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iy\Desktop\КЖК бигов\"/>
    </mc:Choice>
  </mc:AlternateContent>
  <bookViews>
    <workbookView xWindow="0" yWindow="0" windowWidth="17256" windowHeight="5688" activeTab="8"/>
  </bookViews>
  <sheets>
    <sheet name="ППЗ" sheetId="4" r:id="rId1"/>
    <sheet name="ППЗ_каз." sheetId="9" r:id="rId2"/>
    <sheet name="ППЗ_пример" sheetId="6" r:id="rId3"/>
    <sheet name="ПП" sheetId="5" r:id="rId4"/>
    <sheet name="ПП_каз." sheetId="10" r:id="rId5"/>
    <sheet name="ПП_пример" sheetId="8" r:id="rId6"/>
    <sheet name="ГПР" sheetId="3" r:id="rId7"/>
    <sheet name="ГПР_каз." sheetId="11" r:id="rId8"/>
    <sheet name="ГПР_пример"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_" hidden="1">{"fdsup://directions/FAT Viewer?action=UPDATE&amp;creator=factSet&amp;DYN_ARGS=true&amp;DOC_NAME=FAT:RGA_ENTRPR_VAL_EV_SOURCE_WINDOW.FAT&amp;VAR:ID1=BRE-IT&amp;VAR:SDATE=20110509&amp;VAR:FDATE=20101231&amp;VAR:FREQ=ACTUAL_MONTHLY&amp;VAR:RELITEM=&amp;VAR:CURRENCY=&amp;VAR:DB_TYPE=&amp;VAR:UNITS=M&amp;win","dow=popup&amp;width=535&amp;height=425&amp;START_MAXIMIZED=FALSE&amp;Y=120&amp;display_string=audit"}</definedName>
    <definedName name="______________________Iw37" localSheetId="8">'[1]Элим P&amp;L'!#REF!,'[1]Элим P&amp;L'!#REF!</definedName>
    <definedName name="______________________Iw37" localSheetId="5">'[1]Элим P&amp;L'!#REF!,'[1]Элим P&amp;L'!#REF!</definedName>
    <definedName name="______________________Iw37" localSheetId="2">'[1]Элим P&amp;L'!#REF!,'[1]Элим P&amp;L'!#REF!</definedName>
    <definedName name="______________________Iw37">'[1]Элим P&amp;L'!#REF!,'[1]Элим P&amp;L'!#REF!</definedName>
    <definedName name="_______________Iw37" localSheetId="8">'[2]Элим P&amp;L'!#REF!,'[2]Элим P&amp;L'!#REF!</definedName>
    <definedName name="_______________Iw37" localSheetId="5">'[2]Элим P&amp;L'!#REF!,'[2]Элим P&amp;L'!#REF!</definedName>
    <definedName name="_______________Iw37" localSheetId="2">'[2]Элим P&amp;L'!#REF!,'[2]Элим P&amp;L'!#REF!</definedName>
    <definedName name="_______________Iw37">'[2]Элим P&amp;L'!#REF!,'[2]Элим P&amp;L'!#REF!</definedName>
    <definedName name="______________Iw37" localSheetId="8">'[3]Элим P&amp;L'!#REF!,'[3]Элим P&amp;L'!#REF!</definedName>
    <definedName name="______________Iw37" localSheetId="5">'[3]Элим P&amp;L'!#REF!,'[3]Элим P&amp;L'!#REF!</definedName>
    <definedName name="______________Iw37" localSheetId="2">'[3]Элим P&amp;L'!#REF!,'[3]Элим P&amp;L'!#REF!</definedName>
    <definedName name="______________Iw37">'[3]Элим P&amp;L'!#REF!,'[3]Элим P&amp;L'!#REF!</definedName>
    <definedName name="______________xlfn.BAHTTEXT" hidden="1">#NAME?</definedName>
    <definedName name="______________xlfn.IFERROR" hidden="1">#NAME?</definedName>
    <definedName name="_____________Iw37" localSheetId="8">'[4]Элим P&amp;L'!#REF!,'[4]Элим P&amp;L'!#REF!</definedName>
    <definedName name="_____________Iw37" localSheetId="5">'[4]Элим P&amp;L'!#REF!,'[4]Элим P&amp;L'!#REF!</definedName>
    <definedName name="_____________Iw37" localSheetId="2">'[4]Элим P&amp;L'!#REF!,'[4]Элим P&amp;L'!#REF!</definedName>
    <definedName name="_____________Iw37">'[4]Элим P&amp;L'!#REF!,'[4]Элим P&amp;L'!#REF!</definedName>
    <definedName name="_____________xlfn.BAHTTEXT" hidden="1">#NAME?</definedName>
    <definedName name="_____________xlfn.IFERROR" hidden="1">#NAME?</definedName>
    <definedName name="____________Iw37" localSheetId="8">'[5]Элим P&amp;L'!#REF!,'[5]Элим P&amp;L'!#REF!</definedName>
    <definedName name="____________Iw37" localSheetId="5">'[5]Элим P&amp;L'!#REF!,'[5]Элим P&amp;L'!#REF!</definedName>
    <definedName name="____________Iw37" localSheetId="2">'[5]Элим P&amp;L'!#REF!,'[5]Элим P&amp;L'!#REF!</definedName>
    <definedName name="____________Iw37">'[5]Элим P&amp;L'!#REF!,'[5]Элим P&amp;L'!#REF!</definedName>
    <definedName name="____________xlfn.BAHTTEXT" hidden="1">#NAME?</definedName>
    <definedName name="____________xlfn.IFERROR" hidden="1">#NAME?</definedName>
    <definedName name="___________Iw37" localSheetId="8">'[5]Элим P&amp;L'!#REF!,'[5]Элим P&amp;L'!#REF!</definedName>
    <definedName name="___________Iw37" localSheetId="5">'[5]Элим P&amp;L'!#REF!,'[5]Элим P&amp;L'!#REF!</definedName>
    <definedName name="___________Iw37" localSheetId="2">'[5]Элим P&amp;L'!#REF!,'[5]Элим P&amp;L'!#REF!</definedName>
    <definedName name="___________Iw37">'[5]Элим P&amp;L'!#REF!,'[5]Элим P&amp;L'!#REF!</definedName>
    <definedName name="___________xlfn.BAHTTEXT" hidden="1">#NAME?</definedName>
    <definedName name="___________xlfn.IFERROR" hidden="1">#NAME?</definedName>
    <definedName name="__________Iw37" localSheetId="8">'[5]Элим P&amp;L'!#REF!,'[5]Элим P&amp;L'!#REF!</definedName>
    <definedName name="__________Iw37" localSheetId="5">'[5]Элим P&amp;L'!#REF!,'[5]Элим P&amp;L'!#REF!</definedName>
    <definedName name="__________Iw37" localSheetId="2">'[5]Элим P&amp;L'!#REF!,'[5]Элим P&amp;L'!#REF!</definedName>
    <definedName name="__________Iw37">'[5]Элим P&amp;L'!#REF!,'[5]Элим P&amp;L'!#REF!</definedName>
    <definedName name="__________xlfn.BAHTTEXT" hidden="1">#NAME?</definedName>
    <definedName name="__________xlfn.IFERROR" hidden="1">#NAME?</definedName>
    <definedName name="_________Iw37" localSheetId="8">'[5]Элим P&amp;L'!#REF!,'[5]Элим P&amp;L'!#REF!</definedName>
    <definedName name="_________Iw37" localSheetId="5">'[5]Элим P&amp;L'!#REF!,'[5]Элим P&amp;L'!#REF!</definedName>
    <definedName name="_________Iw37" localSheetId="2">'[5]Элим P&amp;L'!#REF!,'[5]Элим P&amp;L'!#REF!</definedName>
    <definedName name="_________Iw37">'[5]Элим P&amp;L'!#REF!,'[5]Элим P&amp;L'!#REF!</definedName>
    <definedName name="_________xlfn.BAHTTEXT" hidden="1">#NAME?</definedName>
    <definedName name="_________xlfn.IFERROR" hidden="1">#NAME?</definedName>
    <definedName name="________Iw37" localSheetId="8">'[5]Элим P&amp;L'!#REF!,'[5]Элим P&amp;L'!#REF!</definedName>
    <definedName name="________Iw37" localSheetId="5">'[5]Элим P&amp;L'!#REF!,'[5]Элим P&amp;L'!#REF!</definedName>
    <definedName name="________Iw37" localSheetId="2">'[5]Элим P&amp;L'!#REF!,'[5]Элим P&amp;L'!#REF!</definedName>
    <definedName name="________Iw37">'[5]Элим P&amp;L'!#REF!,'[5]Элим P&amp;L'!#REF!</definedName>
    <definedName name="________xlfn.BAHTTEXT" hidden="1">#NAME?</definedName>
    <definedName name="________xlfn.IFERROR" hidden="1">#NAME?</definedName>
    <definedName name="_______Iw37" localSheetId="8">'[5]Элим P&amp;L'!#REF!,'[5]Элим P&amp;L'!#REF!</definedName>
    <definedName name="_______Iw37" localSheetId="5">'[5]Элим P&amp;L'!#REF!,'[5]Элим P&amp;L'!#REF!</definedName>
    <definedName name="_______Iw37" localSheetId="2">'[5]Элим P&amp;L'!#REF!,'[5]Элим P&amp;L'!#REF!</definedName>
    <definedName name="_______Iw37">'[5]Элим P&amp;L'!#REF!,'[5]Элим P&amp;L'!#REF!</definedName>
    <definedName name="_______xlfn.BAHTTEXT" hidden="1">#NAME?</definedName>
    <definedName name="_______xlfn.IFERROR" hidden="1">#NAME?</definedName>
    <definedName name="______Iw37" localSheetId="8">'[5]Элим P&amp;L'!#REF!,'[5]Элим P&amp;L'!#REF!</definedName>
    <definedName name="______Iw37" localSheetId="5">'[5]Элим P&amp;L'!#REF!,'[5]Элим P&amp;L'!#REF!</definedName>
    <definedName name="______Iw37" localSheetId="2">'[5]Элим P&amp;L'!#REF!,'[5]Элим P&amp;L'!#REF!</definedName>
    <definedName name="______Iw37">'[5]Элим P&amp;L'!#REF!,'[5]Элим P&amp;L'!#REF!</definedName>
    <definedName name="______kpn1">[6]Главн!$D$46</definedName>
    <definedName name="______kpn2">[6]Главн!$E$46</definedName>
    <definedName name="______kpn3">[6]Главн!$F$46</definedName>
    <definedName name="______kpn4">[6]Главн!$G$46</definedName>
    <definedName name="______kpn5">[6]Главн!$H$46</definedName>
    <definedName name="______kpn6">[6]Главн!$I$46</definedName>
    <definedName name="______kpn7">[6]Главн!$J$46</definedName>
    <definedName name="______kpn8">[6]Главн!$K$46</definedName>
    <definedName name="______nds1">[6]Главн!$D$42</definedName>
    <definedName name="______nds2">[6]Главн!$E$42</definedName>
    <definedName name="______nds3">[6]Главн!$F$42</definedName>
    <definedName name="______nds4">[6]Главн!$G$42</definedName>
    <definedName name="______nds5">[6]Главн!$H$42</definedName>
    <definedName name="______nds6">[6]Главн!$I$42</definedName>
    <definedName name="______xlfn.BAHTTEXT" hidden="1">#NAME?</definedName>
    <definedName name="______xlfn.IFERROR" hidden="1">#NAME?</definedName>
    <definedName name="_____Iw37" localSheetId="8">'[5]Элим P&amp;L'!#REF!,'[5]Элим P&amp;L'!#REF!</definedName>
    <definedName name="_____Iw37" localSheetId="5">'[5]Элим P&amp;L'!#REF!,'[5]Элим P&amp;L'!#REF!</definedName>
    <definedName name="_____Iw37" localSheetId="2">'[5]Элим P&amp;L'!#REF!,'[5]Элим P&amp;L'!#REF!</definedName>
    <definedName name="_____Iw37">'[5]Элим P&amp;L'!#REF!,'[5]Элим P&amp;L'!#REF!</definedName>
    <definedName name="_____kpn1">[6]Главн!$D$46</definedName>
    <definedName name="_____kpn2">[6]Главн!$E$46</definedName>
    <definedName name="_____kpn3">[6]Главн!$F$46</definedName>
    <definedName name="_____kpn4">[6]Главн!$G$46</definedName>
    <definedName name="_____kpn5">[6]Главн!$H$46</definedName>
    <definedName name="_____kpn6">[6]Главн!$I$46</definedName>
    <definedName name="_____kpn7">[6]Главн!$J$46</definedName>
    <definedName name="_____kpn8">[6]Главн!$K$46</definedName>
    <definedName name="_____nds1">[6]Главн!$D$42</definedName>
    <definedName name="_____nds2">[6]Главн!$E$42</definedName>
    <definedName name="_____nds3">[6]Главн!$F$42</definedName>
    <definedName name="_____nds4">[6]Главн!$G$42</definedName>
    <definedName name="_____nds5">[6]Главн!$H$42</definedName>
    <definedName name="_____nds6">[6]Главн!$I$42</definedName>
    <definedName name="_____xlfn.BAHTTEXT" hidden="1">#NAME?</definedName>
    <definedName name="_____xlfn.IFERROR" hidden="1">#NAME?</definedName>
    <definedName name="____Iw37" localSheetId="8">'[5]Элим P&amp;L'!#REF!,'[5]Элим P&amp;L'!#REF!</definedName>
    <definedName name="____Iw37" localSheetId="5">'[5]Элим P&amp;L'!#REF!,'[5]Элим P&amp;L'!#REF!</definedName>
    <definedName name="____Iw37" localSheetId="2">'[5]Элим P&amp;L'!#REF!,'[5]Элим P&amp;L'!#REF!</definedName>
    <definedName name="____Iw37">'[5]Элим P&amp;L'!#REF!,'[5]Элим P&amp;L'!#REF!</definedName>
    <definedName name="____kpn1">[6]Главн!$D$46</definedName>
    <definedName name="____kpn2">[6]Главн!$E$46</definedName>
    <definedName name="____kpn3">[6]Главн!$F$46</definedName>
    <definedName name="____kpn4">[6]Главн!$G$46</definedName>
    <definedName name="____kpn5">[6]Главн!$H$46</definedName>
    <definedName name="____kpn6">[6]Главн!$I$46</definedName>
    <definedName name="____kpn7">[6]Главн!$J$46</definedName>
    <definedName name="____kpn8">[6]Главн!$K$46</definedName>
    <definedName name="____nds1">[6]Главн!$D$42</definedName>
    <definedName name="____nds2">[6]Главн!$E$42</definedName>
    <definedName name="____nds3">[6]Главн!$F$42</definedName>
    <definedName name="____nds4">[6]Главн!$G$42</definedName>
    <definedName name="____nds5">[6]Главн!$H$42</definedName>
    <definedName name="____nds6">[6]Главн!$I$42</definedName>
    <definedName name="____xlfn.BAHTTEXT" hidden="1">#NAME?</definedName>
    <definedName name="____xlfn.IFERROR" hidden="1">#NAME?</definedName>
    <definedName name="___Iw37" localSheetId="8">'[5]Элим P&amp;L'!#REF!,'[5]Элим P&amp;L'!#REF!</definedName>
    <definedName name="___Iw37" localSheetId="5">'[5]Элим P&amp;L'!#REF!,'[5]Элим P&amp;L'!#REF!</definedName>
    <definedName name="___Iw37" localSheetId="2">'[5]Элим P&amp;L'!#REF!,'[5]Элим P&amp;L'!#REF!</definedName>
    <definedName name="___Iw37">'[5]Элим P&amp;L'!#REF!,'[5]Элим P&amp;L'!#REF!</definedName>
    <definedName name="___kpn1">[6]Главн!$D$46</definedName>
    <definedName name="___kpn2">[6]Главн!$E$46</definedName>
    <definedName name="___kpn3">[6]Главн!$F$46</definedName>
    <definedName name="___kpn4">[6]Главн!$G$46</definedName>
    <definedName name="___kpn5">[6]Главн!$H$46</definedName>
    <definedName name="___kpn6">[6]Главн!$I$46</definedName>
    <definedName name="___kpn7">[6]Главн!$J$46</definedName>
    <definedName name="___kpn8">[6]Главн!$K$46</definedName>
    <definedName name="___nds1">[6]Главн!$D$42</definedName>
    <definedName name="___nds2">[6]Главн!$E$42</definedName>
    <definedName name="___nds3">[6]Главн!$F$42</definedName>
    <definedName name="___nds4">[6]Главн!$G$42</definedName>
    <definedName name="___nds5">[6]Главн!$H$42</definedName>
    <definedName name="___nds6">[6]Главн!$I$42</definedName>
    <definedName name="___xlfn.BAHTTEXT" hidden="1">#NAME?</definedName>
    <definedName name="___xlfn.IFERROR" hidden="1">#NAME?</definedName>
    <definedName name="__1__123Graph_ACHART_4" localSheetId="8" hidden="1">#REF!</definedName>
    <definedName name="__1__123Graph_ACHART_4" localSheetId="5" hidden="1">#REF!</definedName>
    <definedName name="__1__123Graph_ACHART_4" localSheetId="2" hidden="1">#REF!</definedName>
    <definedName name="__1__123Graph_ACHART_4" hidden="1">#REF!</definedName>
    <definedName name="__123Graph_A" localSheetId="8" hidden="1">[7]MAIN!#REF!</definedName>
    <definedName name="__123Graph_A" localSheetId="5" hidden="1">[7]MAIN!#REF!</definedName>
    <definedName name="__123Graph_A" localSheetId="2" hidden="1">[7]MAIN!#REF!</definedName>
    <definedName name="__123Graph_A" hidden="1">[7]MAIN!#REF!</definedName>
    <definedName name="__123Graph_B" localSheetId="8" hidden="1">[7]MAIN!#REF!</definedName>
    <definedName name="__123Graph_B" localSheetId="5" hidden="1">[7]MAIN!#REF!</definedName>
    <definedName name="__123Graph_B" localSheetId="2" hidden="1">[7]MAIN!#REF!</definedName>
    <definedName name="__123Graph_B" hidden="1">[7]MAIN!#REF!</definedName>
    <definedName name="__123Graph_C" localSheetId="8" hidden="1">[7]MAIN!#REF!</definedName>
    <definedName name="__123Graph_C" localSheetId="5" hidden="1">[7]MAIN!#REF!</definedName>
    <definedName name="__123Graph_C" localSheetId="2" hidden="1">[7]MAIN!#REF!</definedName>
    <definedName name="__123Graph_C" hidden="1">[7]MAIN!#REF!</definedName>
    <definedName name="__123Graph_D" localSheetId="8" hidden="1">[7]MAIN!#REF!</definedName>
    <definedName name="__123Graph_D" localSheetId="5" hidden="1">[7]MAIN!#REF!</definedName>
    <definedName name="__123Graph_D" localSheetId="2" hidden="1">[7]MAIN!#REF!</definedName>
    <definedName name="__123Graph_D" hidden="1">[7]MAIN!#REF!</definedName>
    <definedName name="__123Graph_E" localSheetId="8" hidden="1">[7]MAIN!#REF!</definedName>
    <definedName name="__123Graph_E" localSheetId="5" hidden="1">[7]MAIN!#REF!</definedName>
    <definedName name="__123Graph_E" localSheetId="2" hidden="1">[7]MAIN!#REF!</definedName>
    <definedName name="__123Graph_E" hidden="1">[7]MAIN!#REF!</definedName>
    <definedName name="__123Graph_F" localSheetId="8" hidden="1">[7]MAIN!#REF!</definedName>
    <definedName name="__123Graph_F" localSheetId="5" hidden="1">[7]MAIN!#REF!</definedName>
    <definedName name="__123Graph_F" localSheetId="2" hidden="1">[7]MAIN!#REF!</definedName>
    <definedName name="__123Graph_F" hidden="1">[7]MAIN!#REF!</definedName>
    <definedName name="__123Graph_X" localSheetId="8" hidden="1">[7]MAIN!#REF!</definedName>
    <definedName name="__123Graph_X" localSheetId="5" hidden="1">[7]MAIN!#REF!</definedName>
    <definedName name="__123Graph_X" localSheetId="2" hidden="1">[7]MAIN!#REF!</definedName>
    <definedName name="__123Graph_X" hidden="1">[7]MAIN!#REF!</definedName>
    <definedName name="__123Graph_XDuPont" localSheetId="8" hidden="1">[7]MAIN!#REF!</definedName>
    <definedName name="__123Graph_XDuPont" localSheetId="5" hidden="1">[7]MAIN!#REF!</definedName>
    <definedName name="__123Graph_XDuPont" localSheetId="2" hidden="1">[7]MAIN!#REF!</definedName>
    <definedName name="__123Graph_XDuPont" hidden="1">[7]MAIN!#REF!</definedName>
    <definedName name="__2__123Graph_XCHART_3" localSheetId="8" hidden="1">#REF!</definedName>
    <definedName name="__2__123Graph_XCHART_3" localSheetId="5" hidden="1">#REF!</definedName>
    <definedName name="__2__123Graph_XCHART_3" localSheetId="2" hidden="1">#REF!</definedName>
    <definedName name="__2__123Graph_XCHART_3" hidden="1">#REF!</definedName>
    <definedName name="__3__123Graph_XCHART_4" localSheetId="8" hidden="1">#REF!</definedName>
    <definedName name="__3__123Graph_XCHART_4" localSheetId="5" hidden="1">#REF!</definedName>
    <definedName name="__3__123Graph_XCHART_4" localSheetId="2" hidden="1">#REF!</definedName>
    <definedName name="__3__123Graph_XCHART_4" hidden="1">#REF!</definedName>
    <definedName name="__FDS_HYPERLINK_TOGGLE_STATE__" hidden="1">"ON"</definedName>
    <definedName name="__FDS_UNIQUE_RANGE_ID_GENERATOR_COUNTER" hidden="1">5</definedName>
    <definedName name="__FDS_USED_FOR_REUSING_RANGE_IDS_RECYCLE" hidden="1">{1}</definedName>
    <definedName name="__IRR1">[8]MAIN!$D$1006</definedName>
    <definedName name="__Iw37" localSheetId="8">'[9]Элим P&amp;L'!#REF!,'[9]Элим P&amp;L'!#REF!</definedName>
    <definedName name="__Iw37" localSheetId="5">'[9]Элим P&amp;L'!#REF!,'[9]Элим P&amp;L'!#REF!</definedName>
    <definedName name="__Iw37" localSheetId="2">'[9]Элим P&amp;L'!#REF!,'[9]Элим P&amp;L'!#REF!</definedName>
    <definedName name="__Iw37">'[9]Элим P&amp;L'!#REF!,'[9]Элим P&amp;L'!#REF!</definedName>
    <definedName name="__kpn1">[6]Главн!$D$46</definedName>
    <definedName name="__kpn2">[6]Главн!$E$46</definedName>
    <definedName name="__kpn3">[6]Главн!$F$46</definedName>
    <definedName name="__kpn4">[6]Главн!$G$46</definedName>
    <definedName name="__kpn5">[6]Главн!$H$46</definedName>
    <definedName name="__kpn6">[6]Главн!$I$46</definedName>
    <definedName name="__kpn7">[6]Главн!$J$46</definedName>
    <definedName name="__kpn8">[6]Главн!$K$46</definedName>
    <definedName name="__kur1" localSheetId="8">#REF!</definedName>
    <definedName name="__kur1" localSheetId="5">#REF!</definedName>
    <definedName name="__kur1" localSheetId="2">#REF!</definedName>
    <definedName name="__kur1">#REF!</definedName>
    <definedName name="__nds1">[6]Главн!$D$42</definedName>
    <definedName name="__nds2">[6]Главн!$E$42</definedName>
    <definedName name="__nds3">[6]Главн!$F$42</definedName>
    <definedName name="__nds4">[6]Главн!$G$42</definedName>
    <definedName name="__nds5">[6]Главн!$H$42</definedName>
    <definedName name="__nds6">[6]Главн!$I$42</definedName>
    <definedName name="__NPV1">[8]MAIN!$D$997</definedName>
    <definedName name="__VC1">[8]MAIN!$F$1242:$T$1242</definedName>
    <definedName name="__VC2">[8]MAIN!$F$1243:$T$1243</definedName>
    <definedName name="__wrn2" hidden="1">{"glc1",#N/A,FALSE,"GLC";"glc2",#N/A,FALSE,"GLC";"glc3",#N/A,FALSE,"GLC";"glc4",#N/A,FALSE,"GLC";"glc5",#N/A,FALSE,"GLC"}</definedName>
    <definedName name="__xlfn.BAHTTEXT" hidden="1">#NAME?</definedName>
    <definedName name="__xlfn.IFERROR" hidden="1">#NAME?</definedName>
    <definedName name="_00_ва" localSheetId="8" hidden="1">#REF!</definedName>
    <definedName name="_00_ва" localSheetId="5" hidden="1">#REF!</definedName>
    <definedName name="_00_ва" localSheetId="2" hidden="1">#REF!</definedName>
    <definedName name="_00_ва" hidden="1">#REF!</definedName>
    <definedName name="_000_" hidden="1">{"fdsup://directions/FAT Viewer?action=UPDATE&amp;creator=factSet&amp;DYN_ARGS=true&amp;DOC_NAME=FAT:RGA_ENTRPR_VAL_MV_SOURCE_WINDOW.FAT&amp;VAR:ID1=ROCK.B-DK&amp;VAR:SDATE=20101104&amp;VAR:FDATE=20091231&amp;VAR:FREQ=DAILY&amp;VAR:RELITEM=&amp;VAR:CURRENCY=&amp;VAR:DB_TYPE=&amp;VAR:UNITS=M&amp;VAR:SHS_O","UT_TYPE=&amp;window=popup&amp;width=535&amp;height=425&amp;START_MAXIMIZED=FALSE&amp;Y=120&amp;display_string=audit"}</definedName>
    <definedName name="_1._жилые_—_для_постоянного_или_временного_проживания" localSheetId="8">'[10]Паспорт проекта'!#REF!</definedName>
    <definedName name="_1._жилые_—_для_постоянного_или_временного_проживания" localSheetId="5">'[10]Паспорт проекта'!#REF!</definedName>
    <definedName name="_1._жилые_—_для_постоянного_или_временного_проживания" localSheetId="2">'[10]Паспорт проекта'!#REF!</definedName>
    <definedName name="_1._жилые_—_для_постоянного_или_временного_проживания">'[10]Паспорт проекта'!#REF!</definedName>
    <definedName name="_1__123Graph_ACHART_4" localSheetId="8" hidden="1">#REF!</definedName>
    <definedName name="_1__123Graph_ACHART_4" localSheetId="5" hidden="1">#REF!</definedName>
    <definedName name="_1__123Graph_ACHART_4" localSheetId="2" hidden="1">#REF!</definedName>
    <definedName name="_1__123Graph_ACHART_4" hidden="1">#REF!</definedName>
    <definedName name="_1__123Graph_ACHART_5" localSheetId="8" hidden="1">#REF!</definedName>
    <definedName name="_1__123Graph_ACHART_5" localSheetId="5" hidden="1">#REF!</definedName>
    <definedName name="_1__123Graph_ACHART_5" localSheetId="2" hidden="1">#REF!</definedName>
    <definedName name="_1__123Graph_ACHART_5" hidden="1">#REF!</definedName>
    <definedName name="_10__FDSAUDITLINK__" hidden="1">{"fdsup://directions/FAT Viewer?action=UPDATE&amp;creator=factSet&amp;DYN_ARGS=true&amp;DOC_NAME=FAT:RGA_ENTRPR_VAL_MV_SOURCE_WINDOW.FAT&amp;VAR:ID1=KRX-IE&amp;VAR:SDATE=20101104&amp;VAR:FDATE=20091231&amp;VAR:FREQ=DAILY&amp;VAR:RELITEM=&amp;VAR:CURRENCY=&amp;VAR:DB_TYPE=&amp;VAR:UNITS=M&amp;VAR:SHS_OUT_","TYPE=&amp;window=popup&amp;width=535&amp;height=425&amp;START_MAXIMIZED=FALSE&amp;Y=120&amp;display_string=audit"}</definedName>
    <definedName name="_11__FDSAUDITLINK__" hidden="1">{"fdsup://directions/FAT Viewer?action=UPDATE&amp;creator=factSet&amp;DYN_ARGS=true&amp;DOC_NAME=FAT:RGA_ENTRPR_VAL_MV_SOURCE_WINDOW.FAT&amp;VAR:ID1=LG-FR&amp;VAR:SDATE=20101104&amp;VAR:FDATE=20091231&amp;VAR:FREQ=DAILY&amp;VAR:RELITEM=&amp;VAR:CURRENCY=&amp;VAR:DB_TYPE=&amp;VAR:UNITS=M&amp;VAR:SHS_OUT_T","YPE=&amp;window=popup&amp;width=535&amp;height=425&amp;START_MAXIMIZED=FALSE&amp;Y=120&amp;display_string=audit"}</definedName>
    <definedName name="_11_рирори" hidden="1">{"fdsup://directions/FAT Viewer?action=UPDATE&amp;creator=factSet&amp;DYN_ARGS=true&amp;DOC_NAME=FAT:RGA_ENTRPR_VAL_MV_SOURCE_WINDOW.FAT&amp;VAR:ID1=SGO-FR&amp;VAR:SDATE=20101105&amp;VAR:FDATE=20091231&amp;VAR:FREQ=DAILY&amp;VAR:RELITEM=&amp;VAR:CURRENCY=&amp;VAR:DB_TYPE=&amp;VAR:UNITS=M&amp;VAR:SHS_OUT_","TYPE=&amp;window=popup&amp;width=535&amp;height=425&amp;START_MAXIMIZED=FALSE&amp;Y=120&amp;display_string=audit"}</definedName>
    <definedName name="_12__FDSAUDITLINK__" hidden="1">{"fdsup://directions/FAT Viewer?action=UPDATE&amp;creator=factSet&amp;DYN_ARGS=true&amp;DOC_NAME=FAT:RGA_ENTRPR_VAL_MV_SOURCE_WINDOW.FAT&amp;VAR:ID1=CRG-IE&amp;VAR:SDATE=20101104&amp;VAR:FDATE=20091231&amp;VAR:FREQ=DAILY&amp;VAR:RELITEM=&amp;VAR:CURRENCY=&amp;VAR:DB_TYPE=&amp;VAR:UNITS=M&amp;VAR:SHS_OUT_","TYPE=&amp;window=popup&amp;width=535&amp;height=425&amp;START_MAXIMIZED=FALSE&amp;Y=120&amp;display_string=audit"}</definedName>
    <definedName name="_13__FDSAUDITLINK__" hidden="1">{"fdsup://directions/FAT Viewer?action=UPDATE&amp;creator=factSet&amp;DYN_ARGS=true&amp;DOC_NAME=FAT:RGA_ENTRPR_VAL_MV_SOURCE_WINDOW.FAT&amp;VAR:ID1=ROCK.B-DK&amp;VAR:SDATE=20101105&amp;VAR:FDATE=20091231&amp;VAR:FREQ=DAILY&amp;VAR:RELITEM=&amp;VAR:CURRENCY=&amp;VAR:DB_TYPE=&amp;VAR:UNITS=M&amp;VAR:SHS_O","UT_TYPE=&amp;window=popup&amp;width=535&amp;height=425&amp;START_MAXIMIZED=FALSE&amp;Y=120&amp;display_string=audit"}</definedName>
    <definedName name="_14__FDSAUDITLINK__" hidden="1">{"fdsup://directions/FAT Viewer?action=UPDATE&amp;creator=factSet&amp;DYN_ARGS=true&amp;DOC_NAME=FAT:RGA_ENTRPR_VAL_MV_SOURCE_WINDOW.FAT&amp;VAR:ID1=WIE-AT&amp;VAR:SDATE=20101105&amp;VAR:FDATE=20091231&amp;VAR:FREQ=DAILY&amp;VAR:RELITEM=&amp;VAR:CURRENCY=&amp;VAR:DB_TYPE=&amp;VAR:UNITS=M&amp;VAR:SHS_OUT_","TYPE=&amp;window=popup&amp;width=535&amp;height=425&amp;START_MAXIMIZED=FALSE&amp;Y=120&amp;display_string=audit"}</definedName>
    <definedName name="_15__FDSAUDITLINK__" hidden="1">{"fdsup://directions/FAT Viewer?action=UPDATE&amp;creator=factSet&amp;DYN_ARGS=true&amp;DOC_NAME=FAT:RGA_ENTRPR_VAL_MV_SOURCE_WINDOW.FAT&amp;VAR:ID1=SGO-FR&amp;VAR:SDATE=20101105&amp;VAR:FDATE=20091231&amp;VAR:FREQ=DAILY&amp;VAR:RELITEM=&amp;VAR:CURRENCY=&amp;VAR:DB_TYPE=&amp;VAR:UNITS=M&amp;VAR:SHS_OUT_","TYPE=&amp;window=popup&amp;width=535&amp;height=425&amp;START_MAXIMIZED=FALSE&amp;Y=120&amp;display_string=audit"}</definedName>
    <definedName name="_16__FDSAUDITLINK__" hidden="1">{"fdsup://directions/FAT Viewer?action=UPDATE&amp;creator=factSet&amp;DYN_ARGS=true&amp;DOC_NAME=FAT:RGA_ENTRPR_VAL_MV_SOURCE_WINDOW.FAT&amp;VAR:ID1=KRX-IE&amp;VAR:SDATE=20101105&amp;VAR:FDATE=20091231&amp;VAR:FREQ=DAILY&amp;VAR:RELITEM=&amp;VAR:CURRENCY=&amp;VAR:DB_TYPE=&amp;VAR:UNITS=M&amp;VAR:SHS_OUT_","TYPE=&amp;window=popup&amp;width=535&amp;height=425&amp;START_MAXIMIZED=FALSE&amp;Y=120&amp;display_string=audit"}</definedName>
    <definedName name="_17__FDSAUDITLINK__" hidden="1">{"fdsup://directions/FAT Viewer?action=UPDATE&amp;creator=factSet&amp;DYN_ARGS=true&amp;DOC_NAME=FAT:RGA_ENTRPR_VAL_MV_SOURCE_WINDOW.FAT&amp;VAR:ID1=LG-FR&amp;VAR:SDATE=20101105&amp;VAR:FDATE=20091231&amp;VAR:FREQ=DAILY&amp;VAR:RELITEM=&amp;VAR:CURRENCY=&amp;VAR:DB_TYPE=&amp;VAR:UNITS=M&amp;VAR:SHS_OUT_T","YPE=&amp;window=popup&amp;width=535&amp;height=425&amp;START_MAXIMIZED=FALSE&amp;Y=120&amp;display_string=audit"}</definedName>
    <definedName name="_18__FDSAUDITLINK__" hidden="1">{"fdsup://directions/FAT Viewer?action=UPDATE&amp;creator=factSet&amp;DYN_ARGS=true&amp;DOC_NAME=FAT:RGA_ENTRPR_VAL_MV_SOURCE_WINDOW.FAT&amp;VAR:ID1=CRG-IE&amp;VAR:SDATE=20101105&amp;VAR:FDATE=20091231&amp;VAR:FREQ=DAILY&amp;VAR:RELITEM=&amp;VAR:CURRENCY=&amp;VAR:DB_TYPE=&amp;VAR:UNITS=M&amp;VAR:SHS_OUT_","TYPE=&amp;window=popup&amp;width=535&amp;height=425&amp;START_MAXIMIZED=FALSE&amp;Y=120&amp;display_string=audit"}</definedName>
    <definedName name="_189__FDSAUDITLINK__" hidden="1">{"fdsup://directions/FAT Viewer?action=UPDATE&amp;creator=factSet&amp;DYN_ARGS=true&amp;DOC_NAME=FAT:RGA_ENTRPR_VAL_EV_SOURCE_WINDOW.FAT&amp;VAR:ID1=BRE-IT&amp;VAR:SDATE=20110609&amp;VAR:FDATE=20101231&amp;VAR:FREQ=ACTUAL_MONTHLY&amp;VAR:RELITEM=&amp;VAR:CURRENCY=&amp;VAR:DB_TYPE=&amp;VAR:UNITS=M&amp;win","dow=popup&amp;width=535&amp;height=425&amp;START_MAXIMIZED=FALSE&amp;Y=120&amp;display_string=audit"}</definedName>
    <definedName name="_19__FDSAUDITLINK__" hidden="1">{"fdsup://directions/FAT Viewer?action=UPDATE&amp;creator=factSet&amp;DYN_ARGS=true&amp;DOC_NAME=FAT:RGA_ENTRPR_VAL_MV_SOURCE_WINDOW.FAT&amp;VAR:ID1=ROCK.B-DK&amp;VAR:SDATE=20101104&amp;VAR:FDATE=20091231&amp;VAR:FREQ=DAILY&amp;VAR:RELITEM=&amp;VAR:CURRENCY=&amp;VAR:DB_TYPE=&amp;VAR:UNITS=M&amp;VAR:SHS_O","UT_TYPE=&amp;window=popup&amp;width=535&amp;height=425&amp;START_MAXIMIZED=FALSE&amp;Y=120&amp;display_string=audit"}</definedName>
    <definedName name="_192__FDSAUDITLINK__" hidden="1">{"fdsup://directions/FAT Viewer?action=UPDATE&amp;creator=factSet&amp;DYN_ARGS=true&amp;DOC_NAME=FAT:RGA_ENTRPR_VAL_EV_SOURCE_WINDOW.FAT&amp;VAR:ID1=BRE-IT&amp;VAR:SDATE=20110509&amp;VAR:FDATE=20101231&amp;VAR:FREQ=ACTUAL_MONTHLY&amp;VAR:RELITEM=&amp;VAR:CURRENCY=&amp;VAR:DB_TYPE=&amp;VAR:UNITS=M&amp;win","dow=popup&amp;width=535&amp;height=425&amp;START_MAXIMIZED=FALSE&amp;Y=120&amp;display_string=audit"}</definedName>
    <definedName name="_193__FDSAUDITLINK__" hidden="1">{"fdsup://directions/FAT Viewer?action=UPDATE&amp;creator=factSet&amp;DYN_ARGS=true&amp;DOC_NAME=FAT:RGA_ENTRPR_VAL_EV_SOURCE_WINDOW.FAT&amp;VAR:ID1=BRE-IT&amp;VAR:SDATE=20110209&amp;VAR:FDATE=20101231&amp;VAR:FREQ=ACTUAL_MONTHLY&amp;VAR:RELITEM=&amp;VAR:CURRENCY=&amp;VAR:DB_TYPE=&amp;VAR:UNITS=M&amp;win","dow=popup&amp;width=535&amp;height=425&amp;START_MAXIMIZED=FALSE&amp;Y=120&amp;display_string=audit"}</definedName>
    <definedName name="_196__FDSAUDITLINK__" hidden="1">{"fdsup://directions/FAT Viewer?action=UPDATE&amp;creator=factSet&amp;DYN_ARGS=true&amp;DOC_NAME=FAT:RGA_ENTRPR_VAL_EV_SOURCE_WINDOW.FAT&amp;VAR:ID1=BRE-IT&amp;VAR:SDATE=20110107&amp;VAR:FDATE=20101231&amp;VAR:FREQ=ACTUAL_MONTHLY&amp;VAR:RELITEM=&amp;VAR:CURRENCY=&amp;VAR:DB_TYPE=&amp;VAR:UNITS=M&amp;win","dow=popup&amp;width=535&amp;height=425&amp;START_MAXIMIZED=FALSE&amp;Y=120&amp;display_string=audit"}</definedName>
    <definedName name="_197__FDSAUDITLINK__" hidden="1">{"fdsup://directions/FAT Viewer?action=UPDATE&amp;creator=factSet&amp;DYN_ARGS=true&amp;DOC_NAME=FAT:RGA_ENTRPR_VAL_EV_SOURCE_WINDOW.FAT&amp;VAR:ID1=BRE-IT&amp;VAR:SDATE=20101008&amp;VAR:FDATE=20091231&amp;VAR:FREQ=ACTUAL_MONTHLY&amp;VAR:RELITEM=&amp;VAR:CURRENCY=&amp;VAR:DB_TYPE=&amp;VAR:UNITS=M&amp;win","dow=popup&amp;width=535&amp;height=425&amp;START_MAXIMIZED=FALSE&amp;Y=120&amp;display_string=audit"}</definedName>
    <definedName name="_2._общественные_—_для_социального_обслуживания" localSheetId="8">'[10]Паспорт проекта'!#REF!</definedName>
    <definedName name="_2._общественные_—_для_социального_обслуживания" localSheetId="5">'[10]Паспорт проекта'!#REF!</definedName>
    <definedName name="_2._общественные_—_для_социального_обслуживания" localSheetId="2">'[10]Паспорт проекта'!#REF!</definedName>
    <definedName name="_2._общественные_—_для_социального_обслуживания">'[10]Паспорт проекта'!#REF!</definedName>
    <definedName name="_2__123Graph_XCHART_3" localSheetId="8" hidden="1">#REF!</definedName>
    <definedName name="_2__123Graph_XCHART_3" localSheetId="5" hidden="1">#REF!</definedName>
    <definedName name="_2__123Graph_XCHART_3" localSheetId="2" hidden="1">#REF!</definedName>
    <definedName name="_2__123Graph_XCHART_3" hidden="1">#REF!</definedName>
    <definedName name="_2__FDSAUDITLINK__" hidden="1">{"fdsup://directions/FAT Viewer?action=UPDATE&amp;creator=factSet&amp;DYN_ARGS=true&amp;DOC_NAME=FAT:RGA_ENTRPR_VAL_MV_SOURCE_WINDOW.FAT&amp;VAR:ID1=URA-ES&amp;VAR:SDATE=20101104&amp;VAR:FDATE=20091231&amp;VAR:FREQ=DAILY&amp;VAR:RELITEM=&amp;VAR:CURRENCY=&amp;VAR:DB_TYPE=&amp;VAR:UNITS=M&amp;VAR:SHS_OUT_","TYPE=&amp;window=popup&amp;width=535&amp;height=425&amp;START_MAXIMIZED=FALSE&amp;Y=120&amp;display_string=audit"}</definedName>
    <definedName name="_20__FDSAUDITLINK__" hidden="1">{"fdsup://directions/FAT Viewer?action=UPDATE&amp;creator=factSet&amp;DYN_ARGS=true&amp;DOC_NAME=FAT:RGA_ENTRPR_VAL_MV_SOURCE_WINDOW.FAT&amp;VAR:ID1=WIE-AT&amp;VAR:SDATE=20101104&amp;VAR:FDATE=20091231&amp;VAR:FREQ=DAILY&amp;VAR:RELITEM=&amp;VAR:CURRENCY=&amp;VAR:DB_TYPE=&amp;VAR:UNITS=M&amp;VAR:SHS_OUT_","TYPE=&amp;window=popup&amp;width=535&amp;height=425&amp;START_MAXIMIZED=FALSE&amp;Y=120&amp;display_string=audit"}</definedName>
    <definedName name="_200__FDSAUDITLINK__" hidden="1">{"fdsup://directions/FAT Viewer?action=UPDATE&amp;creator=factSet&amp;DYN_ARGS=true&amp;DOC_NAME=FAT:RGA_ENTRPR_VAL_EV_SOURCE_WINDOW.FAT&amp;VAR:ID1=BRE-IT&amp;VAR:SDATE=20100909&amp;VAR:FDATE=20091231&amp;VAR:FREQ=ACTUAL_MONTHLY&amp;VAR:RELITEM=&amp;VAR:CURRENCY=&amp;VAR:DB_TYPE=&amp;VAR:UNITS=M&amp;win","dow=popup&amp;width=535&amp;height=425&amp;START_MAXIMIZED=FALSE&amp;Y=120&amp;display_string=audit"}</definedName>
    <definedName name="_201__FDSAUDITLINK__" hidden="1">{"fdsup://directions/FAT Viewer?action=UPDATE&amp;creator=factSet&amp;DYN_ARGS=true&amp;DOC_NAME=FAT:RGA_ENTRPR_VAL_EV_SOURCE_WINDOW.FAT&amp;VAR:ID1=BRE-IT&amp;VAR:SDATE=20100609&amp;VAR:FDATE=20091231&amp;VAR:FREQ=ACTUAL_MONTHLY&amp;VAR:RELITEM=&amp;VAR:CURRENCY=&amp;VAR:DB_TYPE=&amp;VAR:UNITS=M&amp;win","dow=popup&amp;width=535&amp;height=425&amp;START_MAXIMIZED=FALSE&amp;Y=120&amp;display_string=audit"}</definedName>
    <definedName name="_204__FDSAUDITLINK__" hidden="1">{"fdsup://directions/FAT Viewer?action=UPDATE&amp;creator=factSet&amp;DYN_ARGS=true&amp;DOC_NAME=FAT:RGA_ENTRPR_VAL_EV_SOURCE_WINDOW.FAT&amp;VAR:ID1=BRE-IT&amp;VAR:SDATE=20100507&amp;VAR:FDATE=20091231&amp;VAR:FREQ=ACTUAL_MONTHLY&amp;VAR:RELITEM=&amp;VAR:CURRENCY=&amp;VAR:DB_TYPE=&amp;VAR:UNITS=M&amp;win","dow=popup&amp;width=535&amp;height=425&amp;START_MAXIMIZED=FALSE&amp;Y=120&amp;display_string=audit"}</definedName>
    <definedName name="_21__FDSAUDITLINK__" hidden="1">{"fdsup://directions/FAT Viewer?action=UPDATE&amp;creator=factSet&amp;DYN_ARGS=true&amp;DOC_NAME=FAT:RGA_ENTRPR_VAL_MV_SOURCE_WINDOW.FAT&amp;VAR:ID1=SGO-FR&amp;VAR:SDATE=20101104&amp;VAR:FDATE=20091231&amp;VAR:FREQ=DAILY&amp;VAR:RELITEM=&amp;VAR:CURRENCY=&amp;VAR:DB_TYPE=&amp;VAR:UNITS=M&amp;VAR:SHS_OUT_","TYPE=&amp;window=popup&amp;width=535&amp;height=425&amp;START_MAXIMIZED=FALSE&amp;Y=120&amp;display_string=audit"}</definedName>
    <definedName name="_22__FDSAUDITLINK__" hidden="1">{"fdsup://directions/FAT Viewer?action=UPDATE&amp;creator=factSet&amp;DYN_ARGS=true&amp;DOC_NAME=FAT:RGA_ENTRPR_VAL_MV_SOURCE_WINDOW.FAT&amp;VAR:ID1=KRX-IE&amp;VAR:SDATE=20101104&amp;VAR:FDATE=20091231&amp;VAR:FREQ=DAILY&amp;VAR:RELITEM=&amp;VAR:CURRENCY=&amp;VAR:DB_TYPE=&amp;VAR:UNITS=M&amp;VAR:SHS_OUT_","TYPE=&amp;window=popup&amp;width=535&amp;height=425&amp;START_MAXIMIZED=FALSE&amp;Y=120&amp;display_string=audit"}</definedName>
    <definedName name="_23__FDSAUDITLINK__" hidden="1">{"fdsup://directions/FAT Viewer?action=UPDATE&amp;creator=factSet&amp;DYN_ARGS=true&amp;DOC_NAME=FAT:RGA_ENTRPR_VAL_MV_SOURCE_WINDOW.FAT&amp;VAR:ID1=LG-FR&amp;VAR:SDATE=20101104&amp;VAR:FDATE=20091231&amp;VAR:FREQ=DAILY&amp;VAR:RELITEM=&amp;VAR:CURRENCY=&amp;VAR:DB_TYPE=&amp;VAR:UNITS=M&amp;VAR:SHS_OUT_T","YPE=&amp;window=popup&amp;width=535&amp;height=425&amp;START_MAXIMIZED=FALSE&amp;Y=120&amp;display_string=audit"}</definedName>
    <definedName name="_24__FDSAUDITLINK__" hidden="1">{"fdsup://directions/FAT Viewer?action=UPDATE&amp;creator=factSet&amp;DYN_ARGS=true&amp;DOC_NAME=FAT:RGA_ENTRPR_VAL_MV_SOURCE_WINDOW.FAT&amp;VAR:ID1=CRG-IE&amp;VAR:SDATE=20101104&amp;VAR:FDATE=20091231&amp;VAR:FREQ=DAILY&amp;VAR:RELITEM=&amp;VAR:CURRENCY=&amp;VAR:DB_TYPE=&amp;VAR:UNITS=M&amp;VAR:SHS_OUT_","TYPE=&amp;window=popup&amp;width=535&amp;height=425&amp;START_MAXIMIZED=FALSE&amp;Y=120&amp;display_string=audit"}</definedName>
    <definedName name="_25__FDSAUDITLINK__" hidden="1">{"fdsup://directions/FAT Viewer?action=UPDATE&amp;creator=factSet&amp;DYN_ARGS=true&amp;DOC_NAME=FAT:RGA_ENTRPR_VAL_MV_SOURCE_WINDOW.FAT&amp;VAR:ID1=WIE-AT&amp;VAR:SDATE=20101104&amp;VAR:FDATE=20091231&amp;VAR:FREQ=DAILY&amp;VAR:RELITEM=&amp;VAR:CURRENCY=&amp;VAR:DB_TYPE=&amp;VAR:UNITS=M&amp;VAR:SHS_OUT_","TYPE=&amp;window=popup&amp;width=535&amp;height=425&amp;START_MAXIMIZED=FALSE&amp;Y=120&amp;display_string=audit"}</definedName>
    <definedName name="_26__FDSAUDITLINK__" hidden="1">{"fdsup://directions/FAT Viewer?action=UPDATE&amp;creator=factSet&amp;DYN_ARGS=true&amp;DOC_NAME=FAT:RGA_ENTRPR_VAL_MV_SOURCE_WINDOW.FAT&amp;VAR:ID1=WIE-AT&amp;VAR:SDATE=20101104&amp;VAR:FDATE=20091231&amp;VAR:FREQ=DAILY&amp;VAR:RELITEM=&amp;VAR:CURRENCY=&amp;VAR:DB_TYPE=&amp;VAR:UNITS=M&amp;VAR:SHS_OUT_","TYPE=&amp;window=popup&amp;width=535&amp;height=425&amp;START_MAXIMIZED=FALSE&amp;Y=120&amp;display_string=audit"}</definedName>
    <definedName name="_3__123Graph_XCHART_4" localSheetId="8" hidden="1">#REF!</definedName>
    <definedName name="_3__123Graph_XCHART_4" localSheetId="5" hidden="1">#REF!</definedName>
    <definedName name="_3__123Graph_XCHART_4" localSheetId="2" hidden="1">#REF!</definedName>
    <definedName name="_3__123Graph_XCHART_4" hidden="1">#REF!</definedName>
    <definedName name="_3__FDSAUDITLINK__" hidden="1">{"fdsup://directions/FAT Viewer?action=UPDATE&amp;creator=factSet&amp;DYN_ARGS=true&amp;DOC_NAME=FAT:RGA_ENTRPR_VAL_MV_SOURCE_WINDOW.FAT&amp;VAR:ID1=JHD-GB&amp;VAR:SDATE=20101104&amp;VAR:FDATE=20100630&amp;VAR:FREQ=DAILY&amp;VAR:RELITEM=&amp;VAR:CURRENCY=&amp;VAR:DB_TYPE=&amp;VAR:UNITS=M&amp;VAR:SHS_OUT_","TYPE=&amp;window=popup&amp;width=535&amp;height=425&amp;START_MAXIMIZED=FALSE&amp;Y=120&amp;display_string=audit"}</definedName>
    <definedName name="_4__FDSAUDITLINK__" hidden="1">{"fdsup://directions/FAT Viewer?action=UPDATE&amp;creator=factSet&amp;DYN_ARGS=true&amp;DOC_NAME=FAT:RGA_ENTRPR_VAL_EV_SOURCE_WINDOW.FAT&amp;VAR:ID1=BRE-IT&amp;VAR:SDATE=20110909&amp;VAR:FDATE=20101231&amp;VAR:FREQ=ACTUAL_MONTHLY&amp;VAR:RELITEM=&amp;VAR:CURRENCY=&amp;VAR:DB_TYPE=&amp;VAR:UNITS=M&amp;win","dow=popup&amp;width=535&amp;height=425&amp;START_MAXIMIZED=FALSE&amp;Y=120&amp;display_string=audit"}</definedName>
    <definedName name="_5__FDSAUDITLINK__" hidden="1">{"fdsup://directions/FAT Viewer?action=UPDATE&amp;creator=factSet&amp;DYN_ARGS=true&amp;DOC_NAME=FAT:RGA_ENTRPR_VAL_MV_SOURCE_WINDOW.FAT&amp;VAR:ID1=IFSIA-US&amp;VAR:SDATE=20101104&amp;VAR:FDATE=20091231&amp;VAR:FREQ=DAILY&amp;VAR:RELITEM=&amp;VAR:CURRENCY=&amp;VAR:DB_TYPE=&amp;VAR:UNITS=M&amp;VAR:SHS_OU","T_TYPE=&amp;window=popup&amp;width=535&amp;height=425&amp;START_MAXIMIZED=FALSE&amp;Y=120&amp;display_string=audit"}</definedName>
    <definedName name="_6__FDSAUDITLINK__" hidden="1">{"fdsup://directions/FAT Viewer?action=UPDATE&amp;creator=factSet&amp;DYN_ARGS=true&amp;DOC_NAME=FAT:RGA_ENTRPR_VAL_MV_SOURCE_WINDOW.FAT&amp;VAR:ID1=MHK-US&amp;VAR:SDATE=20101104&amp;VAR:FDATE=20091231&amp;VAR:FREQ=DAILY&amp;VAR:RELITEM=&amp;VAR:CURRENCY=&amp;VAR:DB_TYPE=&amp;VAR:UNITS=M&amp;VAR:SHS_OUT_","TYPE=&amp;window=popup&amp;width=535&amp;height=425&amp;START_MAXIMIZED=FALSE&amp;Y=120&amp;display_string=audit"}</definedName>
    <definedName name="_7__FDSAUDITLINK__" hidden="1">{"fdsup://directions/FAT Viewer?action=UPDATE&amp;creator=factSet&amp;DYN_ARGS=true&amp;DOC_NAME=FAT:RGA_ENTRPR_VAL_MV_SOURCE_WINDOW.FAT&amp;VAR:ID1=ROCK.B-DK&amp;VAR:SDATE=20101104&amp;VAR:FDATE=20091231&amp;VAR:FREQ=DAILY&amp;VAR:RELITEM=&amp;VAR:CURRENCY=&amp;VAR:DB_TYPE=&amp;VAR:UNITS=M&amp;VAR:SHS_O","UT_TYPE=&amp;window=popup&amp;width=535&amp;height=425&amp;START_MAXIMIZED=FALSE&amp;Y=120&amp;display_string=audit"}</definedName>
    <definedName name="_8__FDSAUDITLINK__" hidden="1">{"fdsup://directions/FAT Viewer?action=UPDATE&amp;creator=factSet&amp;DYN_ARGS=true&amp;DOC_NAME=FAT:RGA_ENTRPR_VAL_MV_SOURCE_WINDOW.FAT&amp;VAR:ID1=WIE-AT&amp;VAR:SDATE=20101104&amp;VAR:FDATE=20091231&amp;VAR:FREQ=DAILY&amp;VAR:RELITEM=&amp;VAR:CURRENCY=&amp;VAR:DB_TYPE=&amp;VAR:UNITS=M&amp;VAR:SHS_OUT_","TYPE=&amp;window=popup&amp;width=535&amp;height=425&amp;START_MAXIMIZED=FALSE&amp;Y=120&amp;display_string=audit"}</definedName>
    <definedName name="_9__FDSAUDITLINK__" hidden="1">{"fdsup://directions/FAT Viewer?action=UPDATE&amp;creator=factSet&amp;DYN_ARGS=true&amp;DOC_NAME=FAT:RGA_ENTRPR_VAL_MV_SOURCE_WINDOW.FAT&amp;VAR:ID1=SGO-FR&amp;VAR:SDATE=20101104&amp;VAR:FDATE=20091231&amp;VAR:FREQ=DAILY&amp;VAR:RELITEM=&amp;VAR:CURRENCY=&amp;VAR:DB_TYPE=&amp;VAR:UNITS=M&amp;VAR:SHS_OUT_","TYPE=&amp;window=popup&amp;width=535&amp;height=425&amp;START_MAXIMIZED=FALSE&amp;Y=120&amp;display_string=audit"}</definedName>
    <definedName name="_aut">"Glenn Luk, Deutsche Bank AG"</definedName>
    <definedName name="_CF2" hidden="1">{"glc1",#N/A,FALSE,"GLC";"glc2",#N/A,FALSE,"GLC";"glc3",#N/A,FALSE,"GLC";"glc4",#N/A,FALSE,"GLC";"glc5",#N/A,FALSE,"GLC"}</definedName>
    <definedName name="_Fill" localSheetId="8" hidden="1">[11]p.mgmt!#REF!</definedName>
    <definedName name="_Fill" localSheetId="5" hidden="1">[11]p.mgmt!#REF!</definedName>
    <definedName name="_Fill" localSheetId="2" hidden="1">[11]p.mgmt!#REF!</definedName>
    <definedName name="_Fill" hidden="1">[11]p.mgmt!#REF!</definedName>
    <definedName name="_FilterDatabase" localSheetId="8" hidden="1">#REF!</definedName>
    <definedName name="_FilterDatabase" localSheetId="5" hidden="1">#REF!</definedName>
    <definedName name="_FilterDatabase" localSheetId="2" hidden="1">#REF!</definedName>
    <definedName name="_FilterDatabase" hidden="1">#REF!</definedName>
    <definedName name="_GoBack" localSheetId="8">#REF!</definedName>
    <definedName name="_GoBack" localSheetId="5">#REF!</definedName>
    <definedName name="_GoBack" localSheetId="2">#REF!</definedName>
    <definedName name="_GoBack">#REF!</definedName>
    <definedName name="_IRR1">[12]MAIN!$D$1006</definedName>
    <definedName name="_Iw37" localSheetId="8">'[9]Элим P&amp;L'!#REF!,'[9]Элим P&amp;L'!#REF!</definedName>
    <definedName name="_Iw37" localSheetId="5">'[9]Элим P&amp;L'!#REF!,'[9]Элим P&amp;L'!#REF!</definedName>
    <definedName name="_Iw37" localSheetId="2">'[9]Элим P&amp;L'!#REF!,'[9]Элим P&amp;L'!#REF!</definedName>
    <definedName name="_Iw37">'[9]Элим P&amp;L'!#REF!,'[9]Элим P&amp;L'!#REF!</definedName>
    <definedName name="_ka1" localSheetId="8">#REF!</definedName>
    <definedName name="_ka1" localSheetId="5">#REF!</definedName>
    <definedName name="_ka1" localSheetId="2">#REF!</definedName>
    <definedName name="_ka1">#REF!</definedName>
    <definedName name="_ka2" localSheetId="8">#REF!</definedName>
    <definedName name="_ka2" localSheetId="5">#REF!</definedName>
    <definedName name="_ka2" localSheetId="2">#REF!</definedName>
    <definedName name="_ka2">#REF!</definedName>
    <definedName name="_ka3" localSheetId="8">#REF!</definedName>
    <definedName name="_ka3" localSheetId="5">#REF!</definedName>
    <definedName name="_ka3" localSheetId="2">#REF!</definedName>
    <definedName name="_ka3">#REF!</definedName>
    <definedName name="_ka4" localSheetId="8">#REF!</definedName>
    <definedName name="_ka4" localSheetId="5">#REF!</definedName>
    <definedName name="_ka4" localSheetId="2">#REF!</definedName>
    <definedName name="_ka4">#REF!</definedName>
    <definedName name="_kar1" localSheetId="8">#REF!</definedName>
    <definedName name="_kar1" localSheetId="5">#REF!</definedName>
    <definedName name="_kar1" localSheetId="2">#REF!</definedName>
    <definedName name="_kar1">#REF!</definedName>
    <definedName name="_kar2" localSheetId="8">#REF!</definedName>
    <definedName name="_kar2" localSheetId="5">#REF!</definedName>
    <definedName name="_kar2" localSheetId="2">#REF!</definedName>
    <definedName name="_kar2">#REF!</definedName>
    <definedName name="_Key1" localSheetId="8" hidden="1">#REF!</definedName>
    <definedName name="_Key1" localSheetId="5" hidden="1">#REF!</definedName>
    <definedName name="_Key1" localSheetId="2" hidden="1">#REF!</definedName>
    <definedName name="_Key1" hidden="1">#REF!</definedName>
    <definedName name="_Key2" localSheetId="8" hidden="1">#REF!</definedName>
    <definedName name="_Key2" localSheetId="5" hidden="1">#REF!</definedName>
    <definedName name="_Key2" localSheetId="2" hidden="1">#REF!</definedName>
    <definedName name="_Key2" hidden="1">#REF!</definedName>
    <definedName name="_kpn1">[13]Главн!$D$46</definedName>
    <definedName name="_kpn2">[13]Главн!$E$46</definedName>
    <definedName name="_kpn3">[13]Главн!$F$46</definedName>
    <definedName name="_kpn4">[13]Главн!$G$46</definedName>
    <definedName name="_kpn5">[13]Главн!$H$46</definedName>
    <definedName name="_kpn6">[13]Главн!$I$46</definedName>
    <definedName name="_kpn7">[13]Главн!$J$46</definedName>
    <definedName name="_kpn8">[13]Главн!$K$46</definedName>
    <definedName name="_kur1" localSheetId="8">#REF!</definedName>
    <definedName name="_kur1" localSheetId="5">#REF!</definedName>
    <definedName name="_kur1" localSheetId="2">#REF!</definedName>
    <definedName name="_kur1">#REF!</definedName>
    <definedName name="_kur2" localSheetId="8">#REF!</definedName>
    <definedName name="_kur2" localSheetId="5">#REF!</definedName>
    <definedName name="_kur2" localSheetId="2">#REF!</definedName>
    <definedName name="_kur2">#REF!</definedName>
    <definedName name="_kur3" localSheetId="8">#REF!</definedName>
    <definedName name="_kur3" localSheetId="5">#REF!</definedName>
    <definedName name="_kur3" localSheetId="2">#REF!</definedName>
    <definedName name="_kur3">#REF!</definedName>
    <definedName name="_kur4" localSheetId="8">#REF!</definedName>
    <definedName name="_kur4" localSheetId="5">#REF!</definedName>
    <definedName name="_kur4" localSheetId="2">#REF!</definedName>
    <definedName name="_kur4">#REF!</definedName>
    <definedName name="_kur5" localSheetId="8">#REF!</definedName>
    <definedName name="_kur5" localSheetId="5">#REF!</definedName>
    <definedName name="_kur5" localSheetId="2">#REF!</definedName>
    <definedName name="_kur5">#REF!</definedName>
    <definedName name="_kur6" localSheetId="8">#REF!</definedName>
    <definedName name="_kur6" localSheetId="5">#REF!</definedName>
    <definedName name="_kur6" localSheetId="2">#REF!</definedName>
    <definedName name="_kur6">#REF!</definedName>
    <definedName name="_nds1">[13]Главн!$D$42</definedName>
    <definedName name="_nds2">[13]Главн!$E$42</definedName>
    <definedName name="_nds3">[13]Главн!$F$42</definedName>
    <definedName name="_nds4">[13]Главн!$G$42</definedName>
    <definedName name="_nds5">[13]Главн!$H$42</definedName>
    <definedName name="_nds6">[13]Главн!$I$42</definedName>
    <definedName name="_NPV1">[12]MAIN!$D$997</definedName>
    <definedName name="_Order1" hidden="1">255</definedName>
    <definedName name="_Order2" hidden="1">255</definedName>
    <definedName name="_Regression_Int">1</definedName>
    <definedName name="_Sort" localSheetId="8" hidden="1">#REF!</definedName>
    <definedName name="_Sort" localSheetId="5" hidden="1">#REF!</definedName>
    <definedName name="_Sort" localSheetId="2" hidden="1">#REF!</definedName>
    <definedName name="_Sort" hidden="1">#REF!</definedName>
    <definedName name="_TB300999">'[14]TB-30999 - Final'!$A$7:$D$386</definedName>
    <definedName name="_TB311298">'[14]TB-311298 - Final'!$A$8:$E$279</definedName>
    <definedName name="_TB33100">'[15]Unadjusted TB-33100'!$A$12:$M$336</definedName>
    <definedName name="_tb426">'[15]TB426 USD &amp; KZT'!$A$5:$F$481</definedName>
    <definedName name="_TB63099">[16]TB30699!$A$6:$Z$340</definedName>
    <definedName name="_tk1" localSheetId="8">#REF!</definedName>
    <definedName name="_tk1" localSheetId="5">#REF!</definedName>
    <definedName name="_tk1" localSheetId="2">#REF!</definedName>
    <definedName name="_tk1">#REF!</definedName>
    <definedName name="_tk2" localSheetId="8">#REF!</definedName>
    <definedName name="_tk2" localSheetId="5">#REF!</definedName>
    <definedName name="_tk2" localSheetId="2">#REF!</definedName>
    <definedName name="_tk2">#REF!</definedName>
    <definedName name="_tk3" localSheetId="8">#REF!</definedName>
    <definedName name="_tk3" localSheetId="5">#REF!</definedName>
    <definedName name="_tk3" localSheetId="2">#REF!</definedName>
    <definedName name="_tk3">#REF!</definedName>
    <definedName name="_tk4" localSheetId="8">#REF!</definedName>
    <definedName name="_tk4" localSheetId="5">#REF!</definedName>
    <definedName name="_tk4" localSheetId="2">#REF!</definedName>
    <definedName name="_tk4">#REF!</definedName>
    <definedName name="_tk5" localSheetId="8">#REF!</definedName>
    <definedName name="_tk5" localSheetId="5">#REF!</definedName>
    <definedName name="_tk5" localSheetId="2">#REF!</definedName>
    <definedName name="_tk5">#REF!</definedName>
    <definedName name="_tk6" localSheetId="8">#REF!</definedName>
    <definedName name="_tk6" localSheetId="5">#REF!</definedName>
    <definedName name="_tk6" localSheetId="2">#REF!</definedName>
    <definedName name="_tk6">#REF!</definedName>
    <definedName name="_tk7" localSheetId="8">#REF!</definedName>
    <definedName name="_tk7" localSheetId="5">#REF!</definedName>
    <definedName name="_tk7" localSheetId="2">#REF!</definedName>
    <definedName name="_tk7">#REF!</definedName>
    <definedName name="_VC1">[12]MAIN!$F$1242:$T$1242</definedName>
    <definedName name="_VC2">[12]MAIN!$F$1243:$T$1243</definedName>
    <definedName name="_wrn2" hidden="1">{"glc1",#N/A,FALSE,"GLC";"glc2",#N/A,FALSE,"GLC";"glc3",#N/A,FALSE,"GLC";"glc4",#N/A,FALSE,"GLC";"glc5",#N/A,FALSE,"GLC"}</definedName>
    <definedName name="_Бюджет" localSheetId="8">#REF!</definedName>
    <definedName name="_Бюджет" localSheetId="5">#REF!</definedName>
    <definedName name="_Бюджет" localSheetId="2">#REF!</definedName>
    <definedName name="_Бюджет">#REF!</definedName>
    <definedName name="_ВДЦ" localSheetId="8">'[5]Элим P&amp;L'!#REF!,'[5]Элим P&amp;L'!#REF!</definedName>
    <definedName name="_ВДЦ" localSheetId="5">'[5]Элим P&amp;L'!#REF!,'[5]Элим P&amp;L'!#REF!</definedName>
    <definedName name="_ВДЦ" localSheetId="2">'[5]Элим P&amp;L'!#REF!,'[5]Элим P&amp;L'!#REF!</definedName>
    <definedName name="_ВДЦ">'[5]Элим P&amp;L'!#REF!,'[5]Элим P&amp;L'!#REF!</definedName>
    <definedName name="_Врасчет" localSheetId="8">'[5]Элим P&amp;L'!#REF!,'[5]Элим P&amp;L'!#REF!</definedName>
    <definedName name="_Врасчет" localSheetId="5">'[5]Элим P&amp;L'!#REF!,'[5]Элим P&amp;L'!#REF!</definedName>
    <definedName name="_Врасчет" localSheetId="2">'[5]Элим P&amp;L'!#REF!,'[5]Элим P&amp;L'!#REF!</definedName>
    <definedName name="_Врасчет">'[5]Элим P&amp;L'!#REF!,'[5]Элим P&amp;L'!#REF!</definedName>
    <definedName name="_xlnm._FilterDatabase" localSheetId="8" hidden="1">#REF!</definedName>
    <definedName name="_xlnm._FilterDatabase" localSheetId="5" hidden="1">#REF!</definedName>
    <definedName name="_xlnm._FilterDatabase" localSheetId="2" hidden="1">#REF!</definedName>
    <definedName name="_xlnm._FilterDatabase" hidden="1">#REF!</definedName>
    <definedName name="a" hidden="1">{1}</definedName>
    <definedName name="aaaa1" hidden="1">{#VALUE!,#N/A,TRUE,0}</definedName>
    <definedName name="aaaa2" hidden="1">{#N/A,#N/A,TRUE,"Буржуям"}</definedName>
    <definedName name="aaaaa" hidden="1">{#VALUE!,#N/A,TRUE,0}</definedName>
    <definedName name="AccessDatabase" hidden="1">"C:\My Documents\vlad\Var_2\can270398v2t05.mdb"</definedName>
    <definedName name="addreclass">'[15]JV-Additional Brkdown  Suspens'!$E$46:$I$65</definedName>
    <definedName name="ADJREV">'[14]BA-9 KZT Denom Accruals-Revers'!$G$65:$L$211</definedName>
    <definedName name="ADJTB">'[17]ADJTB USD &amp; KZT'!$A$8:$T$492</definedName>
    <definedName name="Adjusted_EBITDA_IFRS" localSheetId="8">#REF!</definedName>
    <definedName name="Adjusted_EBITDA_IFRS" localSheetId="5">#REF!</definedName>
    <definedName name="Adjusted_EBITDA_IFRS" localSheetId="2">#REF!</definedName>
    <definedName name="Adjusted_EBITDA_IFRS">#REF!</definedName>
    <definedName name="Adjusted_EBITDA_MA" localSheetId="8">#REF!</definedName>
    <definedName name="Adjusted_EBITDA_MA" localSheetId="5">#REF!</definedName>
    <definedName name="Adjusted_EBITDA_MA" localSheetId="2">#REF!</definedName>
    <definedName name="Adjusted_EBITDA_MA">#REF!</definedName>
    <definedName name="ahsap" localSheetId="8">#REF!</definedName>
    <definedName name="ahsap" localSheetId="5">#REF!</definedName>
    <definedName name="ahsap" localSheetId="2">#REF!</definedName>
    <definedName name="ahsap">#REF!</definedName>
    <definedName name="akrilik" localSheetId="8">#REF!</definedName>
    <definedName name="akrilik" localSheetId="5">#REF!</definedName>
    <definedName name="akrilik" localSheetId="2">#REF!</definedName>
    <definedName name="akrilik">#REF!</definedName>
    <definedName name="akustik" localSheetId="8">#REF!</definedName>
    <definedName name="akustik" localSheetId="5">#REF!</definedName>
    <definedName name="akustik" localSheetId="2">#REF!</definedName>
    <definedName name="akustik">#REF!</definedName>
    <definedName name="Alibek_Well_Rate">[18]Input!$E$29</definedName>
    <definedName name="alum" localSheetId="8">#REF!</definedName>
    <definedName name="alum" localSheetId="5">#REF!</definedName>
    <definedName name="alum" localSheetId="2">#REF!</definedName>
    <definedName name="alum">#REF!</definedName>
    <definedName name="Annual_interest_rate" localSheetId="8">#REF!</definedName>
    <definedName name="Annual_interest_rate" localSheetId="5">#REF!</definedName>
    <definedName name="Annual_interest_rate" localSheetId="2">#REF!</definedName>
    <definedName name="Annual_interest_rate">#REF!</definedName>
    <definedName name="anscount" hidden="1">1</definedName>
    <definedName name="areket" localSheetId="8">#REF!</definedName>
    <definedName name="areket" localSheetId="5">#REF!</definedName>
    <definedName name="areket" localSheetId="2">#REF!</definedName>
    <definedName name="areket">#REF!</definedName>
    <definedName name="areket2" localSheetId="8">#REF!</definedName>
    <definedName name="areket2" localSheetId="5">#REF!</definedName>
    <definedName name="areket2" localSheetId="2">#REF!</definedName>
    <definedName name="areket2">#REF!</definedName>
    <definedName name="AS2DocOpenMode" hidden="1">"AS2DocumentBrowse"</definedName>
    <definedName name="asansor" localSheetId="8">#REF!</definedName>
    <definedName name="asansor" localSheetId="5">#REF!</definedName>
    <definedName name="asansor" localSheetId="2">#REF!</definedName>
    <definedName name="asansor">#REF!</definedName>
    <definedName name="b.ym10" hidden="1">{#N/A,#N/A,TRUE,"Буржуям"}</definedName>
    <definedName name="Base_currency" localSheetId="8">#REF!</definedName>
    <definedName name="Base_currency" localSheetId="5">#REF!</definedName>
    <definedName name="Base_currency" localSheetId="2">#REF!</definedName>
    <definedName name="Base_currency">#REF!</definedName>
    <definedName name="base_currency_2" localSheetId="8">#REF!</definedName>
    <definedName name="base_currency_2" localSheetId="5">#REF!</definedName>
    <definedName name="base_currency_2" localSheetId="2">#REF!</definedName>
    <definedName name="base_currency_2">#REF!</definedName>
    <definedName name="BFR" localSheetId="8">#REF!</definedName>
    <definedName name="BFR" localSheetId="5">#REF!</definedName>
    <definedName name="BFR" localSheetId="2">#REF!</definedName>
    <definedName name="BFR">#REF!</definedName>
    <definedName name="bfrzdxsfbv" localSheetId="8" hidden="1">#REF!</definedName>
    <definedName name="bfrzdxsfbv" localSheetId="5" hidden="1">#REF!</definedName>
    <definedName name="bfrzdxsfbv" localSheetId="2" hidden="1">#REF!</definedName>
    <definedName name="bfrzdxsfbv" hidden="1">#REF!</definedName>
    <definedName name="BLPH1" localSheetId="8" hidden="1">'[19]Share Price 2002'!#REF!</definedName>
    <definedName name="BLPH1" localSheetId="5" hidden="1">'[19]Share Price 2002'!#REF!</definedName>
    <definedName name="BLPH1" localSheetId="2" hidden="1">'[19]Share Price 2002'!#REF!</definedName>
    <definedName name="BLPH1" hidden="1">'[19]Share Price 2002'!#REF!</definedName>
    <definedName name="BLPH2" localSheetId="8" hidden="1">'[19]Share Price 2002'!#REF!</definedName>
    <definedName name="BLPH2" localSheetId="5" hidden="1">'[19]Share Price 2002'!#REF!</definedName>
    <definedName name="BLPH2" localSheetId="2" hidden="1">'[19]Share Price 2002'!#REF!</definedName>
    <definedName name="BLPH2" hidden="1">'[19]Share Price 2002'!#REF!</definedName>
    <definedName name="bolme" localSheetId="8">#REF!</definedName>
    <definedName name="bolme" localSheetId="5">#REF!</definedName>
    <definedName name="bolme" localSheetId="2">#REF!</definedName>
    <definedName name="bolme">#REF!</definedName>
    <definedName name="bonds">[20]Вход.данные!$F$46</definedName>
    <definedName name="Brent_2004">[18]Input!$B$26</definedName>
    <definedName name="Brent_2005">[18]Input!$B$27</definedName>
    <definedName name="Brent_2006">[21]Input!$B$28</definedName>
    <definedName name="Brent_2006_2013">[18]Input!$B$28</definedName>
    <definedName name="Brent_2007_onwards">[21]Input!$B$29</definedName>
    <definedName name="brfeddrsvb" localSheetId="8" hidden="1">#REF!</definedName>
    <definedName name="brfeddrsvb" localSheetId="5" hidden="1">#REF!</definedName>
    <definedName name="brfeddrsvb" localSheetId="2" hidden="1">#REF!</definedName>
    <definedName name="brfeddrsvb" hidden="1">#REF!</definedName>
    <definedName name="bvgb" hidden="1">{#N/A,#N/A,TRUE,"Буржуям"}</definedName>
    <definedName name="CA">[22]CA!$B$6:$C$1321</definedName>
    <definedName name="cash">[12]MAIN!$F$868:$T$868</definedName>
    <definedName name="cashforeign">[12]MAIN!$F$837:$T$837</definedName>
    <definedName name="cashlocal">[12]MAIN!$F$797:$T$797</definedName>
    <definedName name="cati" localSheetId="8">#REF!</definedName>
    <definedName name="cati" localSheetId="5">#REF!</definedName>
    <definedName name="cati" localSheetId="2">#REF!</definedName>
    <definedName name="cati">#REF!</definedName>
    <definedName name="caxa" localSheetId="8" hidden="1">#REF!</definedName>
    <definedName name="caxa" localSheetId="5" hidden="1">#REF!</definedName>
    <definedName name="caxa" localSheetId="2" hidden="1">#REF!</definedName>
    <definedName name="caxa" hidden="1">#REF!</definedName>
    <definedName name="cc_1">'[23]CF косв (необязат.)'!$A$1</definedName>
    <definedName name="CF_Chosen">[20]Вход.данные!$F$58</definedName>
    <definedName name="cfb">[24]NPV!$F$18</definedName>
    <definedName name="CHF_EUR">[25]Бюджет!$C$162</definedName>
    <definedName name="Consultant_Rate">[18]Opex!$A$81</definedName>
    <definedName name="Conversion_Factor">[18]Input!$B$33</definedName>
    <definedName name="CPC_Conversion_Factor">[18]Input!$E$33</definedName>
    <definedName name="cur_assets">[12]MAIN!$F$891:$S$891</definedName>
    <definedName name="cur_liab">[12]MAIN!$F$915:$S$915</definedName>
    <definedName name="CurQIFRS">'[20]1.2.3'!$P$18</definedName>
    <definedName name="CurQM">'[20]1.2.2'!$O$18</definedName>
    <definedName name="curr" localSheetId="8">#REF!</definedName>
    <definedName name="curr" localSheetId="5">#REF!</definedName>
    <definedName name="curr" localSheetId="2">#REF!</definedName>
    <definedName name="curr">#REF!</definedName>
    <definedName name="Currency" localSheetId="8">#REF!</definedName>
    <definedName name="Currency" localSheetId="5">#REF!</definedName>
    <definedName name="Currency" localSheetId="2">#REF!</definedName>
    <definedName name="Currency">#REF!</definedName>
    <definedName name="CurYIFRS">'[20]1.2.3'!$Q$18</definedName>
    <definedName name="CurYM">'[20]1.2.2'!$P$18</definedName>
    <definedName name="cv">[26]Data!$A$66:$A$72</definedName>
    <definedName name="data" localSheetId="8">#REF!</definedName>
    <definedName name="data" localSheetId="5">#REF!</definedName>
    <definedName name="data" localSheetId="2">#REF!</definedName>
    <definedName name="data">#REF!</definedName>
    <definedName name="db" localSheetId="8">#REF!</definedName>
    <definedName name="db" localSheetId="5">#REF!</definedName>
    <definedName name="db" localSheetId="2">#REF!</definedName>
    <definedName name="db">#REF!</definedName>
    <definedName name="DcB">'[27]Дин. оборотн. ср-в!!!'!$B$17+'[27]Дин. оборотн. ср-в!!!'!$B$18+'[27]Дин. оборотн. ср-в!!!'!$B$19+'[27]Дин. оборотн. ср-в!!!'!$B$20</definedName>
    <definedName name="DcF">'[27]Дин. оборотн. ср-в!!!'!$F$17+'[27]Дин. оборотн. ср-в!!!'!$F$18+'[27]Дин. оборотн. ср-в!!!'!$F$19+'[27]Дин. оборотн. ср-в!!!'!$F$20</definedName>
    <definedName name="ddd" hidden="1">{#VALUE!,#N/A,TRUE,0}</definedName>
    <definedName name="dddd" hidden="1">{#VALUE!,#N/A,TRUE,0}</definedName>
    <definedName name="DF">'[27]Дин. оборотн. ср-в!!!'!$F$25+'[27]Дин. оборотн. ср-в!!!'!$F$26+'[27]Дин. оборотн. ср-в!!!'!$F$27+'[27]Дин. оборотн. ср-в!!!'!$F$28+'[27]Дин. оборотн. ср-в!!!'!$F$29+'[27]Дин. оборотн. ср-в!!!'!$F$30+'[27]Дин. оборотн. ср-в!!!'!$F$31</definedName>
    <definedName name="dfgghj" hidden="1">{"fdsup://directions/FAT Viewer?action=UPDATE&amp;creator=factSet&amp;DYN_ARGS=true&amp;DOC_NAME=FAT:RGA_ENTRPR_VAL_MV_SOURCE_WINDOW.FAT&amp;VAR:ID1=ROCK.B-DK&amp;VAR:SDATE=20101105&amp;VAR:FDATE=20091231&amp;VAR:FREQ=DAILY&amp;VAR:RELITEM=&amp;VAR:CURRENCY=&amp;VAR:DB_TYPE=&amp;VAR:UNITS=M&amp;VAR:SHS_O","UT_TYPE=&amp;window=popup&amp;width=535&amp;height=425&amp;START_MAXIMIZED=FALSE&amp;Y=120&amp;display_string=audit"}</definedName>
    <definedName name="DG">'[27]Дин. оборотн. ср-в!!!'!$B$25+'[27]Дин. оборотн. ср-в!!!'!$B$26+'[27]Дин. оборотн. ср-в!!!'!$B$27+'[27]Дин. оборотн. ср-в!!!'!$B$28+'[27]Дин. оборотн. ср-в!!!'!$B$29+'[27]Дин. оборотн. ср-в!!!'!$B$30+'[27]Дин. оборотн. ср-в!!!'!$B$31</definedName>
    <definedName name="Discount">[18]Input!$B$29</definedName>
    <definedName name="Discount_Rate">[18]Input!$B$31</definedName>
    <definedName name="discountrate">[28]Параметры!$I$24</definedName>
    <definedName name="DPL_1" localSheetId="8">#REF!</definedName>
    <definedName name="DPL_1" localSheetId="5">#REF!</definedName>
    <definedName name="DPL_1" localSheetId="2">#REF!</definedName>
    <definedName name="DPL_1">#REF!</definedName>
    <definedName name="Drilling_Consultant_Rate">[29]Opex!$A$74</definedName>
    <definedName name="dsfdd" localSheetId="8" hidden="1">#REF!</definedName>
    <definedName name="dsfdd" localSheetId="5" hidden="1">#REF!</definedName>
    <definedName name="dsfdd" localSheetId="2" hidden="1">#REF!</definedName>
    <definedName name="dsfdd" hidden="1">#REF!</definedName>
    <definedName name="e" hidden="1">{#N/A,#N/A,TRUE,"Буржуям"}</definedName>
    <definedName name="ECE" localSheetId="8">#REF!</definedName>
    <definedName name="ECE" localSheetId="5">#REF!</definedName>
    <definedName name="ECE" localSheetId="2">#REF!</definedName>
    <definedName name="ECE">#REF!</definedName>
    <definedName name="Ed." localSheetId="8">#REF!</definedName>
    <definedName name="Ed." localSheetId="5">#REF!</definedName>
    <definedName name="Ed." localSheetId="2">#REF!</definedName>
    <definedName name="Ed.">#REF!</definedName>
    <definedName name="ed_izm">[30]Balance!$C$7</definedName>
    <definedName name="eeeee" hidden="1">{#VALUE!,#N/A,TRUE,0}</definedName>
    <definedName name="ertufgh" localSheetId="8" hidden="1">[7]MAIN!#REF!</definedName>
    <definedName name="ertufgh" localSheetId="5" hidden="1">[7]MAIN!#REF!</definedName>
    <definedName name="ertufgh" localSheetId="2" hidden="1">[7]MAIN!#REF!</definedName>
    <definedName name="ertufgh" hidden="1">[7]MAIN!#REF!</definedName>
    <definedName name="erty" hidden="1">{#N/A,#N/A,TRUE,"Буржуям"}</definedName>
    <definedName name="esecs" localSheetId="8" hidden="1">#REF!</definedName>
    <definedName name="esecs" localSheetId="5" hidden="1">#REF!</definedName>
    <definedName name="esecs" localSheetId="2" hidden="1">#REF!</definedName>
    <definedName name="esecs" hidden="1">#REF!</definedName>
    <definedName name="EU" localSheetId="8">#REF!</definedName>
    <definedName name="EU" localSheetId="5">#REF!</definedName>
    <definedName name="EU" localSheetId="2">#REF!</definedName>
    <definedName name="EU">#REF!</definedName>
    <definedName name="eur">'[31]исходные данные'!$D$2</definedName>
    <definedName name="EURO">'[32]Осн. пара'!$C$8</definedName>
    <definedName name="Euro98">[33]Sheet1!$D$60</definedName>
    <definedName name="Excel_BuiltIn__FilterDatabase_2" localSheetId="8">#REF!</definedName>
    <definedName name="Excel_BuiltIn__FilterDatabase_2" localSheetId="5">#REF!</definedName>
    <definedName name="Excel_BuiltIn__FilterDatabase_2" localSheetId="2">#REF!</definedName>
    <definedName name="Excel_BuiltIn__FilterDatabase_2">#REF!</definedName>
    <definedName name="Excel_BuiltIn__FilterDatabase_2_1" localSheetId="8">#REF!</definedName>
    <definedName name="Excel_BuiltIn__FilterDatabase_2_1" localSheetId="5">#REF!</definedName>
    <definedName name="Excel_BuiltIn__FilterDatabase_2_1" localSheetId="2">#REF!</definedName>
    <definedName name="Excel_BuiltIn__FilterDatabase_2_1">#REF!</definedName>
    <definedName name="Excel_BuiltIn__FilterDatabase_3" localSheetId="8">#REF!</definedName>
    <definedName name="Excel_BuiltIn__FilterDatabase_3" localSheetId="5">#REF!</definedName>
    <definedName name="Excel_BuiltIn__FilterDatabase_3" localSheetId="2">#REF!</definedName>
    <definedName name="Excel_BuiltIn__FilterDatabase_3">#REF!</definedName>
    <definedName name="Excel_BuiltIn__FilterDatabase_3_1" localSheetId="8">#REF!</definedName>
    <definedName name="Excel_BuiltIn__FilterDatabase_3_1" localSheetId="5">#REF!</definedName>
    <definedName name="Excel_BuiltIn__FilterDatabase_3_1" localSheetId="2">#REF!</definedName>
    <definedName name="Excel_BuiltIn__FilterDatabase_3_1">#REF!</definedName>
    <definedName name="Excel_BuiltIn__FilterDatabase_5" localSheetId="8">#REF!</definedName>
    <definedName name="Excel_BuiltIn__FilterDatabase_5" localSheetId="5">#REF!</definedName>
    <definedName name="Excel_BuiltIn__FilterDatabase_5" localSheetId="2">#REF!</definedName>
    <definedName name="Excel_BuiltIn__FilterDatabase_5">#REF!</definedName>
    <definedName name="Excel_BuiltIn__FilterDatabase_5_1" localSheetId="8">#REF!</definedName>
    <definedName name="Excel_BuiltIn__FilterDatabase_5_1" localSheetId="5">#REF!</definedName>
    <definedName name="Excel_BuiltIn__FilterDatabase_5_1" localSheetId="2">#REF!</definedName>
    <definedName name="Excel_BuiltIn__FilterDatabase_5_1">#REF!</definedName>
    <definedName name="Excel_BuiltIn_Print_Area_1" localSheetId="8">#REF!</definedName>
    <definedName name="Excel_BuiltIn_Print_Area_1" localSheetId="5">#REF!</definedName>
    <definedName name="Excel_BuiltIn_Print_Area_1" localSheetId="2">#REF!</definedName>
    <definedName name="Excel_BuiltIn_Print_Area_1">#REF!</definedName>
    <definedName name="Excel_BuiltIn_Print_Area_1_1" localSheetId="8">#REF!</definedName>
    <definedName name="Excel_BuiltIn_Print_Area_1_1" localSheetId="5">#REF!</definedName>
    <definedName name="Excel_BuiltIn_Print_Area_1_1" localSheetId="2">#REF!</definedName>
    <definedName name="Excel_BuiltIn_Print_Area_1_1">#REF!</definedName>
    <definedName name="Excel_BuiltIn_Print_Area_1_1_1" localSheetId="8">#REF!</definedName>
    <definedName name="Excel_BuiltIn_Print_Area_1_1_1" localSheetId="5">#REF!</definedName>
    <definedName name="Excel_BuiltIn_Print_Area_1_1_1" localSheetId="2">#REF!</definedName>
    <definedName name="Excel_BuiltIn_Print_Area_1_1_1">#REF!</definedName>
    <definedName name="Excel_BuiltIn_Print_Area_1_1_1_7" localSheetId="8">#REF!</definedName>
    <definedName name="Excel_BuiltIn_Print_Area_1_1_1_7" localSheetId="5">#REF!</definedName>
    <definedName name="Excel_BuiltIn_Print_Area_1_1_1_7" localSheetId="2">#REF!</definedName>
    <definedName name="Excel_BuiltIn_Print_Area_1_1_1_7">#REF!</definedName>
    <definedName name="Excel_BuiltIn_Print_Area_1_1_7" localSheetId="8">#REF!</definedName>
    <definedName name="Excel_BuiltIn_Print_Area_1_1_7" localSheetId="5">#REF!</definedName>
    <definedName name="Excel_BuiltIn_Print_Area_1_1_7" localSheetId="2">#REF!</definedName>
    <definedName name="Excel_BuiltIn_Print_Area_1_1_7">#REF!</definedName>
    <definedName name="Excel_BuiltIn_Print_Area_1_7" localSheetId="8">#REF!</definedName>
    <definedName name="Excel_BuiltIn_Print_Area_1_7" localSheetId="5">#REF!</definedName>
    <definedName name="Excel_BuiltIn_Print_Area_1_7" localSheetId="2">#REF!</definedName>
    <definedName name="Excel_BuiltIn_Print_Area_1_7">#REF!</definedName>
    <definedName name="Excel_BuiltIn_Print_Area_16" localSheetId="8">#REF!</definedName>
    <definedName name="Excel_BuiltIn_Print_Area_16" localSheetId="5">#REF!</definedName>
    <definedName name="Excel_BuiltIn_Print_Area_16" localSheetId="2">#REF!</definedName>
    <definedName name="Excel_BuiltIn_Print_Area_16">#REF!</definedName>
    <definedName name="Excel_BuiltIn_Print_Area_3" localSheetId="8">#REF!</definedName>
    <definedName name="Excel_BuiltIn_Print_Area_3" localSheetId="5">#REF!</definedName>
    <definedName name="Excel_BuiltIn_Print_Area_3" localSheetId="2">#REF!</definedName>
    <definedName name="Excel_BuiltIn_Print_Area_3">#REF!</definedName>
    <definedName name="Excel_BuiltIn_Print_Area_3_13" localSheetId="8">#REF!</definedName>
    <definedName name="Excel_BuiltIn_Print_Area_3_13" localSheetId="5">#REF!</definedName>
    <definedName name="Excel_BuiltIn_Print_Area_3_13" localSheetId="2">#REF!</definedName>
    <definedName name="Excel_BuiltIn_Print_Area_3_13">#REF!</definedName>
    <definedName name="Excel_BuiltIn_Print_Area_3_13_1" localSheetId="8">#REF!</definedName>
    <definedName name="Excel_BuiltIn_Print_Area_3_13_1" localSheetId="5">#REF!</definedName>
    <definedName name="Excel_BuiltIn_Print_Area_3_13_1" localSheetId="2">#REF!</definedName>
    <definedName name="Excel_BuiltIn_Print_Area_3_13_1">#REF!</definedName>
    <definedName name="Excel_BuiltIn_Print_Area_3_14" localSheetId="8">#REF!</definedName>
    <definedName name="Excel_BuiltIn_Print_Area_3_14" localSheetId="5">#REF!</definedName>
    <definedName name="Excel_BuiltIn_Print_Area_3_14" localSheetId="2">#REF!</definedName>
    <definedName name="Excel_BuiltIn_Print_Area_3_14">#REF!</definedName>
    <definedName name="Excel_BuiltIn_Print_Area_3_14_1" localSheetId="8">#REF!</definedName>
    <definedName name="Excel_BuiltIn_Print_Area_3_14_1" localSheetId="5">#REF!</definedName>
    <definedName name="Excel_BuiltIn_Print_Area_3_14_1" localSheetId="2">#REF!</definedName>
    <definedName name="Excel_BuiltIn_Print_Area_3_14_1">#REF!</definedName>
    <definedName name="Excel_BuiltIn_Print_Area_3_7" localSheetId="8">#REF!</definedName>
    <definedName name="Excel_BuiltIn_Print_Area_3_7" localSheetId="5">#REF!</definedName>
    <definedName name="Excel_BuiltIn_Print_Area_3_7" localSheetId="2">#REF!</definedName>
    <definedName name="Excel_BuiltIn_Print_Area_3_7">#REF!</definedName>
    <definedName name="Excel_BuiltIn_Print_Area_3_7_1" localSheetId="8">#REF!</definedName>
    <definedName name="Excel_BuiltIn_Print_Area_3_7_1" localSheetId="5">#REF!</definedName>
    <definedName name="Excel_BuiltIn_Print_Area_3_7_1" localSheetId="2">#REF!</definedName>
    <definedName name="Excel_BuiltIn_Print_Area_3_7_1">#REF!</definedName>
    <definedName name="Excel_BuiltIn_Print_Area_3_9" localSheetId="8">#REF!</definedName>
    <definedName name="Excel_BuiltIn_Print_Area_3_9" localSheetId="5">#REF!</definedName>
    <definedName name="Excel_BuiltIn_Print_Area_3_9" localSheetId="2">#REF!</definedName>
    <definedName name="Excel_BuiltIn_Print_Area_3_9">#REF!</definedName>
    <definedName name="Excel_BuiltIn_Print_Area_7" localSheetId="8">#REF!</definedName>
    <definedName name="Excel_BuiltIn_Print_Area_7" localSheetId="5">#REF!</definedName>
    <definedName name="Excel_BuiltIn_Print_Area_7" localSheetId="2">#REF!</definedName>
    <definedName name="Excel_BuiltIn_Print_Area_7">#REF!</definedName>
    <definedName name="Excel_BuiltIn_Print_Titles_1" localSheetId="8">#REF!</definedName>
    <definedName name="Excel_BuiltIn_Print_Titles_1" localSheetId="5">#REF!</definedName>
    <definedName name="Excel_BuiltIn_Print_Titles_1" localSheetId="2">#REF!</definedName>
    <definedName name="Excel_BuiltIn_Print_Titles_1">#REF!</definedName>
    <definedName name="Excel_BuiltIn_Print_Titles_1_1" localSheetId="8">#REF!</definedName>
    <definedName name="Excel_BuiltIn_Print_Titles_1_1" localSheetId="5">#REF!</definedName>
    <definedName name="Excel_BuiltIn_Print_Titles_1_1" localSheetId="2">#REF!</definedName>
    <definedName name="Excel_BuiltIn_Print_Titles_1_1">#REF!</definedName>
    <definedName name="Excel_BuiltIn_Print_Titles_1_1_7" localSheetId="8">#REF!</definedName>
    <definedName name="Excel_BuiltIn_Print_Titles_1_1_7" localSheetId="5">#REF!</definedName>
    <definedName name="Excel_BuiltIn_Print_Titles_1_1_7" localSheetId="2">#REF!</definedName>
    <definedName name="Excel_BuiltIn_Print_Titles_1_1_7">#REF!</definedName>
    <definedName name="Excel_BuiltIn_Print_Titles_16" localSheetId="8">#REF!</definedName>
    <definedName name="Excel_BuiltIn_Print_Titles_16" localSheetId="5">#REF!</definedName>
    <definedName name="Excel_BuiltIn_Print_Titles_16" localSheetId="2">#REF!</definedName>
    <definedName name="Excel_BuiltIn_Print_Titles_16">#REF!</definedName>
    <definedName name="Excel_BuiltIn_Print_Titles_5" localSheetId="8">#REF!</definedName>
    <definedName name="Excel_BuiltIn_Print_Titles_5" localSheetId="5">#REF!</definedName>
    <definedName name="Excel_BuiltIn_Print_Titles_5" localSheetId="2">#REF!</definedName>
    <definedName name="Excel_BuiltIn_Print_Titles_5">#REF!</definedName>
    <definedName name="Excel_BuiltIn_Print_Titles_9" localSheetId="8">#REF!</definedName>
    <definedName name="Excel_BuiltIn_Print_Titles_9" localSheetId="5">#REF!</definedName>
    <definedName name="Excel_BuiltIn_Print_Titles_9" localSheetId="2">#REF!</definedName>
    <definedName name="Excel_BuiltIn_Print_Titles_9">#REF!</definedName>
    <definedName name="fac">'[34]AFE''s  By Afe'!$G$1553:$G$1556</definedName>
    <definedName name="FAIZ" localSheetId="8">#REF!</definedName>
    <definedName name="FAIZ" localSheetId="5">#REF!</definedName>
    <definedName name="FAIZ" localSheetId="2">#REF!</definedName>
    <definedName name="FAIZ">#REF!</definedName>
    <definedName name="FAIZ2" localSheetId="8">#REF!</definedName>
    <definedName name="FAIZ2" localSheetId="5">#REF!</definedName>
    <definedName name="FAIZ2" localSheetId="2">#REF!</definedName>
    <definedName name="FAIZ2">#REF!</definedName>
    <definedName name="FAIZ3" localSheetId="8">#REF!</definedName>
    <definedName name="FAIZ3" localSheetId="5">#REF!</definedName>
    <definedName name="FAIZ3" localSheetId="2">#REF!</definedName>
    <definedName name="FAIZ3">#REF!</definedName>
    <definedName name="feqewqe" hidden="1">{"glc1",#N/A,FALSE,"GLC";"glc2",#N/A,FALSE,"GLC";"glc3",#N/A,FALSE,"GLC";"glc4",#N/A,FALSE,"GLC";"glc5",#N/A,FALSE,"GLC"}</definedName>
    <definedName name="FF" localSheetId="8">#REF!</definedName>
    <definedName name="FF" localSheetId="5">#REF!</definedName>
    <definedName name="FF" localSheetId="2">#REF!</definedName>
    <definedName name="FF">#REF!</definedName>
    <definedName name="ffff" localSheetId="8" hidden="1">#REF!</definedName>
    <definedName name="ffff" localSheetId="5" hidden="1">#REF!</definedName>
    <definedName name="ffff" localSheetId="2" hidden="1">#REF!</definedName>
    <definedName name="ffff" hidden="1">#REF!</definedName>
    <definedName name="fgdgd" hidden="1">{"glc1",#N/A,FALSE,"GLC";"glc2",#N/A,FALSE,"GLC";"glc3",#N/A,FALSE,"GLC";"glc4",#N/A,FALSE,"GLC";"glc5",#N/A,FALSE,"GLC"}</definedName>
    <definedName name="fhj" localSheetId="8" hidden="1">[7]MAIN!#REF!</definedName>
    <definedName name="fhj" localSheetId="5" hidden="1">[7]MAIN!#REF!</definedName>
    <definedName name="fhj" localSheetId="2" hidden="1">[7]MAIN!#REF!</definedName>
    <definedName name="fhj" hidden="1">[7]MAIN!#REF!</definedName>
    <definedName name="fibrobeton" localSheetId="8">#REF!</definedName>
    <definedName name="fibrobeton" localSheetId="5">#REF!</definedName>
    <definedName name="fibrobeton" localSheetId="2">#REF!</definedName>
    <definedName name="fibrobeton">#REF!</definedName>
    <definedName name="first_duration">[35]Cropping!$B$33</definedName>
    <definedName name="First_payment_due" localSheetId="8">#REF!</definedName>
    <definedName name="First_payment_due" localSheetId="5">#REF!</definedName>
    <definedName name="First_payment_due" localSheetId="2">#REF!</definedName>
    <definedName name="First_payment_due">#REF!</definedName>
    <definedName name="Forecast_Periods" localSheetId="8">'[10]ФО_факт_прогноз (Cash-Flow)'!#REF!</definedName>
    <definedName name="Forecast_Periods" localSheetId="5">'[10]ФО_факт_прогноз (Cash-Flow)'!#REF!</definedName>
    <definedName name="Forecast_Periods" localSheetId="2">'[10]ФО_факт_прогноз (Cash-Flow)'!#REF!</definedName>
    <definedName name="Forecast_Periods">'[10]ФО_факт_прогноз (Cash-Flow)'!#REF!</definedName>
    <definedName name="GBP" localSheetId="8">#REF!</definedName>
    <definedName name="GBP" localSheetId="5">#REF!</definedName>
    <definedName name="GBP" localSheetId="2">#REF!</definedName>
    <definedName name="GBP">#REF!</definedName>
    <definedName name="gk" localSheetId="8">#REF!</definedName>
    <definedName name="gk" localSheetId="5">#REF!</definedName>
    <definedName name="gk" localSheetId="2">#REF!</definedName>
    <definedName name="gk">#REF!</definedName>
    <definedName name="gr" localSheetId="8" hidden="1">#REF!</definedName>
    <definedName name="gr" localSheetId="5" hidden="1">#REF!</definedName>
    <definedName name="gr" localSheetId="2" hidden="1">#REF!</definedName>
    <definedName name="gr" hidden="1">#REF!</definedName>
    <definedName name="graph01r">'[36]Monthly Graphs 01'!$A$1:$I$57</definedName>
    <definedName name="graph02r">'[36]Monthly Graphs 01'!$A$59:$I$115</definedName>
    <definedName name="gregde" localSheetId="8" hidden="1">#REF!</definedName>
    <definedName name="gregde" localSheetId="5" hidden="1">#REF!</definedName>
    <definedName name="gregde" localSheetId="2" hidden="1">#REF!</definedName>
    <definedName name="gregde" hidden="1">#REF!</definedName>
    <definedName name="grege" localSheetId="8" hidden="1">#REF!</definedName>
    <definedName name="grege" localSheetId="5" hidden="1">#REF!</definedName>
    <definedName name="grege" localSheetId="2" hidden="1">#REF!</definedName>
    <definedName name="grege" hidden="1">#REF!</definedName>
    <definedName name="gregreg" hidden="1">{"glc1",#N/A,FALSE,"GLC";"glc2",#N/A,FALSE,"GLC";"glc3",#N/A,FALSE,"GLC";"glc4",#N/A,FALSE,"GLC";"glc5",#N/A,FALSE,"GLC"}</definedName>
    <definedName name="gv" hidden="1">{#N/A,#N/A,TRUE,"Буржуям"}</definedName>
    <definedName name="Header_Row" localSheetId="8">ROW(#REF!)</definedName>
    <definedName name="Header_Row" localSheetId="5">ROW(#REF!)</definedName>
    <definedName name="Header_Row" localSheetId="2">ROW(#REF!)</definedName>
    <definedName name="Header_Row">ROW(#REF!)</definedName>
    <definedName name="hh" hidden="1">{#N/A,#N/A,TRUE,"Буржуям"}</definedName>
    <definedName name="hjjk" hidden="1">{#N/A,#N/A,TRUE,"Буржуям"}</definedName>
    <definedName name="HTML_CodePage" hidden="1">1251</definedName>
    <definedName name="HTML_Control" hidden="1">{"'РП (2)'!$A$5:$S$150"}</definedName>
    <definedName name="HTML_Description" hidden="1">""</definedName>
    <definedName name="HTML_Email" hidden="1">""</definedName>
    <definedName name="HTML_Header" hidden="1">""</definedName>
    <definedName name="HTML_LastUpdate" hidden="1">"19.08.98"</definedName>
    <definedName name="HTML_LineAfter" hidden="1">FALSE</definedName>
    <definedName name="HTML_LineBefore" hidden="1">FALSE</definedName>
    <definedName name="HTML_Name" hidden="1">"Алесенко"</definedName>
    <definedName name="HTML_OBDlg2" hidden="1">TRUE</definedName>
    <definedName name="HTML_OBDlg4" hidden="1">TRUE</definedName>
    <definedName name="HTML_OS" hidden="1">0</definedName>
    <definedName name="HTML_PathFile" hidden="1">"L:\WWW\ECONOMIC\541-rsk.htm"</definedName>
    <definedName name="HTML_PathFileMac" hidden="1">"Macintosh HD:HomePageStuff:New_Home_Page:datafile:ctryprem.html"</definedName>
    <definedName name="HTML_Title" hidden="1">"DIAG_RSK"</definedName>
    <definedName name="IFRS_Q">[20]Вход.данные!$F$57</definedName>
    <definedName name="ik" localSheetId="8">#REF!</definedName>
    <definedName name="ik" localSheetId="5">#REF!</definedName>
    <definedName name="ik" localSheetId="2">#REF!</definedName>
    <definedName name="ik">#REF!</definedName>
    <definedName name="imush1">[6]Главн!$D$44</definedName>
    <definedName name="imush2">[6]Главн!$E$44</definedName>
    <definedName name="imush3">[6]Главн!$F$44</definedName>
    <definedName name="imush4">[6]Главн!$G$44</definedName>
    <definedName name="imush5">[6]Главн!$H$44</definedName>
    <definedName name="imush6">[6]Главн!$I$44</definedName>
    <definedName name="imush7">[6]Главн!$J$44</definedName>
    <definedName name="imush8">[6]Главн!$K$44</definedName>
    <definedName name="inf">[6]Главн!$C$35</definedName>
    <definedName name="Inflation_Factor">[37]Inputs!$B$20</definedName>
    <definedName name="InflationRate">[28]Параметры!$I$7</definedName>
    <definedName name="ins" localSheetId="8">#REF!</definedName>
    <definedName name="ins" localSheetId="5">#REF!</definedName>
    <definedName name="ins" localSheetId="2">#REF!</definedName>
    <definedName name="ins">#REF!</definedName>
    <definedName name="Instructions">"Instructions"</definedName>
    <definedName name="INTCAP">'[16]3Q JV-Interest Cap.'!$D$5:$G$73</definedName>
    <definedName name="INVADJ99">'[14]BA-10 Inventory Reclasess'!$E$94:$K$114</definedName>
    <definedName name="INVNOV2399">'[38]BY Line Item'!$D$2:$O$1481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6659998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41323.46625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38804.6174189815</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T">'[39]Flash Report SDC(EUR)'!$B$118</definedName>
    <definedName name="IT_14">'[40]Flash Report SDC(EUR)'!$B$118</definedName>
    <definedName name="IT_5">'[41]Flash Report SDC(EUR)'!$B$118</definedName>
    <definedName name="IT_6">'[41]Flash Report SDC(EUR)'!$B$118</definedName>
    <definedName name="ITL" localSheetId="8">#REF!</definedName>
    <definedName name="ITL" localSheetId="5">#REF!</definedName>
    <definedName name="ITL" localSheetId="2">#REF!</definedName>
    <definedName name="ITL">#REF!</definedName>
    <definedName name="JPY" localSheetId="8">#REF!</definedName>
    <definedName name="JPY" localSheetId="5">#REF!</definedName>
    <definedName name="JPY" localSheetId="2">#REF!</definedName>
    <definedName name="JPY">#REF!</definedName>
    <definedName name="jujj" localSheetId="8" hidden="1">#REF!</definedName>
    <definedName name="jujj" localSheetId="5" hidden="1">#REF!</definedName>
    <definedName name="jujj" localSheetId="2" hidden="1">#REF!</definedName>
    <definedName name="jujj" hidden="1">#REF!</definedName>
    <definedName name="k" localSheetId="8" hidden="1">[7]MAIN!#REF!</definedName>
    <definedName name="k" localSheetId="5" hidden="1">[7]MAIN!#REF!</definedName>
    <definedName name="k" localSheetId="2" hidden="1">[7]MAIN!#REF!</definedName>
    <definedName name="k" hidden="1">[7]MAIN!#REF!</definedName>
    <definedName name="kapi" localSheetId="8">#REF!</definedName>
    <definedName name="kapi" localSheetId="5">#REF!</definedName>
    <definedName name="kapi" localSheetId="2">#REF!</definedName>
    <definedName name="kapi">#REF!</definedName>
    <definedName name="kBNT" hidden="1">{"'РП (2)'!$A$5:$S$150"}</definedName>
    <definedName name="kıdem" localSheetId="8">#REF!</definedName>
    <definedName name="kıdem" localSheetId="5">#REF!</definedName>
    <definedName name="kıdem" localSheetId="2">#REF!</definedName>
    <definedName name="kıdem">#REF!</definedName>
    <definedName name="kilkil" localSheetId="8" hidden="1">#REF!</definedName>
    <definedName name="kilkil" localSheetId="5" hidden="1">#REF!</definedName>
    <definedName name="kilkil" localSheetId="2" hidden="1">#REF!</definedName>
    <definedName name="kilkil" hidden="1">#REF!</definedName>
    <definedName name="kkk" hidden="1">{#N/A,#N/A,TRUE,"Буржуям"}</definedName>
    <definedName name="koeff1">[12]MAIN!$C$1309</definedName>
    <definedName name="koeff2">[12]MAIN!$C$1310</definedName>
    <definedName name="koeff3">[12]MAIN!$C$1311</definedName>
    <definedName name="koeff4">[12]MAIN!$C$1312</definedName>
    <definedName name="koeff5">[12]MAIN!$F$973</definedName>
    <definedName name="kon" localSheetId="8">#REF!</definedName>
    <definedName name="kon" localSheetId="5">#REF!</definedName>
    <definedName name="kon" localSheetId="2">#REF!</definedName>
    <definedName name="kon">#REF!</definedName>
    <definedName name="Kozhasai_Well_Rate">[18]Input!$E$30</definedName>
    <definedName name="kpn">[28]Параметры!$I$10</definedName>
    <definedName name="kupeste" localSheetId="8">#REF!</definedName>
    <definedName name="kupeste" localSheetId="5">#REF!</definedName>
    <definedName name="kupeste" localSheetId="2">#REF!</definedName>
    <definedName name="kupeste">#REF!</definedName>
    <definedName name="KUR" localSheetId="8">#REF!</definedName>
    <definedName name="KUR" localSheetId="5">#REF!</definedName>
    <definedName name="KUR" localSheetId="2">#REF!</definedName>
    <definedName name="KUR">#REF!</definedName>
    <definedName name="kurs">'[42]17'!$A$41</definedName>
    <definedName name="kurs2">[6]Главн!$C$31</definedName>
    <definedName name="kygjiytk" hidden="1">{0,#N/A,FALSE,0;0,#N/A,FALSE,0;0,#N/A,FALSE,0;0,#N/A,FALSE,0;0,#N/A,FALSE,0}</definedName>
    <definedName name="kytyyu" localSheetId="8" hidden="1">[7]MAIN!#REF!</definedName>
    <definedName name="kytyyu" localSheetId="5" hidden="1">[7]MAIN!#REF!</definedName>
    <definedName name="kytyyu" localSheetId="2" hidden="1">[7]MAIN!#REF!</definedName>
    <definedName name="kytyyu" hidden="1">[7]MAIN!#REF!</definedName>
    <definedName name="l" hidden="1">{#N/A,#N/A,TRUE,"Буржуям"}</definedName>
    <definedName name="Language">[12]MAIN!$F$1240</definedName>
    <definedName name="Last_Row">#N/A</definedName>
    <definedName name="lfr" hidden="1">{"'интерфейс'!$J$31:$M$43"}</definedName>
    <definedName name="lgot1">[6]Главн!$D$41</definedName>
    <definedName name="lgot2">[6]Главн!$E$41</definedName>
    <definedName name="lgot3">[6]Главн!$F$41</definedName>
    <definedName name="lgot4">[6]Главн!$G$41</definedName>
    <definedName name="lgot5">[6]Главн!$H$41</definedName>
    <definedName name="limcount" hidden="1">1</definedName>
    <definedName name="lll" localSheetId="8">#REF!</definedName>
    <definedName name="lll" localSheetId="5">#REF!</definedName>
    <definedName name="lll" localSheetId="2">#REF!</definedName>
    <definedName name="lll">#REF!</definedName>
    <definedName name="llll" hidden="1">{"VISTA_1",#N/A,FALSE,"GRAFO"}</definedName>
    <definedName name="m_Zatrat">[43]ЦентрЗатр!$A$2:$G$71</definedName>
    <definedName name="m_Zatrat_N">[43]ЦентрЗатр!$G$2:$G$71</definedName>
    <definedName name="malzeme" localSheetId="8">#REF!</definedName>
    <definedName name="malzeme" localSheetId="5">#REF!</definedName>
    <definedName name="malzeme" localSheetId="2">#REF!</definedName>
    <definedName name="malzeme">#REF!</definedName>
    <definedName name="Malzemeler" localSheetId="8">#REF!</definedName>
    <definedName name="Malzemeler" localSheetId="5">#REF!</definedName>
    <definedName name="Malzemeler" localSheetId="2">#REF!</definedName>
    <definedName name="Malzemeler">#REF!</definedName>
    <definedName name="mas_1" localSheetId="8">#REF!</definedName>
    <definedName name="mas_1" localSheetId="5">#REF!</definedName>
    <definedName name="mas_1" localSheetId="2">#REF!</definedName>
    <definedName name="mas_1">#REF!</definedName>
    <definedName name="mas_2" localSheetId="8">#REF!</definedName>
    <definedName name="mas_2" localSheetId="5">#REF!</definedName>
    <definedName name="mas_2" localSheetId="2">#REF!</definedName>
    <definedName name="mas_2">#REF!</definedName>
    <definedName name="mas_3" localSheetId="8">#REF!</definedName>
    <definedName name="mas_3" localSheetId="5">#REF!</definedName>
    <definedName name="mas_3" localSheetId="2">#REF!</definedName>
    <definedName name="mas_3">#REF!</definedName>
    <definedName name="mas_4" localSheetId="8">#REF!</definedName>
    <definedName name="mas_4" localSheetId="5">#REF!</definedName>
    <definedName name="mas_4" localSheetId="2">#REF!</definedName>
    <definedName name="mas_4">#REF!</definedName>
    <definedName name="Method">[12]MAIN!$F$29</definedName>
    <definedName name="mgh" hidden="1">{"glc1",#N/A,FALSE,"GLC";"glc2",#N/A,FALSE,"GLC";"glc3",#N/A,FALSE,"GLC";"glc4",#N/A,FALSE,"GLC";"glc5",#N/A,FALSE,"GLC"}</definedName>
    <definedName name="minlabor_costs">[12]MAIN!$F$586:$T$586</definedName>
    <definedName name="mk" localSheetId="8">#REF!</definedName>
    <definedName name="mk" localSheetId="5">#REF!</definedName>
    <definedName name="mk" localSheetId="2">#REF!</definedName>
    <definedName name="mk">#REF!</definedName>
    <definedName name="mnths">'[44]Data 100%'!$A$70:$A$81</definedName>
    <definedName name="mnthss">[45]Data!$A$50:$A$61</definedName>
    <definedName name="Money1">[12]MAIN!$F$20</definedName>
    <definedName name="Money11">[12]MAIN!$F$21</definedName>
    <definedName name="Money2">[12]MAIN!$F$24</definedName>
    <definedName name="Money21">[12]MAIN!$F$25</definedName>
    <definedName name="MoneyR">[12]MAIN!$F$1241</definedName>
    <definedName name="Months">[46]Data!$A$50:$A$61</definedName>
    <definedName name="name">[6]Главн!$C$2</definedName>
    <definedName name="nfyz" hidden="1">{#N/A,#N/A,TRUE,"Буржуям"}</definedName>
    <definedName name="nhdrgbn" localSheetId="8">'[47]Элим P&amp;L'!#REF!,'[47]Элим P&amp;L'!#REF!</definedName>
    <definedName name="nhdrgbn" localSheetId="5">'[47]Элим P&amp;L'!#REF!,'[47]Элим P&amp;L'!#REF!</definedName>
    <definedName name="nhdrgbn" localSheetId="2">'[47]Элим P&amp;L'!#REF!,'[47]Элим P&amp;L'!#REF!</definedName>
    <definedName name="nhdrgbn">'[47]Элим P&amp;L'!#REF!,'[47]Элим P&amp;L'!#REF!</definedName>
    <definedName name="NI" localSheetId="8">#REF!</definedName>
    <definedName name="NI" localSheetId="5">#REF!</definedName>
    <definedName name="NI" localSheetId="2">#REF!</definedName>
    <definedName name="NI">#REF!</definedName>
    <definedName name="npi">[12]MAIN!$F$1238:$S$1238</definedName>
    <definedName name="NPV" localSheetId="8">#REF!</definedName>
    <definedName name="NPV" localSheetId="5">#REF!</definedName>
    <definedName name="NPV" localSheetId="2">#REF!</definedName>
    <definedName name="NPV">#REF!</definedName>
    <definedName name="Number_of_Payments" localSheetId="8">MATCH(0.01,End_Bal,-1)+1</definedName>
    <definedName name="Number_of_Payments" localSheetId="5">MATCH(0.01,End_Bal,-1)+1</definedName>
    <definedName name="Number_of_Payments" localSheetId="2">MATCH(0.01,End_Bal,-1)+1</definedName>
    <definedName name="Number_of_Payments">MATCH(0.01,End_Bal,-1)+1</definedName>
    <definedName name="nwabc">'[48]4. NWABC'!$H$3:$J$154</definedName>
    <definedName name="nwabc_14">'[49]4. NWABC'!$H$3:$J$154</definedName>
    <definedName name="nwabc_5">'[50]4. NWABC'!$H$3:$J$154</definedName>
    <definedName name="nwabc_6">'[50]4. NWABC'!$H$3:$J$154</definedName>
    <definedName name="Offset" localSheetId="8">'[10]ФО_факт_прогноз (Cash-Flow)'!#REF!</definedName>
    <definedName name="Offset" localSheetId="5">'[10]ФО_факт_прогноз (Cash-Flow)'!#REF!</definedName>
    <definedName name="Offset" localSheetId="2">'[10]ФО_факт_прогноз (Cash-Flow)'!#REF!</definedName>
    <definedName name="Offset">'[10]ФО_факт_прогноз (Cash-Flow)'!#REF!</definedName>
    <definedName name="OG">'[51]123100 O&amp;G Assets'!$C$10:$H$125</definedName>
    <definedName name="ooo" hidden="1">{"VISTA_1",#N/A,FALSE,"GRAFO"}</definedName>
    <definedName name="parke" localSheetId="8">#REF!</definedName>
    <definedName name="parke" localSheetId="5">#REF!</definedName>
    <definedName name="parke" localSheetId="2">#REF!</definedName>
    <definedName name="parke">#REF!</definedName>
    <definedName name="paslanm" localSheetId="8">#REF!</definedName>
    <definedName name="paslanm" localSheetId="5">#REF!</definedName>
    <definedName name="paslanm" localSheetId="2">#REF!</definedName>
    <definedName name="paslanm">#REF!</definedName>
    <definedName name="paslanmaz" localSheetId="8">#REF!</definedName>
    <definedName name="paslanmaz" localSheetId="5">#REF!</definedName>
    <definedName name="paslanmaz" localSheetId="2">#REF!</definedName>
    <definedName name="paslanmaz">#REF!</definedName>
    <definedName name="Payment_Date" localSheetId="8">DATE(YEAR(Loan_Start),MONTH(Loan_Start)+Payment_Number,DAY(Loan_Start))</definedName>
    <definedName name="Payment_Date" localSheetId="5">DATE(YEAR(Loan_Start),MONTH(Loan_Start)+Payment_Number,DAY(Loan_Start))</definedName>
    <definedName name="Payment_Date" localSheetId="2">DATE(YEAR(Loan_Start),MONTH(Loan_Start)+Payment_Number,DAY(Loan_Start))</definedName>
    <definedName name="Payment_Date">DATE(YEAR(Loan_Start),MONTH(Loan_Start)+Payment_Number,DAY(Loan_Start))</definedName>
    <definedName name="Payments_per_year" localSheetId="8">#REF!</definedName>
    <definedName name="Payments_per_year" localSheetId="5">#REF!</definedName>
    <definedName name="Payments_per_year" localSheetId="2">#REF!</definedName>
    <definedName name="Payments_per_year">#REF!</definedName>
    <definedName name="perde" localSheetId="8">#REF!</definedName>
    <definedName name="perde" localSheetId="5">#REF!</definedName>
    <definedName name="perde" localSheetId="2">#REF!</definedName>
    <definedName name="perde">#REF!</definedName>
    <definedName name="Periodic_rate" localSheetId="8">ГПР_пример!Annual_interest_rate/ГПР_пример!Payments_per_year</definedName>
    <definedName name="Periodic_rate" localSheetId="5">ПП_пример!Annual_interest_rate/ПП_пример!Payments_per_year</definedName>
    <definedName name="Periodic_rate" localSheetId="2">ППЗ_пример!Annual_interest_rate/ППЗ_пример!Payments_per_year</definedName>
    <definedName name="Periodic_rate">[0]!Annual_interest_rate/[0]!Payments_per_year</definedName>
    <definedName name="PForecast_Offset" localSheetId="8">#REF!</definedName>
    <definedName name="PForecast_Offset" localSheetId="5">#REF!</definedName>
    <definedName name="PForecast_Offset" localSheetId="2">#REF!</definedName>
    <definedName name="PForecast_Offset">#REF!</definedName>
    <definedName name="pi">[12]MAIN!$F$16</definedName>
    <definedName name="pies01r">'[36]Monthly Graphs 01'!$A$119:$K$174</definedName>
    <definedName name="pies02r">'[36]Monthly Graphs 01'!$A$119:$K$174</definedName>
    <definedName name="Pmt_to_use" localSheetId="8">#REF!</definedName>
    <definedName name="Pmt_to_use" localSheetId="5">#REF!</definedName>
    <definedName name="Pmt_to_use" localSheetId="2">#REF!</definedName>
    <definedName name="Pmt_to_use">#REF!</definedName>
    <definedName name="poz" localSheetId="8">#REF!</definedName>
    <definedName name="poz" localSheetId="5">#REF!</definedName>
    <definedName name="poz" localSheetId="2">#REF!</definedName>
    <definedName name="poz">#REF!</definedName>
    <definedName name="pp" hidden="1">{#VALUE!,#N/A,TRUE,0}</definedName>
    <definedName name="pppp" hidden="1">{#N/A,#N/A,FALSE,"COPERTINA"}</definedName>
    <definedName name="ppppg" hidden="1">{#N/A,#N/A,FALSE,"COPERTINA"}</definedName>
    <definedName name="prfull">[52]Budget!$Q$1:$BL$49</definedName>
    <definedName name="price">[53]Свод!$C$11</definedName>
    <definedName name="Print_Area_Reset" localSheetId="8">OFFSET(Full_Print,0,0,[0]!Last_Row)</definedName>
    <definedName name="Print_Area_Reset" localSheetId="5">OFFSET(Full_Print,0,0,[0]!Last_Row)</definedName>
    <definedName name="Print_Area_Reset" localSheetId="2">OFFSET(Full_Print,0,0,[0]!Last_Row)</definedName>
    <definedName name="Print_Area_Reset">OFFSET(Full_Print,0,0,Last_Row)</definedName>
    <definedName name="PRJ_DURATION">[54]Расчеты!$B$8</definedName>
    <definedName name="ProjA" localSheetId="8">#REF!</definedName>
    <definedName name="ProjA" localSheetId="5">#REF!</definedName>
    <definedName name="ProjA" localSheetId="2">#REF!</definedName>
    <definedName name="ProjA">#REF!</definedName>
    <definedName name="ProjACC" localSheetId="8">#REF!</definedName>
    <definedName name="ProjACC" localSheetId="5">#REF!</definedName>
    <definedName name="ProjACC" localSheetId="2">#REF!</definedName>
    <definedName name="ProjACC">#REF!</definedName>
    <definedName name="ProjADM" localSheetId="8">#REF!</definedName>
    <definedName name="ProjADM" localSheetId="5">#REF!</definedName>
    <definedName name="ProjADM" localSheetId="2">#REF!</definedName>
    <definedName name="ProjADM">#REF!</definedName>
    <definedName name="ProjBILL" localSheetId="8">#REF!</definedName>
    <definedName name="ProjBILL" localSheetId="5">#REF!</definedName>
    <definedName name="ProjBILL" localSheetId="2">#REF!</definedName>
    <definedName name="ProjBILL">#REF!</definedName>
    <definedName name="project">[12]MAIN!$A$13</definedName>
    <definedName name="ProjF" localSheetId="8">#REF!</definedName>
    <definedName name="ProjF" localSheetId="5">#REF!</definedName>
    <definedName name="ProjF" localSheetId="2">#REF!</definedName>
    <definedName name="ProjF">#REF!</definedName>
    <definedName name="ProjLANOFF" localSheetId="8">#REF!</definedName>
    <definedName name="ProjLANOFF" localSheetId="5">#REF!</definedName>
    <definedName name="ProjLANOFF" localSheetId="2">#REF!</definedName>
    <definedName name="ProjLANOFF">#REF!</definedName>
    <definedName name="ProjLANT" localSheetId="8">#REF!</definedName>
    <definedName name="ProjLANT" localSheetId="5">#REF!</definedName>
    <definedName name="ProjLANT" localSheetId="2">#REF!</definedName>
    <definedName name="ProjLANT">#REF!</definedName>
    <definedName name="ProjLAT" localSheetId="8">#REF!</definedName>
    <definedName name="ProjLAT" localSheetId="5">#REF!</definedName>
    <definedName name="ProjLAT" localSheetId="2">#REF!</definedName>
    <definedName name="ProjLAT">#REF!</definedName>
    <definedName name="ProjLO" localSheetId="8">#REF!</definedName>
    <definedName name="ProjLO" localSheetId="5">#REF!</definedName>
    <definedName name="ProjLO" localSheetId="2">#REF!</definedName>
    <definedName name="ProjLO">#REF!</definedName>
    <definedName name="ProjLOF" localSheetId="8">#REF!</definedName>
    <definedName name="ProjLOF" localSheetId="5">#REF!</definedName>
    <definedName name="ProjLOF" localSheetId="2">#REF!</definedName>
    <definedName name="ProjLOF">#REF!</definedName>
    <definedName name="ProjLOFF" localSheetId="8">#REF!</definedName>
    <definedName name="ProjLOFF" localSheetId="5">#REF!</definedName>
    <definedName name="ProjLOFF" localSheetId="2">#REF!</definedName>
    <definedName name="ProjLOFF">#REF!</definedName>
    <definedName name="ProjLT" localSheetId="8">#REF!</definedName>
    <definedName name="ProjLT" localSheetId="5">#REF!</definedName>
    <definedName name="ProjLT" localSheetId="2">#REF!</definedName>
    <definedName name="ProjLT">#REF!</definedName>
    <definedName name="ProjOFF" localSheetId="8">#REF!</definedName>
    <definedName name="ProjOFF" localSheetId="5">#REF!</definedName>
    <definedName name="ProjOFF" localSheetId="2">#REF!</definedName>
    <definedName name="ProjOFF">#REF!</definedName>
    <definedName name="ProjWMS" localSheetId="8">#REF!</definedName>
    <definedName name="ProjWMS" localSheetId="5">#REF!</definedName>
    <definedName name="ProjWMS" localSheetId="2">#REF!</definedName>
    <definedName name="ProjWMS">#REF!</definedName>
    <definedName name="prone">[52]Budget!$E$1:$Q$49</definedName>
    <definedName name="prthree">[52]Budget!$AG$1:$AS$49</definedName>
    <definedName name="prtwo">[52]Budget!$S$1:$AE$49</definedName>
    <definedName name="Q_" localSheetId="8">#REF!</definedName>
    <definedName name="Q_" localSheetId="5">#REF!</definedName>
    <definedName name="Q_" localSheetId="2">#REF!</definedName>
    <definedName name="Q_">#REF!</definedName>
    <definedName name="qq" localSheetId="8" hidden="1">'[55]Сниж. затр. - расчеты'!#REF!</definedName>
    <definedName name="qq" localSheetId="5" hidden="1">'[55]Сниж. затр. - расчеты'!#REF!</definedName>
    <definedName name="qq" localSheetId="2" hidden="1">'[55]Сниж. затр. - расчеты'!#REF!</definedName>
    <definedName name="qq" hidden="1">'[55]Сниж. затр. - расчеты'!#REF!</definedName>
    <definedName name="QuarterNum" localSheetId="8">#REF!</definedName>
    <definedName name="QuarterNum" localSheetId="5">#REF!</definedName>
    <definedName name="QuarterNum" localSheetId="2">#REF!</definedName>
    <definedName name="QuarterNum">#REF!</definedName>
    <definedName name="QuarterNumIFRS" localSheetId="8">#REF!</definedName>
    <definedName name="QuarterNumIFRS" localSheetId="5">#REF!</definedName>
    <definedName name="QuarterNumIFRS" localSheetId="2">#REF!</definedName>
    <definedName name="QuarterNumIFRS">#REF!</definedName>
    <definedName name="QuarterNumM" localSheetId="8">#REF!</definedName>
    <definedName name="QuarterNumM" localSheetId="5">#REF!</definedName>
    <definedName name="QuarterNumM" localSheetId="2">#REF!</definedName>
    <definedName name="QuarterNumM">#REF!</definedName>
    <definedName name="qwe">[56]Форма2!$C$19:$C$24,[56]Форма2!$E$19:$F$24,[56]Форма2!$D$26:$F$31,[56]Форма2!$C$33:$C$38,[56]Форма2!$E$33:$F$38,[56]Форма2!$D$40:$F$43,[56]Форма2!$C$45:$C$48,[56]Форма2!$E$45:$F$48,[56]Форма2!$C$19</definedName>
    <definedName name="raic" localSheetId="8">#REF!</definedName>
    <definedName name="raic" localSheetId="5">#REF!</definedName>
    <definedName name="raic" localSheetId="2">#REF!</definedName>
    <definedName name="raic">#REF!</definedName>
    <definedName name="remont">[6]Амортиз!$F$125</definedName>
    <definedName name="Rep_cur">[12]MAIN!$F$28</definedName>
    <definedName name="Req_price">[20]Вход.данные!$F$51</definedName>
    <definedName name="revenues">[12]MAIN!$F$90:$T$90</definedName>
    <definedName name="rfyukj" localSheetId="8" hidden="1">[7]MAIN!#REF!</definedName>
    <definedName name="rfyukj" localSheetId="5" hidden="1">[7]MAIN!#REF!</definedName>
    <definedName name="rfyukj" localSheetId="2" hidden="1">[7]MAIN!#REF!</definedName>
    <definedName name="rfyukj" hidden="1">[7]MAIN!#REF!</definedName>
    <definedName name="rgeaph2">'[36]Monthly Graphs 00'!$A$59:$I$115</definedName>
    <definedName name="rgraph1">'[36]Monthly Graphs 00'!$A$1:$I$57</definedName>
    <definedName name="rgsetzhzrdsxz" localSheetId="8" hidden="1">#REF!</definedName>
    <definedName name="rgsetzhzrdsxz" localSheetId="5" hidden="1">#REF!</definedName>
    <definedName name="rgsetzhzrdsxz" localSheetId="2" hidden="1">#REF!</definedName>
    <definedName name="rgsetzhzrdsxz" hidden="1">#REF!</definedName>
    <definedName name="rpies">'[36]Monthly Graphs 00'!$B$119:$K$174</definedName>
    <definedName name="rtyj" localSheetId="8" hidden="1">[7]MAIN!#REF!</definedName>
    <definedName name="rtyj" localSheetId="5" hidden="1">[7]MAIN!#REF!</definedName>
    <definedName name="rtyj" localSheetId="2" hidden="1">[7]MAIN!#REF!</definedName>
    <definedName name="rtyj" hidden="1">[7]MAIN!#REF!</definedName>
    <definedName name="rtyu" localSheetId="8" hidden="1">[7]MAIN!#REF!</definedName>
    <definedName name="rtyu" localSheetId="5" hidden="1">[7]MAIN!#REF!</definedName>
    <definedName name="rtyu" localSheetId="2" hidden="1">[7]MAIN!#REF!</definedName>
    <definedName name="rtyu" hidden="1">[7]MAIN!#REF!</definedName>
    <definedName name="RUR" localSheetId="8">[53]Свод!#REF!</definedName>
    <definedName name="RUR" localSheetId="5">[53]Свод!#REF!</definedName>
    <definedName name="RUR" localSheetId="2">[53]Свод!#REF!</definedName>
    <definedName name="RUR">[53]Свод!#REF!</definedName>
    <definedName name="ryukjyfjk" localSheetId="8" hidden="1">[7]MAIN!#REF!</definedName>
    <definedName name="ryukjyfjk" localSheetId="5" hidden="1">[7]MAIN!#REF!</definedName>
    <definedName name="ryukjyfjk" localSheetId="2" hidden="1">[7]MAIN!#REF!</definedName>
    <definedName name="ryukjyfjk" hidden="1">[7]MAIN!#REF!</definedName>
    <definedName name="s" hidden="1">{#VALUE!,#N/A,TRUE,0}</definedName>
    <definedName name="S_U" localSheetId="8">#REF!</definedName>
    <definedName name="S_U" localSheetId="5">#REF!</definedName>
    <definedName name="S_U" localSheetId="2">#REF!</definedName>
    <definedName name="S_U">#REF!</definedName>
    <definedName name="saxsa" localSheetId="8">'[47]Элим P&amp;L'!#REF!,'[47]Элим P&amp;L'!#REF!</definedName>
    <definedName name="saxsa" localSheetId="5">'[47]Элим P&amp;L'!#REF!,'[47]Элим P&amp;L'!#REF!</definedName>
    <definedName name="saxsa" localSheetId="2">'[47]Элим P&amp;L'!#REF!,'[47]Элим P&amp;L'!#REF!</definedName>
    <definedName name="saxsa">'[47]Элим P&amp;L'!#REF!,'[47]Элим P&amp;L'!#REF!</definedName>
    <definedName name="sdgsd" localSheetId="8" hidden="1">#REF!</definedName>
    <definedName name="sdgsd" localSheetId="5" hidden="1">#REF!</definedName>
    <definedName name="sdgsd" localSheetId="2" hidden="1">#REF!</definedName>
    <definedName name="sdgsd" hidden="1">#REF!</definedName>
    <definedName name="sencount" hidden="1">1</definedName>
    <definedName name="serh" localSheetId="8" hidden="1">[7]MAIN!#REF!</definedName>
    <definedName name="serh" localSheetId="5" hidden="1">[7]MAIN!#REF!</definedName>
    <definedName name="serh" localSheetId="2" hidden="1">[7]MAIN!#REF!</definedName>
    <definedName name="serh" hidden="1">[7]MAIN!#REF!</definedName>
    <definedName name="SFR" localSheetId="8">#REF!</definedName>
    <definedName name="SFR" localSheetId="5">#REF!</definedName>
    <definedName name="SFR" localSheetId="2">#REF!</definedName>
    <definedName name="SFR">#REF!</definedName>
    <definedName name="sgfhg" localSheetId="8" hidden="1">#REF!</definedName>
    <definedName name="sgfhg" localSheetId="5" hidden="1">#REF!</definedName>
    <definedName name="sgfhg" localSheetId="2" hidden="1">#REF!</definedName>
    <definedName name="sgfhg" hidden="1">#REF!</definedName>
    <definedName name="Shift_offset" localSheetId="8">'[10]ФО_факт_прогноз (Cash-Flow)'!#REF!</definedName>
    <definedName name="Shift_offset" localSheetId="5">'[10]ФО_факт_прогноз (Cash-Flow)'!#REF!</definedName>
    <definedName name="Shift_offset" localSheetId="2">'[10]ФО_факт_прогноз (Cash-Flow)'!#REF!</definedName>
    <definedName name="Shift_offset">'[10]ФО_факт_прогноз (Cash-Flow)'!#REF!</definedName>
    <definedName name="sıralama" localSheetId="8">#REF!</definedName>
    <definedName name="sıralama" localSheetId="5">#REF!</definedName>
    <definedName name="sıralama" localSheetId="2">#REF!</definedName>
    <definedName name="sıralama">#REF!</definedName>
    <definedName name="social">[12]MAIN!$F$619:$R$619</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7800</definedName>
    <definedName name="SPAYB">[12]MAIN!$D$993</definedName>
    <definedName name="STAFF">[57]Исходные!$D$15</definedName>
    <definedName name="starting_weight">[35]Livestock!$B$92</definedName>
    <definedName name="t" hidden="1">{#N/A,#N/A,TRUE,"Буржуям"}</definedName>
    <definedName name="TABLO" localSheetId="8">#REF!</definedName>
    <definedName name="TABLO" localSheetId="5">#REF!</definedName>
    <definedName name="TABLO" localSheetId="2">#REF!</definedName>
    <definedName name="TABLO">#REF!</definedName>
    <definedName name="TBC">[16]TB30999vs30699!$A$6:$L$421</definedName>
    <definedName name="TBCHANGE">'[58]TB-300699-Final'!$A$6:$F$421</definedName>
    <definedName name="TBKZT">'[59]TB-KZT'!$A$12:$K$298</definedName>
    <definedName name="TBUSD">'[59]TB USD'!$A$11:$L$487</definedName>
    <definedName name="TCF_1" localSheetId="8">#REF!</definedName>
    <definedName name="TCF_1" localSheetId="5">#REF!</definedName>
    <definedName name="TCF_1" localSheetId="2">#REF!</definedName>
    <definedName name="TCF_1">#REF!</definedName>
    <definedName name="Tenge">[60]MODEL500!$G$251</definedName>
    <definedName name="Term_in_years" localSheetId="8">#REF!</definedName>
    <definedName name="Term_in_years" localSheetId="5">#REF!</definedName>
    <definedName name="Term_in_years" localSheetId="2">#REF!</definedName>
    <definedName name="Term_in_years">#REF!</definedName>
    <definedName name="TextRefCopyRangeCount" hidden="1">183</definedName>
    <definedName name="Ton_to_bbl._rate">[37]Inputs!$F$5</definedName>
    <definedName name="Total_Payment" localSheetId="8">Scheduled_Payment+Extra_Payment</definedName>
    <definedName name="Total_Payment" localSheetId="5">Scheduled_Payment+Extra_Payment</definedName>
    <definedName name="Total_Payment" localSheetId="2">Scheduled_Payment+Extra_Payment</definedName>
    <definedName name="Total_Payment">Scheduled_Payment+Extra_Payment</definedName>
    <definedName name="Total_payments" localSheetId="8">ГПР_пример!Payments_per_year*ГПР_пример!Term_in_years</definedName>
    <definedName name="Total_payments" localSheetId="5">ПП_пример!Payments_per_year*ПП_пример!Term_in_years</definedName>
    <definedName name="Total_payments" localSheetId="2">ППЗ_пример!Payments_per_year*ППЗ_пример!Term_in_years</definedName>
    <definedName name="Total_payments">[0]!Payments_per_year*[0]!Term_in_years</definedName>
    <definedName name="TOTWC">[12]MAIN!$C$1323</definedName>
    <definedName name="tuyuyu" localSheetId="8">'[47]Элим P&amp;L'!#REF!,'[47]Элим P&amp;L'!#REF!</definedName>
    <definedName name="tuyuyu" localSheetId="5">'[47]Элим P&amp;L'!#REF!,'[47]Элим P&amp;L'!#REF!</definedName>
    <definedName name="tuyuyu" localSheetId="2">'[47]Элим P&amp;L'!#REF!,'[47]Элим P&amp;L'!#REF!</definedName>
    <definedName name="tuyuyu">'[47]Элим P&amp;L'!#REF!,'[47]Элим P&amp;L'!#REF!</definedName>
    <definedName name="usd">[61]investment!$H$1</definedName>
    <definedName name="USD_Eqv_cash_In" hidden="1">{"VISTA_1",#N/A,FALSE,"GRAFO"}</definedName>
    <definedName name="USD_Eqv_cash_Out" hidden="1">{#N/A,#N/A,FALSE,"COPERTINA"}</definedName>
    <definedName name="Values_Entered" localSheetId="8">IF(Loan_Amount*Interest_Rate*Loan_Years*Loan_Start&gt;0,1,0)</definedName>
    <definedName name="Values_Entered" localSheetId="5">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luta">[6]Главн!$C$21</definedName>
    <definedName name="valuta2">[6]Главн!$C$19</definedName>
    <definedName name="vat">[28]Параметры!$I$9</definedName>
    <definedName name="vhg" localSheetId="8">#REF!</definedName>
    <definedName name="vhg" localSheetId="5">#REF!</definedName>
    <definedName name="vhg" localSheetId="2">#REF!</definedName>
    <definedName name="vhg">#REF!</definedName>
    <definedName name="vinil" localSheetId="8">#REF!</definedName>
    <definedName name="vinil" localSheetId="5">#REF!</definedName>
    <definedName name="vinil" localSheetId="2">#REF!</definedName>
    <definedName name="vinil">#REF!</definedName>
    <definedName name="VRECLAS">'[15]JV - Suspense Reclass'!$T$5:$Y$95</definedName>
    <definedName name="vxsvsvx" localSheetId="8" hidden="1">#REF!</definedName>
    <definedName name="vxsvsvx" localSheetId="5" hidden="1">#REF!</definedName>
    <definedName name="vxsvsvx" localSheetId="2" hidden="1">#REF!</definedName>
    <definedName name="vxsvsvx" hidden="1">#REF!</definedName>
    <definedName name="w4t" localSheetId="8" hidden="1">[7]MAIN!#REF!</definedName>
    <definedName name="w4t" localSheetId="5" hidden="1">[7]MAIN!#REF!</definedName>
    <definedName name="w4t" localSheetId="2" hidden="1">[7]MAIN!#REF!</definedName>
    <definedName name="w4t" hidden="1">[7]MAIN!#REF!</definedName>
    <definedName name="Well_Cost">[62]Inputs!$F$12</definedName>
    <definedName name="wewe" hidden="1">{"glc1",#N/A,FALSE,"GLC";"glc2",#N/A,FALSE,"GLC";"glc3",#N/A,FALSE,"GLC";"glc4",#N/A,FALSE,"GLC";"glc5",#N/A,FALSE,"GLC"}</definedName>
    <definedName name="wrn" hidden="1">{"glc1",#N/A,FALSE,"GLC";"glc2",#N/A,FALSE,"GLC";"glc3",#N/A,FALSE,"GLC";"glc4",#N/A,FALSE,"GLC";"glc5",#N/A,FALSE,"GLC"}</definedName>
    <definedName name="wrn.1." hidden="1">{"konoplin - Личное представление",#N/A,TRUE,"ФинПлан_1кв";"konoplin - Личное представление",#N/A,TRUE,"ФинПлан_2кв"}</definedName>
    <definedName name="wrn.A." hidden="1">{#N/A,#N/A,FALSE,"Vessel1 1";#N/A,#N/A,FALSE,"Vessel1 2";#N/A,#N/A,FALSE,"Vessel1 3";#N/A,#N/A,FALSE,"Vessel1 4";#N/A,#N/A,FALSE,"Vessel1 5";#N/A,#N/A,FALSE,"Vessel1 6";#N/A,#N/A,FALSE,"Vessel1 7";#N/A,#N/A,FALSE,"Vessel1 8";#N/A,#N/A,FALSE,"Vessel1 9";#N/A,#N/A,FALSE,"Vessel1 10";#N/A,#N/A,FALSE,"Vessel1 11"}</definedName>
    <definedName name="wrn.Aging._.and._.Trend._.Analysis."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L." hidden="1">{#N/A,#N/A,FALSE,"DCF";#N/A,#N/A,FALSE,"WACC";#N/A,#N/A,FALSE,"Sales_EBIT";#N/A,#N/A,FALSE,"Capex_Depreciation";#N/A,#N/A,FALSE,"WC";#N/A,#N/A,FALSE,"Interest";#N/A,#N/A,FALSE,"Assumptions"}</definedName>
    <definedName name="wrn.basicfin." hidden="1">{"assets",#N/A,FALSE,"historicBS";"liab",#N/A,FALSE,"historicBS";"is",#N/A,FALSE,"historicIS";"ratios",#N/A,FALSE,"ratios"}</definedName>
    <definedName name="wrn.basicfin.2" hidden="1">{"assets",#N/A,FALSE,"historicBS";"liab",#N/A,FALSE,"historicBS";"is",#N/A,FALSE,"historicIS";"ratios",#N/A,FALSE,"ratios"}</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Full." hidden="1">{#N/A,#N/A,TRUE,"Consolidated";#N/A,#N/A,TRUE,"Core business";#N/A,#N/A,TRUE,"Build_mat";#N/A,#N/A,TRUE,"Agri";#N/A,#N/A,TRUE,"Trading";#N/A,#N/A,TRUE,"Recreation";#N/A,#N/A,TRUE,"Housing";#N/A,#N/A,TRUE,"Transport";#N/A,#N/A,TRUE,"Hotels";#N/A,#N/A,TRUE,"Child_care";#N/A,#N/A,TRUE,"Construction";#N/A,#N/A,TRUE,"Miscellaneous"}</definedName>
    <definedName name="wrn.glc." hidden="1">{"glcbs",#N/A,FALSE,"GLCBS";"glccsbs",#N/A,FALSE,"GLCCSBS";"glcis",#N/A,FALSE,"GLCIS";"glccsis",#N/A,FALSE,"GLCCSIS";"glcrat1",#N/A,FALSE,"GLC-ratios1"}</definedName>
    <definedName name="wrn.glcpromonte." hidden="1">{"glc1",#N/A,FALSE,"GLC";"glc2",#N/A,FALSE,"GLC";"glc3",#N/A,FALSE,"GLC";"glc4",#N/A,FALSE,"GLC";"glc5",#N/A,FALSE,"GLC"}</definedName>
    <definedName name="wrn.GRF_1." hidden="1">{"VISTA_1",#N/A,FALSE,"GRAFO"}</definedName>
    <definedName name="wrn.pag_1." hidden="1">{#N/A,#N/A,FALSE,"COPERTINA"}</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REPORT1." hidden="1">{"PRINTME",#N/A,FALSE,"FINAL-10"}</definedName>
    <definedName name="wrn.test." hidden="1">{"Valuation_Common",#N/A,FALSE,"Valuation"}</definedName>
    <definedName name="wrn.справка._.для._.Отдела._.МС." hidden="1">{#VALUE!,#N/A,TRUE,0}</definedName>
    <definedName name="WTB">'[63]ADJTB USD &amp; KZT'!$A$8:$Y$385</definedName>
    <definedName name="xcvxvx" localSheetId="8" hidden="1">#REF!</definedName>
    <definedName name="xcvxvx" localSheetId="5" hidden="1">#REF!</definedName>
    <definedName name="xcvxvx" localSheetId="2" hidden="1">#REF!</definedName>
    <definedName name="xcvxvx" hidden="1">#REF!</definedName>
    <definedName name="y" hidden="1">{#N/A,#N/A,TRUE,"Буржуям"}</definedName>
    <definedName name="Year">[46]Data!$A$66:$A$72</definedName>
    <definedName name="year2000" localSheetId="8">#REF!</definedName>
    <definedName name="year2000" localSheetId="5">#REF!</definedName>
    <definedName name="year2000" localSheetId="2">#REF!</definedName>
    <definedName name="year2000">#REF!</definedName>
    <definedName name="year2001" localSheetId="8">#REF!</definedName>
    <definedName name="year2001" localSheetId="5">#REF!</definedName>
    <definedName name="year2001" localSheetId="2">#REF!</definedName>
    <definedName name="year2001">#REF!</definedName>
    <definedName name="year2002" localSheetId="8">#REF!</definedName>
    <definedName name="year2002" localSheetId="5">#REF!</definedName>
    <definedName name="year2002" localSheetId="2">#REF!</definedName>
    <definedName name="year2002">#REF!</definedName>
    <definedName name="yt" hidden="1">{#N/A,#N/A,TRUE,"Буржуям"}</definedName>
    <definedName name="yyyy" localSheetId="8" hidden="1">[7]MAIN!#REF!</definedName>
    <definedName name="yyyy" localSheetId="5" hidden="1">[7]MAIN!#REF!</definedName>
    <definedName name="yyyy" localSheetId="2" hidden="1">[7]MAIN!#REF!</definedName>
    <definedName name="yyyy" hidden="1">[7]MAIN!#REF!</definedName>
    <definedName name="Z_270BB401_5236_11D4_BB54_0050044E0CFA_.wvu.Cols" localSheetId="8" hidden="1">#REF!,#REF!,#REF!,#REF!</definedName>
    <definedName name="Z_270BB401_5236_11D4_BB54_0050044E0CFA_.wvu.Cols" localSheetId="5" hidden="1">#REF!,#REF!,#REF!,#REF!</definedName>
    <definedName name="Z_270BB401_5236_11D4_BB54_0050044E0CFA_.wvu.Cols" localSheetId="2" hidden="1">#REF!,#REF!,#REF!,#REF!</definedName>
    <definedName name="Z_270BB401_5236_11D4_BB54_0050044E0CFA_.wvu.Cols" hidden="1">#REF!,#REF!,#REF!,#REF!</definedName>
    <definedName name="Z_270BB401_5236_11D4_BB54_0050044E0CFA_.wvu.FilterData" localSheetId="8" hidden="1">#REF!</definedName>
    <definedName name="Z_270BB401_5236_11D4_BB54_0050044E0CFA_.wvu.FilterData" localSheetId="5" hidden="1">#REF!</definedName>
    <definedName name="Z_270BB401_5236_11D4_BB54_0050044E0CFA_.wvu.FilterData" localSheetId="2" hidden="1">#REF!</definedName>
    <definedName name="Z_270BB401_5236_11D4_BB54_0050044E0CFA_.wvu.FilterData" hidden="1">#REF!</definedName>
    <definedName name="Z_270BB401_5236_11D4_BB54_0050044E0CFA_.wvu.PrintArea" localSheetId="8" hidden="1">#REF!</definedName>
    <definedName name="Z_270BB401_5236_11D4_BB54_0050044E0CFA_.wvu.PrintArea" localSheetId="5" hidden="1">#REF!</definedName>
    <definedName name="Z_270BB401_5236_11D4_BB54_0050044E0CFA_.wvu.PrintArea" localSheetId="2" hidden="1">#REF!</definedName>
    <definedName name="Z_270BB401_5236_11D4_BB54_0050044E0CFA_.wvu.PrintArea" hidden="1">#REF!</definedName>
    <definedName name="Z_270BB401_5236_11D4_BB54_0050044E0CFA_.wvu.PrintTitles" localSheetId="8" hidden="1">#REF!</definedName>
    <definedName name="Z_270BB401_5236_11D4_BB54_0050044E0CFA_.wvu.PrintTitles" localSheetId="5" hidden="1">#REF!</definedName>
    <definedName name="Z_270BB401_5236_11D4_BB54_0050044E0CFA_.wvu.PrintTitles" localSheetId="2" hidden="1">#REF!</definedName>
    <definedName name="Z_270BB401_5236_11D4_BB54_0050044E0CFA_.wvu.PrintTitles" hidden="1">#REF!</definedName>
    <definedName name="Z_270BB401_5236_11D4_BB54_0050044E0CFA_.wvu.Rows" localSheetId="8" hidden="1">#REF!,#REF!</definedName>
    <definedName name="Z_270BB401_5236_11D4_BB54_0050044E0CFA_.wvu.Rows" localSheetId="5" hidden="1">#REF!,#REF!</definedName>
    <definedName name="Z_270BB401_5236_11D4_BB54_0050044E0CFA_.wvu.Rows" localSheetId="2" hidden="1">#REF!,#REF!</definedName>
    <definedName name="Z_270BB401_5236_11D4_BB54_0050044E0CFA_.wvu.Rows" hidden="1">#REF!,#REF!</definedName>
    <definedName name="Z_30FEE15E_D26F_11D4_A6F7_00508B6A7686_.wvu.FilterData" localSheetId="8" hidden="1">#REF!</definedName>
    <definedName name="Z_30FEE15E_D26F_11D4_A6F7_00508B6A7686_.wvu.FilterData" localSheetId="5" hidden="1">#REF!</definedName>
    <definedName name="Z_30FEE15E_D26F_11D4_A6F7_00508B6A7686_.wvu.FilterData" localSheetId="2" hidden="1">#REF!</definedName>
    <definedName name="Z_30FEE15E_D26F_11D4_A6F7_00508B6A7686_.wvu.FilterData" hidden="1">#REF!</definedName>
    <definedName name="Z_30FEE15E_D26F_11D4_A6F7_00508B6A7686_.wvu.PrintArea" localSheetId="8" hidden="1">#REF!</definedName>
    <definedName name="Z_30FEE15E_D26F_11D4_A6F7_00508B6A7686_.wvu.PrintArea" localSheetId="5" hidden="1">#REF!</definedName>
    <definedName name="Z_30FEE15E_D26F_11D4_A6F7_00508B6A7686_.wvu.PrintArea" localSheetId="2" hidden="1">#REF!</definedName>
    <definedName name="Z_30FEE15E_D26F_11D4_A6F7_00508B6A7686_.wvu.PrintArea" hidden="1">#REF!</definedName>
    <definedName name="Z_30FEE15E_D26F_11D4_A6F7_00508B6A7686_.wvu.PrintTitles" localSheetId="8" hidden="1">#REF!</definedName>
    <definedName name="Z_30FEE15E_D26F_11D4_A6F7_00508B6A7686_.wvu.PrintTitles" localSheetId="5" hidden="1">#REF!</definedName>
    <definedName name="Z_30FEE15E_D26F_11D4_A6F7_00508B6A7686_.wvu.PrintTitles" localSheetId="2" hidden="1">#REF!</definedName>
    <definedName name="Z_30FEE15E_D26F_11D4_A6F7_00508B6A7686_.wvu.PrintTitles" hidden="1">#REF!</definedName>
    <definedName name="Z_30FEE15E_D26F_11D4_A6F7_00508B6A7686_.wvu.Rows" localSheetId="8" hidden="1">#REF!</definedName>
    <definedName name="Z_30FEE15E_D26F_11D4_A6F7_00508B6A7686_.wvu.Rows" localSheetId="5" hidden="1">#REF!</definedName>
    <definedName name="Z_30FEE15E_D26F_11D4_A6F7_00508B6A7686_.wvu.Rows" localSheetId="2" hidden="1">#REF!</definedName>
    <definedName name="Z_30FEE15E_D26F_11D4_A6F7_00508B6A7686_.wvu.Rows" hidden="1">#REF!</definedName>
    <definedName name="Z_9D8A7FE8_EB32_11D6_AAD8_00E04C390749_.wvu.Cols" localSheetId="8" hidden="1">#REF!</definedName>
    <definedName name="Z_9D8A7FE8_EB32_11D6_AAD8_00E04C390749_.wvu.Cols" localSheetId="5" hidden="1">#REF!</definedName>
    <definedName name="Z_9D8A7FE8_EB32_11D6_AAD8_00E04C390749_.wvu.Cols" localSheetId="2" hidden="1">#REF!</definedName>
    <definedName name="Z_9D8A7FE8_EB32_11D6_AAD8_00E04C390749_.wvu.Cols" hidden="1">#REF!</definedName>
    <definedName name="Z_A0AC4B42_5259_11D4_B5FE_00C04FC949BF_.wvu.Cols" localSheetId="8" hidden="1">#REF!,#REF!,#REF!,#REF!</definedName>
    <definedName name="Z_A0AC4B42_5259_11D4_B5FE_00C04FC949BF_.wvu.Cols" localSheetId="5" hidden="1">#REF!,#REF!,#REF!,#REF!</definedName>
    <definedName name="Z_A0AC4B42_5259_11D4_B5FE_00C04FC949BF_.wvu.Cols" localSheetId="2" hidden="1">#REF!,#REF!,#REF!,#REF!</definedName>
    <definedName name="Z_A0AC4B42_5259_11D4_B5FE_00C04FC949BF_.wvu.Cols" hidden="1">#REF!,#REF!,#REF!,#REF!</definedName>
    <definedName name="Z_A0AC4B42_5259_11D4_B5FE_00C04FC949BF_.wvu.FilterData" localSheetId="8" hidden="1">#REF!</definedName>
    <definedName name="Z_A0AC4B42_5259_11D4_B5FE_00C04FC949BF_.wvu.FilterData" localSheetId="5" hidden="1">#REF!</definedName>
    <definedName name="Z_A0AC4B42_5259_11D4_B5FE_00C04FC949BF_.wvu.FilterData" localSheetId="2" hidden="1">#REF!</definedName>
    <definedName name="Z_A0AC4B42_5259_11D4_B5FE_00C04FC949BF_.wvu.FilterData" hidden="1">#REF!</definedName>
    <definedName name="Z_A0AC4B42_5259_11D4_B5FE_00C04FC949BF_.wvu.PrintArea" localSheetId="8" hidden="1">#REF!</definedName>
    <definedName name="Z_A0AC4B42_5259_11D4_B5FE_00C04FC949BF_.wvu.PrintArea" localSheetId="5" hidden="1">#REF!</definedName>
    <definedName name="Z_A0AC4B42_5259_11D4_B5FE_00C04FC949BF_.wvu.PrintArea" localSheetId="2" hidden="1">#REF!</definedName>
    <definedName name="Z_A0AC4B42_5259_11D4_B5FE_00C04FC949BF_.wvu.PrintArea" hidden="1">#REF!</definedName>
    <definedName name="Z_A0AC4B42_5259_11D4_B5FE_00C04FC949BF_.wvu.PrintTitles" localSheetId="8" hidden="1">#REF!</definedName>
    <definedName name="Z_A0AC4B42_5259_11D4_B5FE_00C04FC949BF_.wvu.PrintTitles" localSheetId="5" hidden="1">#REF!</definedName>
    <definedName name="Z_A0AC4B42_5259_11D4_B5FE_00C04FC949BF_.wvu.PrintTitles" localSheetId="2" hidden="1">#REF!</definedName>
    <definedName name="Z_A0AC4B42_5259_11D4_B5FE_00C04FC949BF_.wvu.PrintTitles" hidden="1">#REF!</definedName>
    <definedName name="Z_A0AC4B42_5259_11D4_B5FE_00C04FC949BF_.wvu.Rows" localSheetId="8" hidden="1">#REF!,#REF!,#REF!,#REF!,#REF!,#REF!,#REF!</definedName>
    <definedName name="Z_A0AC4B42_5259_11D4_B5FE_00C04FC949BF_.wvu.Rows" localSheetId="5" hidden="1">#REF!,#REF!,#REF!,#REF!,#REF!,#REF!,#REF!</definedName>
    <definedName name="Z_A0AC4B42_5259_11D4_B5FE_00C04FC949BF_.wvu.Rows" localSheetId="2" hidden="1">#REF!,#REF!,#REF!,#REF!,#REF!,#REF!,#REF!</definedName>
    <definedName name="Z_A0AC4B42_5259_11D4_B5FE_00C04FC949BF_.wvu.Rows" hidden="1">#REF!,#REF!,#REF!,#REF!,#REF!,#REF!,#REF!</definedName>
    <definedName name="Z_A6168485_6886_4592_BB13_07B9E683E6FB_.wvu.Cols" localSheetId="8" hidden="1">#REF!</definedName>
    <definedName name="Z_A6168485_6886_4592_BB13_07B9E683E6FB_.wvu.Cols" localSheetId="5" hidden="1">#REF!</definedName>
    <definedName name="Z_A6168485_6886_4592_BB13_07B9E683E6FB_.wvu.Cols" localSheetId="2" hidden="1">#REF!</definedName>
    <definedName name="Z_A6168485_6886_4592_BB13_07B9E683E6FB_.wvu.Cols" hidden="1">#REF!</definedName>
    <definedName name="Z_A6168485_6886_4592_BB13_07B9E683E6FB_.wvu.FilterData" localSheetId="8" hidden="1">#REF!</definedName>
    <definedName name="Z_A6168485_6886_4592_BB13_07B9E683E6FB_.wvu.FilterData" localSheetId="5" hidden="1">#REF!</definedName>
    <definedName name="Z_A6168485_6886_4592_BB13_07B9E683E6FB_.wvu.FilterData" localSheetId="2" hidden="1">#REF!</definedName>
    <definedName name="Z_A6168485_6886_4592_BB13_07B9E683E6FB_.wvu.FilterData" hidden="1">#REF!</definedName>
    <definedName name="Z_A6168485_6886_4592_BB13_07B9E683E6FB_.wvu.PrintArea" localSheetId="8" hidden="1">#REF!</definedName>
    <definedName name="Z_A6168485_6886_4592_BB13_07B9E683E6FB_.wvu.PrintArea" localSheetId="5" hidden="1">#REF!</definedName>
    <definedName name="Z_A6168485_6886_4592_BB13_07B9E683E6FB_.wvu.PrintArea" localSheetId="2" hidden="1">#REF!</definedName>
    <definedName name="Z_A6168485_6886_4592_BB13_07B9E683E6FB_.wvu.PrintArea" hidden="1">#REF!</definedName>
    <definedName name="Z_A6168485_6886_4592_BB13_07B9E683E6FB_.wvu.PrintTitles" localSheetId="8" hidden="1">#REF!</definedName>
    <definedName name="Z_A6168485_6886_4592_BB13_07B9E683E6FB_.wvu.PrintTitles" localSheetId="5" hidden="1">#REF!</definedName>
    <definedName name="Z_A6168485_6886_4592_BB13_07B9E683E6FB_.wvu.PrintTitles" localSheetId="2" hidden="1">#REF!</definedName>
    <definedName name="Z_A6168485_6886_4592_BB13_07B9E683E6FB_.wvu.PrintTitles" hidden="1">#REF!</definedName>
    <definedName name="Z_A6168485_6886_4592_BB13_07B9E683E6FB_.wvu.Rows" localSheetId="8" hidden="1">#REF!,#REF!,#REF!,#REF!,#REF!</definedName>
    <definedName name="Z_A6168485_6886_4592_BB13_07B9E683E6FB_.wvu.Rows" localSheetId="5" hidden="1">#REF!,#REF!,#REF!,#REF!,#REF!</definedName>
    <definedName name="Z_A6168485_6886_4592_BB13_07B9E683E6FB_.wvu.Rows" localSheetId="2" hidden="1">#REF!,#REF!,#REF!,#REF!,#REF!</definedName>
    <definedName name="Z_A6168485_6886_4592_BB13_07B9E683E6FB_.wvu.Rows" hidden="1">#REF!,#REF!,#REF!,#REF!,#REF!</definedName>
    <definedName name="Z_AB45FFAE_19AD_47F2_A68A_497CFA02F912_.wvu.Rows" localSheetId="8" hidden="1">#REF!</definedName>
    <definedName name="Z_AB45FFAE_19AD_47F2_A68A_497CFA02F912_.wvu.Rows" localSheetId="5" hidden="1">#REF!</definedName>
    <definedName name="Z_AB45FFAE_19AD_47F2_A68A_497CFA02F912_.wvu.Rows" localSheetId="2" hidden="1">#REF!</definedName>
    <definedName name="Z_AB45FFAE_19AD_47F2_A68A_497CFA02F912_.wvu.Rows" hidden="1">#REF!</definedName>
    <definedName name="Z_C37E65A7_9893_435E_9759_72E0D8A5DD87_.wvu.PrintTitles" localSheetId="8" hidden="1">#REF!</definedName>
    <definedName name="Z_C37E65A7_9893_435E_9759_72E0D8A5DD87_.wvu.PrintTitles" localSheetId="5" hidden="1">#REF!</definedName>
    <definedName name="Z_C37E65A7_9893_435E_9759_72E0D8A5DD87_.wvu.PrintTitles" localSheetId="2" hidden="1">#REF!</definedName>
    <definedName name="Z_C37E65A7_9893_435E_9759_72E0D8A5DD87_.wvu.PrintTitles" hidden="1">#REF!</definedName>
    <definedName name="Z_D0FC81D9_872A_11D6_B808_0010DC239F6A_.wvu.Cols" localSheetId="8" hidden="1">#REF!</definedName>
    <definedName name="Z_D0FC81D9_872A_11D6_B808_0010DC239F6A_.wvu.Cols" localSheetId="5" hidden="1">#REF!</definedName>
    <definedName name="Z_D0FC81D9_872A_11D6_B808_0010DC239F6A_.wvu.Cols" localSheetId="2" hidden="1">#REF!</definedName>
    <definedName name="Z_D0FC81D9_872A_11D6_B808_0010DC239F6A_.wvu.Cols" hidden="1">#REF!</definedName>
    <definedName name="Z_D0FC81D9_872A_11D6_B808_0010DC239F6A_.wvu.FilterData" localSheetId="8" hidden="1">#REF!</definedName>
    <definedName name="Z_D0FC81D9_872A_11D6_B808_0010DC239F6A_.wvu.FilterData" localSheetId="5" hidden="1">#REF!</definedName>
    <definedName name="Z_D0FC81D9_872A_11D6_B808_0010DC239F6A_.wvu.FilterData" localSheetId="2" hidden="1">#REF!</definedName>
    <definedName name="Z_D0FC81D9_872A_11D6_B808_0010DC239F6A_.wvu.FilterData" hidden="1">#REF!</definedName>
    <definedName name="Z_D0FC81D9_872A_11D6_B808_0010DC239F6A_.wvu.PrintArea" localSheetId="8" hidden="1">#REF!</definedName>
    <definedName name="Z_D0FC81D9_872A_11D6_B808_0010DC239F6A_.wvu.PrintArea" localSheetId="5" hidden="1">#REF!</definedName>
    <definedName name="Z_D0FC81D9_872A_11D6_B808_0010DC239F6A_.wvu.PrintArea" localSheetId="2" hidden="1">#REF!</definedName>
    <definedName name="Z_D0FC81D9_872A_11D6_B808_0010DC239F6A_.wvu.PrintArea" hidden="1">#REF!</definedName>
    <definedName name="Z_D0FC81D9_872A_11D6_B808_0010DC239F6A_.wvu.PrintTitles" localSheetId="8" hidden="1">#REF!</definedName>
    <definedName name="Z_D0FC81D9_872A_11D6_B808_0010DC239F6A_.wvu.PrintTitles" localSheetId="5" hidden="1">#REF!</definedName>
    <definedName name="Z_D0FC81D9_872A_11D6_B808_0010DC239F6A_.wvu.PrintTitles" localSheetId="2" hidden="1">#REF!</definedName>
    <definedName name="Z_D0FC81D9_872A_11D6_B808_0010DC239F6A_.wvu.PrintTitles" hidden="1">#REF!</definedName>
    <definedName name="Z_D0FC81D9_872A_11D6_B808_0010DC239F6A_.wvu.Rows" localSheetId="8" hidden="1">#REF!,#REF!,#REF!,#REF!,#REF!</definedName>
    <definedName name="Z_D0FC81D9_872A_11D6_B808_0010DC239F6A_.wvu.Rows" localSheetId="5" hidden="1">#REF!,#REF!,#REF!,#REF!,#REF!</definedName>
    <definedName name="Z_D0FC81D9_872A_11D6_B808_0010DC239F6A_.wvu.Rows" localSheetId="2" hidden="1">#REF!,#REF!,#REF!,#REF!,#REF!</definedName>
    <definedName name="Z_D0FC81D9_872A_11D6_B808_0010DC239F6A_.wvu.Rows" hidden="1">#REF!,#REF!,#REF!,#REF!,#REF!</definedName>
    <definedName name="Z_FA0D2A17_1C02_11D8_848D_00021BF19BDB_.wvu.FilterData" localSheetId="8" hidden="1">#REF!</definedName>
    <definedName name="Z_FA0D2A17_1C02_11D8_848D_00021BF19BDB_.wvu.FilterData" localSheetId="5" hidden="1">#REF!</definedName>
    <definedName name="Z_FA0D2A17_1C02_11D8_848D_00021BF19BDB_.wvu.FilterData" localSheetId="2" hidden="1">#REF!</definedName>
    <definedName name="Z_FA0D2A17_1C02_11D8_848D_00021BF19BDB_.wvu.FilterData" hidden="1">#REF!</definedName>
    <definedName name="А1В2" localSheetId="8">#REF!</definedName>
    <definedName name="А1В2" localSheetId="5">#REF!</definedName>
    <definedName name="А1В2" localSheetId="2">#REF!</definedName>
    <definedName name="А1В2">#REF!</definedName>
    <definedName name="а3" hidden="1">{#N/A,#N/A,TRUE,"Буржуям"}</definedName>
    <definedName name="аа" hidden="1">{#VALUE!,#N/A,TRUE,0}</definedName>
    <definedName name="ааа" localSheetId="8">#REF!</definedName>
    <definedName name="ааа" localSheetId="5">#REF!</definedName>
    <definedName name="ааа" localSheetId="2">#REF!</definedName>
    <definedName name="ааа">#REF!</definedName>
    <definedName name="аааа2" hidden="1">{#N/A,#N/A,TRUE,"Буржуям"}</definedName>
    <definedName name="ааааа" hidden="1">{"'РП (2)'!$A$5:$S$150"}</definedName>
    <definedName name="ааааа2" hidden="1">{#N/A,#N/A,TRUE,"Буржуям"}</definedName>
    <definedName name="ааааааа" hidden="1">{#N/A,#N/A,TRUE,"Буржуям"}</definedName>
    <definedName name="ААААААААААА" hidden="1">{#N/A,#N/A,TRUE,"Буржуям"}</definedName>
    <definedName name="АААВВВ" hidden="1">{#N/A,#N/A,TRUE,"Буржуям"}</definedName>
    <definedName name="АБГ" localSheetId="8">'[3]Элим P&amp;L'!#REF!,'[3]Элим P&amp;L'!#REF!</definedName>
    <definedName name="АБГ" localSheetId="5">'[3]Элим P&amp;L'!#REF!,'[3]Элим P&amp;L'!#REF!</definedName>
    <definedName name="АБГ" localSheetId="2">'[3]Элим P&amp;L'!#REF!,'[3]Элим P&amp;L'!#REF!</definedName>
    <definedName name="АБГ">'[3]Элим P&amp;L'!#REF!,'[3]Элим P&amp;L'!#REF!</definedName>
    <definedName name="ав">'[39]Flash Report SDC(EUR)'!$B$118</definedName>
    <definedName name="ав_14">'[64]Flash Report SDC(EUR)'!$B$118</definedName>
    <definedName name="АВВАВАВАВА" hidden="1">{#N/A,#N/A,TRUE,"Буржуям"}</definedName>
    <definedName name="август" hidden="1">{#N/A,#N/A,TRUE,"Буржуям"}</definedName>
    <definedName name="авд" hidden="1">{"glc1",#N/A,FALSE,"GLC";"glc2",#N/A,FALSE,"GLC";"glc3",#N/A,FALSE,"GLC";"glc4",#N/A,FALSE,"GLC";"glc5",#N/A,FALSE,"GLC"}</definedName>
    <definedName name="АвПокуп" localSheetId="8">#REF!</definedName>
    <definedName name="АвПокуп" localSheetId="5">#REF!</definedName>
    <definedName name="АвПокуп" localSheetId="2">#REF!</definedName>
    <definedName name="АвПокуп">#REF!</definedName>
    <definedName name="АвПокуп1" localSheetId="8">#REF!</definedName>
    <definedName name="АвПокуп1" localSheetId="5">#REF!</definedName>
    <definedName name="АвПокуп1" localSheetId="2">#REF!</definedName>
    <definedName name="АвПокуп1">#REF!</definedName>
    <definedName name="АвПост" localSheetId="8">#REF!</definedName>
    <definedName name="АвПост" localSheetId="5">#REF!</definedName>
    <definedName name="АвПост" localSheetId="2">#REF!</definedName>
    <definedName name="АвПост">#REF!</definedName>
    <definedName name="АвПост1" localSheetId="8">#REF!</definedName>
    <definedName name="АвПост1" localSheetId="5">#REF!</definedName>
    <definedName name="АвПост1" localSheetId="2">#REF!</definedName>
    <definedName name="АвПост1">#REF!</definedName>
    <definedName name="Автотехника" hidden="1">{#VALUE!,#N/A,TRUE,0}</definedName>
    <definedName name="адм" localSheetId="8">#REF!</definedName>
    <definedName name="адм" localSheetId="5">#REF!</definedName>
    <definedName name="адм" localSheetId="2">#REF!</definedName>
    <definedName name="адм">#REF!</definedName>
    <definedName name="Акмолинский__Кокшетау">филиал</definedName>
    <definedName name="ап" hidden="1">{"'9'!$A$1:$S$99"}</definedName>
    <definedName name="апавп" localSheetId="8">#REF!</definedName>
    <definedName name="апавп" localSheetId="5">#REF!</definedName>
    <definedName name="апавп" localSheetId="2">#REF!</definedName>
    <definedName name="апавп">#REF!</definedName>
    <definedName name="АПАПАПА" hidden="1">{#N/A,#N/A,TRUE,"Буржуям"}</definedName>
    <definedName name="АПАПАПАП" hidden="1">{#N/A,#N/A,TRUE,"Буржуям"}</definedName>
    <definedName name="апва" hidden="1">{"'РП (2)'!$A$5:$S$150"}</definedName>
    <definedName name="апп" hidden="1">{#N/A,#N/A,TRUE,"Буржуям"}</definedName>
    <definedName name="апр" localSheetId="8">OFFSET(Full_Print,0,0,[0]!Last_Row)</definedName>
    <definedName name="апр" localSheetId="5">OFFSET(Full_Print,0,0,[0]!Last_Row)</definedName>
    <definedName name="апр" localSheetId="2">OFFSET(Full_Print,0,0,[0]!Last_Row)</definedName>
    <definedName name="апр">OFFSET(Full_Print,0,0,[0]!Last_Row)</definedName>
    <definedName name="апрель" hidden="1">{#N/A,#N/A,TRUE,"Буржуям"}</definedName>
    <definedName name="арекет" localSheetId="8">#REF!</definedName>
    <definedName name="арекет" localSheetId="5">#REF!</definedName>
    <definedName name="арекет" localSheetId="2">#REF!</definedName>
    <definedName name="арекет">#REF!</definedName>
    <definedName name="арекет2" localSheetId="8">#REF!</definedName>
    <definedName name="арекет2" localSheetId="5">#REF!</definedName>
    <definedName name="арекет2" localSheetId="2">#REF!</definedName>
    <definedName name="арекет2">#REF!</definedName>
    <definedName name="арекет3" localSheetId="8">#REF!</definedName>
    <definedName name="арекет3" localSheetId="5">#REF!</definedName>
    <definedName name="арекет3" localSheetId="2">#REF!</definedName>
    <definedName name="арекет3">#REF!</definedName>
    <definedName name="арэк" localSheetId="8">#REF!</definedName>
    <definedName name="арэк" localSheetId="5">#REF!</definedName>
    <definedName name="арэк" localSheetId="2">#REF!</definedName>
    <definedName name="арэк">#REF!</definedName>
    <definedName name="арэк2" localSheetId="8">#REF!</definedName>
    <definedName name="арэк2" localSheetId="5">#REF!</definedName>
    <definedName name="арэк2" localSheetId="2">#REF!</definedName>
    <definedName name="арэк2">#REF!</definedName>
    <definedName name="арэк3" localSheetId="8">#REF!</definedName>
    <definedName name="арэк3" localSheetId="5">#REF!</definedName>
    <definedName name="арэк3" localSheetId="2">#REF!</definedName>
    <definedName name="арэк3">#REF!</definedName>
    <definedName name="аств" localSheetId="8">#REF!</definedName>
    <definedName name="аств" localSheetId="5">#REF!</definedName>
    <definedName name="аств" localSheetId="2">#REF!</definedName>
    <definedName name="аств">#REF!</definedName>
    <definedName name="аств2" localSheetId="8">#REF!</definedName>
    <definedName name="аств2" localSheetId="5">#REF!</definedName>
    <definedName name="аств2" localSheetId="2">#REF!</definedName>
    <definedName name="аств2">#REF!</definedName>
    <definedName name="аств3" localSheetId="8">#REF!</definedName>
    <definedName name="аств3" localSheetId="5">#REF!</definedName>
    <definedName name="аств3" localSheetId="2">#REF!</definedName>
    <definedName name="аств3">#REF!</definedName>
    <definedName name="атырау" localSheetId="8">#REF!</definedName>
    <definedName name="атырау" localSheetId="5">#REF!</definedName>
    <definedName name="атырау" localSheetId="2">#REF!</definedName>
    <definedName name="атырау">#REF!</definedName>
    <definedName name="атырау2" localSheetId="8">#REF!</definedName>
    <definedName name="атырау2" localSheetId="5">#REF!</definedName>
    <definedName name="атырау2" localSheetId="2">#REF!</definedName>
    <definedName name="атырау2">#REF!</definedName>
    <definedName name="атырау3" localSheetId="8">#REF!</definedName>
    <definedName name="атырау3" localSheetId="5">#REF!</definedName>
    <definedName name="атырау3" localSheetId="2">#REF!</definedName>
    <definedName name="атырау3">#REF!</definedName>
    <definedName name="_xlnm.Database" localSheetId="8">#REF!</definedName>
    <definedName name="_xlnm.Database" localSheetId="5">#REF!</definedName>
    <definedName name="_xlnm.Database" localSheetId="2">#REF!</definedName>
    <definedName name="_xlnm.Database">#REF!</definedName>
    <definedName name="Бал2002" hidden="1">{#N/A,#N/A,TRUE,"Буржуям"}</definedName>
    <definedName name="баланс_стоимость" localSheetId="8">'[65]объекты обществаКокшетау'!#REF!</definedName>
    <definedName name="баланс_стоимость" localSheetId="5">'[65]объекты обществаКокшетау'!#REF!</definedName>
    <definedName name="баланс_стоимость" localSheetId="2">'[65]объекты обществаКокшетау'!#REF!</definedName>
    <definedName name="баланс_стоимость">'[65]объекты обществаКокшетау'!#REF!</definedName>
    <definedName name="Баланс2002" hidden="1">{#VALUE!,#N/A,TRUE,0}</definedName>
    <definedName name="балансы">[66]свод!$A$2:$A$170</definedName>
    <definedName name="банк" hidden="1">{#N/A,#N/A,TRUE,"Буржуям"}</definedName>
    <definedName name="ббб" hidden="1">{#N/A,#N/A,TRUE,"Буржуям"}</definedName>
    <definedName name="бббб" hidden="1">{#VALUE!,#N/A,TRUE,0}</definedName>
    <definedName name="бву">'[67]Фин. пок-ли'!$C$17</definedName>
    <definedName name="бдл" localSheetId="8">#REF!,#REF!,#REF!</definedName>
    <definedName name="бдл" localSheetId="5">#REF!,#REF!,#REF!</definedName>
    <definedName name="бдл" localSheetId="2">#REF!,#REF!,#REF!</definedName>
    <definedName name="бдл">#REF!,#REF!,#REF!</definedName>
    <definedName name="бензин">[68]данные!$D$6</definedName>
    <definedName name="бензин_14">[69]данные!$D$6</definedName>
    <definedName name="бензин_5">[70]данные!$D$6</definedName>
    <definedName name="бензин_6">[70]данные!$D$6</definedName>
    <definedName name="Бери">[71]Форма2!$D$129:$F$132,[71]Форма2!$D$134:$F$135,[71]Форма2!$D$137:$F$140,[71]Форма2!$D$142:$F$144,[71]Форма2!$D$146:$F$150,[71]Форма2!$D$152:$F$154,[71]Форма2!$D$156:$F$162,[71]Форма2!$D$129</definedName>
    <definedName name="Берик">[71]Форма2!$C$70:$C$72,[71]Форма2!$D$73:$F$73,[71]Форма2!$E$70:$F$72,[71]Форма2!$C$75:$C$77,[71]Форма2!$E$75:$F$77,[71]Форма2!$C$79:$C$82,[71]Форма2!$E$79:$F$82,[71]Форма2!$C$84:$C$86,[71]Форма2!$E$84:$F$86,[71]Форма2!$C$88:$C$89,[71]Форма2!$E$88:$F$89,[71]Форма2!$C$70</definedName>
    <definedName name="бетон" localSheetId="8">#REF!</definedName>
    <definedName name="бетон" localSheetId="5">#REF!</definedName>
    <definedName name="бетон" localSheetId="2">#REF!</definedName>
    <definedName name="бетон">#REF!</definedName>
    <definedName name="бланк" hidden="1">{#N/A,#N/A,TRUE,"Буржуям"}</definedName>
    <definedName name="БЛРаздел1">[72]Форма2!$C$19:$C$24,[72]Форма2!$E$19:$F$24,[72]Форма2!$D$26:$F$31,[72]Форма2!$C$33:$C$38,[72]Форма2!$E$33:$F$38,[72]Форма2!$D$40:$F$43,[72]Форма2!$C$45:$C$48,[72]Форма2!$E$45:$F$48,[72]Форма2!$C$19</definedName>
    <definedName name="БЛРаздел2">[72]Форма2!$C$51:$C$58,[72]Форма2!$E$51:$F$58,[72]Форма2!$C$60:$C$63,[72]Форма2!$E$60:$F$63,[72]Форма2!$C$65:$C$67,[72]Форма2!$E$65:$F$67,[72]Форма2!$C$51</definedName>
    <definedName name="БЛРаздел3">[72]Форма2!$C$70:$C$72,[72]Форма2!$D$73:$F$73,[72]Форма2!$E$70:$F$72,[72]Форма2!$C$75:$C$77,[72]Форма2!$E$75:$F$77,[72]Форма2!$C$79:$C$82,[72]Форма2!$E$79:$F$82,[72]Форма2!$C$84:$C$86,[72]Форма2!$E$84:$F$86,[72]Форма2!$C$88:$C$89,[72]Форма2!$E$88:$F$89,[72]Форма2!$C$70</definedName>
    <definedName name="БЛРаздел4">[72]Форма2!$E$106:$F$107,[72]Форма2!$C$106:$C$107,[72]Форма2!$E$102:$F$104,[72]Форма2!$C$102:$C$104,[72]Форма2!$C$97:$C$100,[72]Форма2!$E$97:$F$100,[72]Форма2!$E$92:$F$95,[72]Форма2!$C$92:$C$95,[72]Форма2!$C$92</definedName>
    <definedName name="БЛРаздел5">[72]Форма2!$C$113:$C$114,[72]Форма2!$D$110:$F$112,[72]Форма2!$E$113:$F$114,[72]Форма2!$D$115:$F$115,[72]Форма2!$D$117:$F$119,[72]Форма2!$D$121:$F$122,[72]Форма2!$D$124:$F$126,[72]Форма2!$D$110</definedName>
    <definedName name="БЛРаздел6">[72]Форма2!$D$129:$F$132,[72]Форма2!$D$134:$F$135,[72]Форма2!$D$137:$F$140,[72]Форма2!$D$142:$F$144,[72]Форма2!$D$146:$F$150,[72]Форма2!$D$152:$F$154,[72]Форма2!$D$156:$F$162,[72]Форма2!$D$129</definedName>
    <definedName name="БЛРаздел7">[72]Форма2!$D$179:$F$185,[72]Форма2!$D$175:$F$177,[72]Форма2!$D$165:$F$173,[72]Форма2!$D$165</definedName>
    <definedName name="БЛРаздел8">[72]Форма2!$E$200:$F$207,[72]Форма2!$C$200:$C$207,[72]Форма2!$E$189:$F$198,[72]Форма2!$C$189:$C$198,[72]Форма2!$E$188:$F$188,[72]Форма2!$C$188</definedName>
    <definedName name="БЛРаздел9">[72]Форма2!$E$234:$F$237,[72]Форма2!$C$234:$C$237,[72]Форма2!$E$224:$F$232,[72]Форма2!$C$224:$C$232,[72]Форма2!$E$223:$F$223,[72]Форма2!$C$223,[72]Форма2!$E$217:$F$221,[72]Форма2!$C$217:$C$221,[72]Форма2!$E$210:$F$215,[72]Форма2!$C$210:$C$215,[72]Форма2!$C$210</definedName>
    <definedName name="БПДанные">[72]Форма1!$C$22:$D$33,[72]Форма1!$C$36:$D$48,[72]Форма1!$C$22</definedName>
    <definedName name="бюд" hidden="1">{#N/A,#N/A,TRUE,"Буржуям"}</definedName>
    <definedName name="бюджет" hidden="1">{"'РП (2)'!$A$5:$S$150"}</definedName>
    <definedName name="в" hidden="1">{#N/A,#N/A,TRUE,"Буржуям"}</definedName>
    <definedName name="В1" localSheetId="8">#REF!</definedName>
    <definedName name="В1" localSheetId="5">#REF!</definedName>
    <definedName name="В1" localSheetId="2">#REF!</definedName>
    <definedName name="В1">#REF!</definedName>
    <definedName name="В3" localSheetId="8">#REF!</definedName>
    <definedName name="В3" localSheetId="5">#REF!</definedName>
    <definedName name="В3" localSheetId="2">#REF!</definedName>
    <definedName name="В3">#REF!</definedName>
    <definedName name="ВА1" localSheetId="8">#REF!</definedName>
    <definedName name="ВА1" localSheetId="5">#REF!</definedName>
    <definedName name="ВА1" localSheetId="2">#REF!</definedName>
    <definedName name="ВА1">#REF!</definedName>
    <definedName name="ВАВАВА" hidden="1">{#N/A,#N/A,TRUE,"Буржуям"}</definedName>
    <definedName name="Вал" localSheetId="8">#REF!</definedName>
    <definedName name="Вал" localSheetId="5">#REF!</definedName>
    <definedName name="Вал" localSheetId="2">#REF!</definedName>
    <definedName name="Вал">#REF!</definedName>
    <definedName name="ВалП1" localSheetId="8">#REF!</definedName>
    <definedName name="ВалП1" localSheetId="5">#REF!</definedName>
    <definedName name="ВалП1" localSheetId="2">#REF!</definedName>
    <definedName name="ВалП1">#REF!</definedName>
    <definedName name="валюта" localSheetId="8">#REF!</definedName>
    <definedName name="валюта" localSheetId="5">#REF!</definedName>
    <definedName name="валюта" localSheetId="2">#REF!</definedName>
    <definedName name="валюта">#REF!</definedName>
    <definedName name="вар" hidden="1">{"'интерфейс'!$J$31:$M$43"}</definedName>
    <definedName name="ваф" hidden="1">{"'РП (2)'!$A$5:$S$150"}</definedName>
    <definedName name="ввваа" localSheetId="8">#REF!,#REF!,#REF!</definedName>
    <definedName name="ввваа" localSheetId="5">#REF!,#REF!,#REF!</definedName>
    <definedName name="ввваа" localSheetId="2">#REF!,#REF!,#REF!</definedName>
    <definedName name="ввваа">#REF!,#REF!,#REF!</definedName>
    <definedName name="вввв" hidden="1">{#N/A,#N/A,TRUE,"Буржуям"}</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ЫЫ" hidden="1">{#N/A,#N/A,TRUE,"Буржуям"}</definedName>
    <definedName name="вдцц" localSheetId="8">'[5]Элим P&amp;L'!#REF!,'[5]Элим P&amp;L'!#REF!</definedName>
    <definedName name="вдцц" localSheetId="5">'[5]Элим P&amp;L'!#REF!,'[5]Элим P&amp;L'!#REF!</definedName>
    <definedName name="вдцц" localSheetId="2">'[5]Элим P&amp;L'!#REF!,'[5]Элим P&amp;L'!#REF!</definedName>
    <definedName name="вдцц">'[5]Элим P&amp;L'!#REF!,'[5]Элим P&amp;L'!#REF!</definedName>
    <definedName name="вег" hidden="1">{#N/A,#N/A,TRUE,"Буржуям"}</definedName>
    <definedName name="взносы" hidden="1">{#N/A,#N/A,TRUE,"Буржуям"}</definedName>
    <definedName name="вид_инвестиций">[6]Invest!$C$7:$C$240</definedName>
    <definedName name="Вита_осн">'[73]ИсхД+'!$A$2</definedName>
    <definedName name="ВК" localSheetId="8">#REF!</definedName>
    <definedName name="ВК" localSheetId="5">#REF!</definedName>
    <definedName name="ВК" localSheetId="2">#REF!</definedName>
    <definedName name="ВК">#REF!</definedName>
    <definedName name="ВК1" localSheetId="8">#REF!</definedName>
    <definedName name="ВК1" localSheetId="5">#REF!</definedName>
    <definedName name="ВК1" localSheetId="2">#REF!</definedName>
    <definedName name="ВК1">#REF!</definedName>
    <definedName name="ВК2" localSheetId="8">#REF!</definedName>
    <definedName name="ВК2" localSheetId="5">#REF!</definedName>
    <definedName name="ВК2" localSheetId="2">#REF!</definedName>
    <definedName name="ВК2">#REF!</definedName>
    <definedName name="ВК3" localSheetId="8">#REF!</definedName>
    <definedName name="ВК3" localSheetId="5">#REF!</definedName>
    <definedName name="ВК3" localSheetId="2">#REF!</definedName>
    <definedName name="ВК3">#REF!</definedName>
    <definedName name="вкеевгнпаолрпор">[70]данные!$D$6</definedName>
    <definedName name="вклад" hidden="1">{#N/A,#N/A,TRUE,"Буржуям"}</definedName>
    <definedName name="вложения">'[6]Граф кап инвестиц'!$B$8:$B$12</definedName>
    <definedName name="впро" hidden="1">{#N/A,#N/A,TRUE,"Буржуям"}</definedName>
    <definedName name="ВР1" localSheetId="8">#REF!</definedName>
    <definedName name="ВР1" localSheetId="5">#REF!</definedName>
    <definedName name="ВР1" localSheetId="2">#REF!</definedName>
    <definedName name="ВР1">#REF!</definedName>
    <definedName name="ВРО1" localSheetId="8">#REF!</definedName>
    <definedName name="ВРО1" localSheetId="5">#REF!</definedName>
    <definedName name="ВРО1" localSheetId="2">#REF!</definedName>
    <definedName name="ВРО1">#REF!</definedName>
    <definedName name="вс" hidden="1">{#N/A,#N/A,FALSE,"Aging Summary";#N/A,#N/A,FALSE,"Ratio Analysis";#N/A,#N/A,FALSE,"Test 120 Day Accts";#N/A,#N/A,FALSE,"Tickmarks"}</definedName>
    <definedName name="всего_долл" localSheetId="8">'[65]объекты обществаКокшетау'!#REF!</definedName>
    <definedName name="всего_долл" localSheetId="5">'[65]объекты обществаКокшетау'!#REF!</definedName>
    <definedName name="всего_долл" localSheetId="2">'[65]объекты обществаКокшетау'!#REF!</definedName>
    <definedName name="всего_долл">'[65]объекты обществаКокшетау'!#REF!</definedName>
    <definedName name="вставка" hidden="1">{#N/A,#N/A,TRUE,"Буржуям"}</definedName>
    <definedName name="выеыееек" localSheetId="8">#REF!,#REF!,#REF!</definedName>
    <definedName name="выеыееек" localSheetId="5">#REF!,#REF!,#REF!</definedName>
    <definedName name="выеыееек" localSheetId="2">#REF!,#REF!,#REF!</definedName>
    <definedName name="выеыееек">#REF!,#REF!,#REF!</definedName>
    <definedName name="выплата" hidden="1">{#N/A,#N/A,TRUE,"Буржуям"}</definedName>
    <definedName name="выфвыффвыпвыарапл">[70]данные!$E$14</definedName>
    <definedName name="газета" hidden="1">{#N/A,#N/A,TRUE,"Буржуям"}</definedName>
    <definedName name="газсервис" localSheetId="8">#REF!</definedName>
    <definedName name="газсервис" localSheetId="5">#REF!</definedName>
    <definedName name="газсервис" localSheetId="2">#REF!</definedName>
    <definedName name="газсервис">#REF!</definedName>
    <definedName name="газсервис2" localSheetId="8">#REF!</definedName>
    <definedName name="газсервис2" localSheetId="5">#REF!</definedName>
    <definedName name="газсервис2" localSheetId="2">#REF!</definedName>
    <definedName name="газсервис2">#REF!</definedName>
    <definedName name="газсервис3" localSheetId="8">#REF!</definedName>
    <definedName name="газсервис3" localSheetId="5">#REF!</definedName>
    <definedName name="газсервис3" localSheetId="2">#REF!</definedName>
    <definedName name="газсервис3">#REF!</definedName>
    <definedName name="Гарантии">[74]Лист2!$E$18:$E$19</definedName>
    <definedName name="гггг" hidden="1">{#N/A,#N/A,TRUE,"Буржуям"}</definedName>
    <definedName name="гнегнегне" localSheetId="8">#REF!,#REF!,#REF!,#REF!,#REF!,#REF!</definedName>
    <definedName name="гнегнегне" localSheetId="5">#REF!,#REF!,#REF!,#REF!,#REF!,#REF!</definedName>
    <definedName name="гнегнегне" localSheetId="2">#REF!,#REF!,#REF!,#REF!,#REF!,#REF!</definedName>
    <definedName name="гнегнегне">#REF!,#REF!,#REF!,#REF!,#REF!,#REF!</definedName>
    <definedName name="гненгнег" localSheetId="8">#REF!,#REF!,#REF!,#REF!,#REF!,#REF!,#REF!,#REF!</definedName>
    <definedName name="гненгнег" localSheetId="5">#REF!,#REF!,#REF!,#REF!,#REF!,#REF!,#REF!,#REF!</definedName>
    <definedName name="гненгнег" localSheetId="2">#REF!,#REF!,#REF!,#REF!,#REF!,#REF!,#REF!,#REF!</definedName>
    <definedName name="гненгнег">#REF!,#REF!,#REF!,#REF!,#REF!,#REF!,#REF!,#REF!</definedName>
    <definedName name="гнпсмв" hidden="1">{#N/A,#N/A,TRUE,"Буржуям"}</definedName>
    <definedName name="год">[75]Осн.показ!$D$8</definedName>
    <definedName name="Год_кв" localSheetId="8">#REF!</definedName>
    <definedName name="Год_кв" localSheetId="5">#REF!</definedName>
    <definedName name="Год_кв" localSheetId="2">#REF!</definedName>
    <definedName name="Год_кв">#REF!</definedName>
    <definedName name="год1">[75]Осн.показ!$D$9</definedName>
    <definedName name="ГотПр" localSheetId="8">#REF!</definedName>
    <definedName name="ГотПр" localSheetId="5">#REF!</definedName>
    <definedName name="ГотПр" localSheetId="2">#REF!</definedName>
    <definedName name="ГотПр">#REF!</definedName>
    <definedName name="ГотПр1" localSheetId="8">#REF!</definedName>
    <definedName name="ГотПр1" localSheetId="5">#REF!</definedName>
    <definedName name="ГотПр1" localSheetId="2">#REF!</definedName>
    <definedName name="ГотПр1">#REF!</definedName>
    <definedName name="ГПР" localSheetId="8" hidden="1">#REF!</definedName>
    <definedName name="ГПР" localSheetId="5" hidden="1">#REF!</definedName>
    <definedName name="ГПР" localSheetId="2" hidden="1">#REF!</definedName>
    <definedName name="ГПР" hidden="1">#REF!</definedName>
    <definedName name="график11">[8]MAIN!$F$868:$T$868</definedName>
    <definedName name="гриф" hidden="1">{#N/A,#N/A,TRUE,"Буржуям"}</definedName>
    <definedName name="д">[0]!starting_weight</definedName>
    <definedName name="данные" localSheetId="8">#REF!,#REF!,#REF!</definedName>
    <definedName name="данные" localSheetId="5">#REF!,#REF!,#REF!</definedName>
    <definedName name="данные" localSheetId="2">#REF!,#REF!,#REF!</definedName>
    <definedName name="данные">#REF!,#REF!,#REF!</definedName>
    <definedName name="ддд" hidden="1">{#N/A,#N/A,TRUE,"Буржуям"}</definedName>
    <definedName name="дддд" hidden="1">{"'9'!$A$1:$S$99"}</definedName>
    <definedName name="Дебиторская__задолженность">'[27]Дин. оборотн. ср-в!!!'!$B$25+'[27]Дин. оборотн. ср-в!!!'!$B$26+'[27]Дин. оборотн. ср-в!!!'!$B$27+'[27]Дин. оборотн. ср-в!!!'!$B$28+'[27]Дин. оборотн. ср-в!!!'!$B$29+'[27]Дин. оборотн. ср-в!!!'!$B$30+'[27]Дин. оборотн. ср-в!!!'!$B$31+'[27]Дин. оборотн. ср-в!!!'!$B$33</definedName>
    <definedName name="Дебиторская_задолженность_Ст_сть_всех_активов">'[27]Уровень показателей!!!'!$E$18/'[27]Б3!!!'!$C$58</definedName>
    <definedName name="декабрь" hidden="1">{#N/A,#N/A,TRUE,"Буржуям"}</definedName>
    <definedName name="декабрь33333" hidden="1">{#N/A,#N/A,TRUE,"Буржуям"}</definedName>
    <definedName name="дждждж">'[76]4. NWABC'!$H$3:$J$154</definedName>
    <definedName name="ДЗ" localSheetId="8">#REF!</definedName>
    <definedName name="ДЗ" localSheetId="5">#REF!</definedName>
    <definedName name="ДЗ" localSheetId="2">#REF!</definedName>
    <definedName name="ДЗ">#REF!</definedName>
    <definedName name="ДЗ1" localSheetId="8">#REF!</definedName>
    <definedName name="ДЗ1" localSheetId="5">#REF!</definedName>
    <definedName name="ДЗ1" localSheetId="2">#REF!</definedName>
    <definedName name="ДЗ1">#REF!</definedName>
    <definedName name="дз1к">[27]Б1!$D$34+[27]Б1!$D$35+[27]Б1!$D$36+[27]Б1!$D$37+[27]Б1!$D$38+[27]Б1!$D$39</definedName>
    <definedName name="дз1н">[27]Б1!$C$34++[27]Б1!$C$35+[27]Б1!$C$36+[27]Б1!$C$37+[27]Б1!$C$38+[27]Б1!$C$39</definedName>
    <definedName name="дз94к" localSheetId="8">[27]Б1!#REF!+[27]Б1!#REF!+[27]Б1!#REF!+[27]Б1!#REF!+[27]Б1!#REF!+[27]Б1!#REF!+[27]Б1!#REF!</definedName>
    <definedName name="дз94к" localSheetId="5">[27]Б1!#REF!+[27]Б1!#REF!+[27]Б1!#REF!+[27]Б1!#REF!+[27]Б1!#REF!+[27]Б1!#REF!+[27]Б1!#REF!</definedName>
    <definedName name="дз94к" localSheetId="2">[27]Б1!#REF!+[27]Б1!#REF!+[27]Б1!#REF!+[27]Б1!#REF!+[27]Б1!#REF!+[27]Б1!#REF!+[27]Б1!#REF!</definedName>
    <definedName name="дз94к">[27]Б1!#REF!+[27]Б1!#REF!+[27]Б1!#REF!+[27]Б1!#REF!+[27]Б1!#REF!+[27]Б1!#REF!+[27]Б1!#REF!</definedName>
    <definedName name="дз94н" localSheetId="8">[27]Б1!#REF!+[27]Б1!#REF!+[27]Б1!#REF!+[27]Б1!#REF!+[27]Б1!#REF!+[27]Б1!#REF!+[27]Б1!#REF!</definedName>
    <definedName name="дз94н" localSheetId="5">[27]Б1!#REF!+[27]Б1!#REF!+[27]Б1!#REF!+[27]Б1!#REF!+[27]Б1!#REF!+[27]Б1!#REF!+[27]Б1!#REF!</definedName>
    <definedName name="дз94н" localSheetId="2">[27]Б1!#REF!+[27]Б1!#REF!+[27]Б1!#REF!+[27]Б1!#REF!+[27]Б1!#REF!+[27]Б1!#REF!+[27]Б1!#REF!</definedName>
    <definedName name="дз94н">[27]Б1!#REF!+[27]Б1!#REF!+[27]Б1!#REF!+[27]Б1!#REF!+[27]Б1!#REF!+[27]Б1!#REF!+[27]Б1!#REF!</definedName>
    <definedName name="диаг" hidden="1">{#N/A,#N/A,TRUE,"Буржуям"}</definedName>
    <definedName name="диагр" hidden="1">{"'интерфейс'!$J$31:$M$43"}</definedName>
    <definedName name="диз.т">[68]данные!$D$7</definedName>
    <definedName name="диз.т_14">[69]данные!$D$7</definedName>
    <definedName name="диз.т_5">[70]данные!$D$7</definedName>
    <definedName name="диз.т_6">[70]данные!$D$7</definedName>
    <definedName name="ДК1" localSheetId="8">#REF!</definedName>
    <definedName name="ДК1" localSheetId="5">#REF!</definedName>
    <definedName name="ДК1" localSheetId="2">#REF!</definedName>
    <definedName name="ДК1">#REF!</definedName>
    <definedName name="ДНС">[77]ОБЩ!$E$14</definedName>
    <definedName name="Добыча">'[78]Добыча нефти4'!$F$11:$Q$12</definedName>
    <definedName name="дол" localSheetId="8">#REF!</definedName>
    <definedName name="дол" localSheetId="5">#REF!</definedName>
    <definedName name="дол" localSheetId="2">#REF!</definedName>
    <definedName name="дол">#REF!</definedName>
    <definedName name="дол_14_1">[79]Валюта!$B$4</definedName>
    <definedName name="дол_5" localSheetId="8">#REF!</definedName>
    <definedName name="дол_5" localSheetId="5">#REF!</definedName>
    <definedName name="дол_5" localSheetId="2">#REF!</definedName>
    <definedName name="дол_5">#REF!</definedName>
    <definedName name="дол_9">[79]Валюта!$B$4</definedName>
    <definedName name="долл" localSheetId="8">#REF!</definedName>
    <definedName name="долл" localSheetId="5">#REF!</definedName>
    <definedName name="долл" localSheetId="2">#REF!</definedName>
    <definedName name="долл">#REF!</definedName>
    <definedName name="доллар">[80]Параметры!$C$18</definedName>
    <definedName name="доп.пддс" hidden="1">{#VALUE!,#N/A,TRUE,0}</definedName>
    <definedName name="ДопЗП">[81]Справочник!$A$80:$E$80</definedName>
    <definedName name="дот">[82]БДР!$E$5</definedName>
    <definedName name="дох" localSheetId="8">#REF!</definedName>
    <definedName name="дох" localSheetId="5">#REF!</definedName>
    <definedName name="дох" localSheetId="2">#REF!</definedName>
    <definedName name="дох">#REF!</definedName>
    <definedName name="доход" hidden="1">{#N/A,#N/A,TRUE,"Буржуям"}</definedName>
    <definedName name="дсша" localSheetId="8">#REF!</definedName>
    <definedName name="дсша" localSheetId="5">#REF!</definedName>
    <definedName name="дсша" localSheetId="2">#REF!</definedName>
    <definedName name="дсша">#REF!</definedName>
    <definedName name="дт">'[83]пост. пар.'!$C$13</definedName>
    <definedName name="дюк3" localSheetId="8">ГПР_пример!Annual_interest_rate/ГПР_пример!Payments_per_year</definedName>
    <definedName name="дюк3" localSheetId="5">ПП_пример!Annual_interest_rate/ПП_пример!Payments_per_year</definedName>
    <definedName name="дюк3" localSheetId="2">ППЗ_пример!Annual_interest_rate/ППЗ_пример!Payments_per_year</definedName>
    <definedName name="дюк3">[0]!Annual_interest_rate/[0]!Payments_per_year</definedName>
    <definedName name="евр">[75]Осн.показ!$D$13</definedName>
    <definedName name="евро" localSheetId="8">#REF!</definedName>
    <definedName name="евро" localSheetId="5">#REF!</definedName>
    <definedName name="евро" localSheetId="2">#REF!</definedName>
    <definedName name="евро">#REF!</definedName>
    <definedName name="евро_11">[84]Валюта!$B$3</definedName>
    <definedName name="евро_13">[79]Валюта!$B$3</definedName>
    <definedName name="евро_13_1">[79]Валюта!$B$3</definedName>
    <definedName name="евро_14">[79]Валюта!$B$3</definedName>
    <definedName name="евро_14_1">[79]Валюта!$B$3</definedName>
    <definedName name="евро_5" localSheetId="8">#REF!</definedName>
    <definedName name="евро_5" localSheetId="5">#REF!</definedName>
    <definedName name="евро_5" localSheetId="2">#REF!</definedName>
    <definedName name="евро_5">#REF!</definedName>
    <definedName name="евро_9">[79]Валюта!$B$3</definedName>
    <definedName name="ед_расчета" localSheetId="8">#REF!</definedName>
    <definedName name="ед_расчета" localSheetId="5">#REF!</definedName>
    <definedName name="ед_расчета" localSheetId="2">#REF!</definedName>
    <definedName name="ед_расчета">#REF!</definedName>
    <definedName name="ед_расчета_3" localSheetId="8">#REF!</definedName>
    <definedName name="ед_расчета_3" localSheetId="5">#REF!</definedName>
    <definedName name="ед_расчета_3" localSheetId="2">#REF!</definedName>
    <definedName name="ед_расчета_3">#REF!</definedName>
    <definedName name="Ед_расчета_Г_РСБУ_2" localSheetId="8">#REF!</definedName>
    <definedName name="Ед_расчета_Г_РСБУ_2" localSheetId="5">#REF!</definedName>
    <definedName name="Ед_расчета_Г_РСБУ_2" localSheetId="2">#REF!</definedName>
    <definedName name="Ед_расчета_Г_РСБУ_2">#REF!</definedName>
    <definedName name="ЕдИзм">[85]ЕдИзм!$A$1:$D$25</definedName>
    <definedName name="Единица_измерения" localSheetId="8">#REF!</definedName>
    <definedName name="Единица_измерения" localSheetId="5">#REF!</definedName>
    <definedName name="Единица_измерения" localSheetId="2">#REF!</definedName>
    <definedName name="Единица_измерения">#REF!</definedName>
    <definedName name="ееее" hidden="1">{#N/A,#N/A,TRUE,"Буржуям"}</definedName>
    <definedName name="ек" localSheetId="8">ГПР_пример!валюта</definedName>
    <definedName name="ек" localSheetId="5">ПП_пример!валюта</definedName>
    <definedName name="ек" localSheetId="2">ППЗ_пример!валюта</definedName>
    <definedName name="ек">[0]!валюта</definedName>
    <definedName name="ен" localSheetId="8">[0]!вода</definedName>
    <definedName name="ен" localSheetId="5">[0]!вода</definedName>
    <definedName name="ен" localSheetId="2">[0]!вода</definedName>
    <definedName name="ен">[0]!вода</definedName>
    <definedName name="ЕУК" hidden="1">{#N/A,#N/A,TRUE,"Буржуям"}</definedName>
    <definedName name="жд" localSheetId="8">[0]!ге</definedName>
    <definedName name="жд" localSheetId="5">[0]!ге</definedName>
    <definedName name="жд" localSheetId="2">[0]!ге</definedName>
    <definedName name="жд">[0]!ге</definedName>
    <definedName name="ждд" localSheetId="8">#REF!</definedName>
    <definedName name="ждд" localSheetId="5">#REF!</definedName>
    <definedName name="ждд" localSheetId="2">#REF!</definedName>
    <definedName name="ждд">#REF!</definedName>
    <definedName name="ждж" localSheetId="8">[0]!головы</definedName>
    <definedName name="ждж" localSheetId="5">[0]!головы</definedName>
    <definedName name="ждж" localSheetId="2">[0]!головы</definedName>
    <definedName name="ждж">[0]!головы</definedName>
    <definedName name="ждлждл" localSheetId="8">#REF!,#REF!,#REF!,#REF!,#REF!,#REF!,#REF!,#REF!,#REF!</definedName>
    <definedName name="ждлждл" localSheetId="5">#REF!,#REF!,#REF!,#REF!,#REF!,#REF!,#REF!,#REF!,#REF!</definedName>
    <definedName name="ждлждл" localSheetId="2">#REF!,#REF!,#REF!,#REF!,#REF!,#REF!,#REF!,#REF!,#REF!</definedName>
    <definedName name="ждлждл">#REF!,#REF!,#REF!,#REF!,#REF!,#REF!,#REF!,#REF!,#REF!</definedName>
    <definedName name="ждт">[86]Номенклатура!$L$1:$L$65536</definedName>
    <definedName name="Зав" hidden="1">{#N/A,#N/A,TRUE,"Буржуям"}</definedName>
    <definedName name="завод" hidden="1">{#N/A,#N/A,TRUE,"Буржуям"}</definedName>
    <definedName name="_xlnm.Print_Titles" localSheetId="8">#REF!</definedName>
    <definedName name="_xlnm.Print_Titles" localSheetId="5">#REF!</definedName>
    <definedName name="_xlnm.Print_Titles">#REF!</definedName>
    <definedName name="ЗАДАНИЕ" hidden="1">{#N/A,#N/A,TRUE,"Буржуям"}</definedName>
    <definedName name="ЗАДАНИЕ." hidden="1">{#VALUE!,#N/A,TRUE,0}</definedName>
    <definedName name="задел" hidden="1">{#N/A,#N/A,TRUE,"Буржуям"}</definedName>
    <definedName name="заказ" hidden="1">{#N/A,#N/A,TRUE,"Буржуям"}</definedName>
    <definedName name="Зап" localSheetId="8">#REF!</definedName>
    <definedName name="Зап" localSheetId="5">#REF!</definedName>
    <definedName name="Зап" localSheetId="2">#REF!</definedName>
    <definedName name="Зап">#REF!</definedName>
    <definedName name="Зап1" localSheetId="8">#REF!</definedName>
    <definedName name="Зап1" localSheetId="5">#REF!</definedName>
    <definedName name="Зап1" localSheetId="2">#REF!</definedName>
    <definedName name="Зап1">#REF!</definedName>
    <definedName name="заполняемость" localSheetId="8">#REF!</definedName>
    <definedName name="заполняемость" localSheetId="5">#REF!</definedName>
    <definedName name="заполняемость" localSheetId="2">#REF!</definedName>
    <definedName name="заполняемость">#REF!</definedName>
    <definedName name="зарп" hidden="1">{#N/A,#N/A,TRUE,"Буржуям"}</definedName>
    <definedName name="Зарпл" hidden="1">{#N/A,#N/A,TRUE,"Буржуям"}</definedName>
    <definedName name="затраты" hidden="1">{#N/A,#N/A,TRUE,"Буржуям"}</definedName>
    <definedName name="зеленый" hidden="1">{#N/A,#N/A,TRUE,"Буржуям"}</definedName>
    <definedName name="Зем_итог_ВТТ">[87]Хотмыжск!$F$4</definedName>
    <definedName name="Земля_01">'[88]#ССЫЛКА'!$F$66</definedName>
    <definedName name="земля_03">'[89]Аванс свекла'!$F$84</definedName>
    <definedName name="земля_2002">'[88]#ССЫЛКА'!$F$100</definedName>
    <definedName name="Зерносм_Курск_своб">'[88]#ССЫЛКА'!$I$184</definedName>
    <definedName name="ззз" hidden="1">{#N/A,#N/A,TRUE,"Буржуям"}</definedName>
    <definedName name="ЗП_Основная">[81]Справочник!$A$73:$E$79</definedName>
    <definedName name="зщшзщзщш" localSheetId="8">#REF!,#REF!,#REF!,#REF!,#REF!,#REF!,#REF!,#REF!,#REF!,#REF!,#REF!</definedName>
    <definedName name="зщшзщзщш" localSheetId="5">#REF!,#REF!,#REF!,#REF!,#REF!,#REF!,#REF!,#REF!,#REF!,#REF!,#REF!</definedName>
    <definedName name="зщшзщзщш" localSheetId="2">#REF!,#REF!,#REF!,#REF!,#REF!,#REF!,#REF!,#REF!,#REF!,#REF!,#REF!</definedName>
    <definedName name="зщшзщзщш">#REF!,#REF!,#REF!,#REF!,#REF!,#REF!,#REF!,#REF!,#REF!,#REF!,#REF!</definedName>
    <definedName name="и" hidden="1">{"'9'!$A$1:$S$99"}</definedName>
    <definedName name="ии" hidden="1">{#N/A,#N/A,TRUE,"Буржуям"}</definedName>
    <definedName name="им" hidden="1">{#VALUE!,#N/A,TRUE,0}</definedName>
    <definedName name="има" hidden="1">{#VALUE!,#N/A,TRUE,0}</definedName>
    <definedName name="имена" hidden="1">{#N/A,#N/A,TRUE,"Буржуям"}</definedName>
    <definedName name="имя" localSheetId="8">#REF!</definedName>
    <definedName name="имя" localSheetId="5">#REF!</definedName>
    <definedName name="имя" localSheetId="2">#REF!</definedName>
    <definedName name="имя">#REF!</definedName>
    <definedName name="Инвестор1">[90]Главн!$C$8</definedName>
    <definedName name="Инвестор2">[90]Главн!$C$9</definedName>
    <definedName name="Инвестор3">[90]Главн!$C$10</definedName>
    <definedName name="индекс">[91]цены!$V$1</definedName>
    <definedName name="инициатор">[90]Главн!$C$7</definedName>
    <definedName name="Инт" localSheetId="8">#REF!</definedName>
    <definedName name="Инт" localSheetId="5">#REF!</definedName>
    <definedName name="Инт" localSheetId="2">#REF!</definedName>
    <definedName name="Инт">#REF!</definedName>
    <definedName name="инф">'[92]осн пар'!$C$25</definedName>
    <definedName name="ИПН3" localSheetId="8">#REF!</definedName>
    <definedName name="ИПН3" localSheetId="5">#REF!</definedName>
    <definedName name="ИПН3" localSheetId="2">#REF!</definedName>
    <definedName name="ИПН3">#REF!</definedName>
    <definedName name="Иркутск2">[93]Дебиторка!$J$16</definedName>
    <definedName name="исмисм" hidden="1">{#VALUE!,#N/A,TRUE,0}</definedName>
    <definedName name="итого_в_долл" localSheetId="8">'[65]объекты обществаКокшетау'!#REF!</definedName>
    <definedName name="итого_в_долл" localSheetId="5">'[65]объекты обществаКокшетау'!#REF!</definedName>
    <definedName name="итого_в_долл" localSheetId="2">'[65]объекты обществаКокшетау'!#REF!</definedName>
    <definedName name="итого_в_долл">'[65]объекты обществаКокшетау'!#REF!</definedName>
    <definedName name="июль" localSheetId="8">#REF!</definedName>
    <definedName name="июль" localSheetId="5">#REF!</definedName>
    <definedName name="июль" localSheetId="2">#REF!</definedName>
    <definedName name="июль">#REF!</definedName>
    <definedName name="июль5" hidden="1">{#N/A,#N/A,TRUE,"Буржуям"}</definedName>
    <definedName name="июнь" hidden="1">{#N/A,#N/A,TRUE,"Буржуям"}</definedName>
    <definedName name="июнь1" hidden="1">{#N/A,#N/A,TRUE,"Буржуям"}</definedName>
    <definedName name="июнь101" hidden="1">{#N/A,#N/A,TRUE,"Буржуям"}</definedName>
    <definedName name="июнь6" hidden="1">{#N/A,#N/A,TRUE,"Буржуям"}</definedName>
    <definedName name="й">#N/A</definedName>
    <definedName name="йей" hidden="1">{0,#N/A,FALSE,0;0,#N/A,FALSE,0;0,#N/A,FALSE,0;0,#N/A,FALSE,0;0,#N/A,FALSE,0}</definedName>
    <definedName name="йй">#N/A</definedName>
    <definedName name="йййййййй" hidden="1">{#N/A,#N/A,TRUE,"Буржуям"}</definedName>
    <definedName name="ЙЦУКЙЦУК" hidden="1">{#VALUE!,#N/A,TRUE,0}</definedName>
    <definedName name="к">'[94] 4'!$C$35</definedName>
    <definedName name="к.3">[95]Консолидированный!$M$7</definedName>
    <definedName name="к.4">[95]Консолидированный!$M$7</definedName>
    <definedName name="к.ф.">'[96]отгр ГОК'!$A$4</definedName>
    <definedName name="К_м3_м2">[97]КОНСТАНТЫ!$B$3</definedName>
    <definedName name="к0">'[98]20USD'!$C$6</definedName>
    <definedName name="к11">'[99]Итог Антиснег11.01'!$B$22</definedName>
    <definedName name="к2">[100]БДР_база!$F$4</definedName>
    <definedName name="к4">[101]Консолидированный!$M$7</definedName>
    <definedName name="каврне" hidden="1">{"'9'!$A$1:$S$99"}</definedName>
    <definedName name="Казан_ПЭ">'[88]#ССЫЛКА'!$B$64</definedName>
    <definedName name="Казан_ПЭ_Ц">'[88]#ССЫЛКА'!$C$64</definedName>
    <definedName name="Каламкас" localSheetId="8">'[102]объекты обществаКокшетау'!#REF!</definedName>
    <definedName name="Каламкас" localSheetId="5">'[102]объекты обществаКокшетау'!#REF!</definedName>
    <definedName name="Каламкас" localSheetId="2">'[102]объекты обществаКокшетау'!#REF!</definedName>
    <definedName name="Каламкас">'[102]объекты обществаКокшетау'!#REF!</definedName>
    <definedName name="календарных_дней">[91]ограничения!$C$4</definedName>
    <definedName name="КВ">'[89]Аванс свекла'!$F$487</definedName>
    <definedName name="квартал1">[103]НАЛ.97г.пр.Нат.!$J$1:$T$69</definedName>
    <definedName name="квартал2">[103]НАЛ.97г.пр.Нат.!$V$1:$AF$69</definedName>
    <definedName name="квартал3">[103]НАЛ.97г.пр.Нат.!$AH$1:$AR$69</definedName>
    <definedName name="квартал4">[103]НАЛ.97г.пр.Нат.!$AT$1:$BD$69</definedName>
    <definedName name="Квартал4Показать" localSheetId="8">ГПР_пример!ек</definedName>
    <definedName name="Квартал4Показать" localSheetId="5">ПП_пример!ек</definedName>
    <definedName name="Квартал4Показать" localSheetId="2">ППЗ_пример!ек</definedName>
    <definedName name="Квартал4Показать">[0]!ек</definedName>
    <definedName name="квота_2002">'[88]#ССЫЛКА'!$F$37</definedName>
    <definedName name="квт">[68]данные!$D$8</definedName>
    <definedName name="квт_14">[69]данные!$D$8</definedName>
    <definedName name="квт_5">[70]данные!$D$8</definedName>
    <definedName name="квт_6">[70]данные!$D$8</definedName>
    <definedName name="кд">'[104]Итого М. (2)'!$C$4</definedName>
    <definedName name="ке">#N/A</definedName>
    <definedName name="кекекеек" hidden="1">{"konoplin - Личное представление",#N/A,TRUE,"ФинПлан_1кв";"konoplin - Личное представление",#N/A,TRUE,"ФинПлан_2кв"}</definedName>
    <definedName name="кер" localSheetId="8">#REF!</definedName>
    <definedName name="кер" localSheetId="5">#REF!</definedName>
    <definedName name="кер" localSheetId="2">#REF!</definedName>
    <definedName name="кер">#REF!</definedName>
    <definedName name="КЕУКЕУКЕ" hidden="1">{#N/A,#N/A,TRUE,"Буржуям"}</definedName>
    <definedName name="КЕУКПУПКУКП" hidden="1">{#N/A,#N/A,TRUE,"Буржуям"}</definedName>
    <definedName name="кж">[105]коэф!$B$3</definedName>
    <definedName name="КЗ_КФВ">'[106]Кред. задолж.'!$F$18</definedName>
    <definedName name="КЗ_лиз_РСК_долл">[107]СКР!$H$498</definedName>
    <definedName name="КЗ_ос">'[89]Кред. задолж.'!$F$32</definedName>
    <definedName name="КЗ_сах">'[106]Кред. задолж.'!$F$157</definedName>
    <definedName name="КЗ_экспл">'[106]Кред. задолж.'!$F$146</definedName>
    <definedName name="кзч">[108]условия!$B$37</definedName>
    <definedName name="КККККУУУ" hidden="1">{#N/A,#N/A,TRUE,"Буржуям"}</definedName>
    <definedName name="кмм">'[109]отгр ГОК'!$A$4</definedName>
    <definedName name="кндс" localSheetId="8">#REF!</definedName>
    <definedName name="кндс" localSheetId="5">#REF!</definedName>
    <definedName name="кндс" localSheetId="2">#REF!</definedName>
    <definedName name="кндс">#REF!</definedName>
    <definedName name="кндс1">[110]Исх!$C$8</definedName>
    <definedName name="книга222" hidden="1">{#N/A,#N/A,TRUE,"Буржуям"}</definedName>
    <definedName name="КнязьРюрик2">[93]Дебиторка!$J$18</definedName>
    <definedName name="Код" localSheetId="8">#REF!</definedName>
    <definedName name="Код" localSheetId="5">#REF!</definedName>
    <definedName name="Код" localSheetId="2">#REF!</definedName>
    <definedName name="Код">#REF!</definedName>
    <definedName name="колво_дней">[111]ЦО!$F$3:$F$33</definedName>
    <definedName name="количество_рабочих_дней">[112]ограничения_азот!$C$3</definedName>
    <definedName name="компресс" localSheetId="8">#REF!</definedName>
    <definedName name="компресс" localSheetId="5">#REF!</definedName>
    <definedName name="компресс" localSheetId="2">#REF!</definedName>
    <definedName name="компресс">#REF!</definedName>
    <definedName name="кон" localSheetId="8">#REF!</definedName>
    <definedName name="кон" localSheetId="5">#REF!</definedName>
    <definedName name="кон" localSheetId="2">#REF!</definedName>
    <definedName name="кон">#REF!</definedName>
    <definedName name="конец" localSheetId="8">#REF!</definedName>
    <definedName name="конец" localSheetId="5">#REF!</definedName>
    <definedName name="конец" localSheetId="2">#REF!</definedName>
    <definedName name="конец">#REF!</definedName>
    <definedName name="Конс">'[88]#ССЫЛКА'!$J$27</definedName>
    <definedName name="корова" hidden="1">{#N/A,#N/A,TRUE,"Буржуям"}</definedName>
    <definedName name="коэф">[86]Номенклатура!$J$1:$J$65536</definedName>
    <definedName name="кп" localSheetId="8">ГПР_пример!ен</definedName>
    <definedName name="кп" localSheetId="5">ПП_пример!ен</definedName>
    <definedName name="кп" localSheetId="2">ППЗ_пример!ен</definedName>
    <definedName name="кп">[0]!ен</definedName>
    <definedName name="кр_агро">[113]Вр!$M$140</definedName>
    <definedName name="кр_БП">[113]Вр!$M$352</definedName>
    <definedName name="кр_НАС">[113]Вр!$M$319</definedName>
    <definedName name="КРАСНОЯРСК" hidden="1">{"'РП (2)'!$A$5:$S$150"}</definedName>
    <definedName name="красныйц" hidden="1">{#N/A,#N/A,TRUE,"Буржуям"}</definedName>
    <definedName name="кре" localSheetId="8">#REF!</definedName>
    <definedName name="кре" localSheetId="5">#REF!</definedName>
    <definedName name="кре" localSheetId="2">#REF!</definedName>
    <definedName name="кре">#REF!</definedName>
    <definedName name="Кред_зад_Большевик">'[88]#ССЫЛКА'!$D$42</definedName>
    <definedName name="Кред_зад_Володар">'[88]#ССЫЛКА'!$D$38</definedName>
    <definedName name="Кред_зад_Казань">'[88]#ССЫЛКА'!$D$40</definedName>
    <definedName name="Кред_зад_Н_Челны">'[88]#ССЫЛКА'!$D$39</definedName>
    <definedName name="Кред_зад_переработка">'[88]#ССЫЛКА'!$D$44</definedName>
    <definedName name="Кред_зад_РЗ_кд">'[88]#ССЫЛКА'!$D$20</definedName>
    <definedName name="Кред_зад_Серпухов">'[88]#ССЫЛКА'!$D$41</definedName>
    <definedName name="Кред_зад_Шексна">'[88]#ССЫЛКА'!$D$37</definedName>
    <definedName name="кред_т">'[88]#ССЫЛКА'!$F$21</definedName>
    <definedName name="Кред_тов">'[88]#ССЫЛКА'!$D$32</definedName>
    <definedName name="Кред_ф">'[88]#ССЫЛКА'!$F$56</definedName>
    <definedName name="кред03">'[106]Кред. задолж.'!$F$132</definedName>
    <definedName name="Кредит_перераб" localSheetId="8">[114]Общ_Д!#REF!</definedName>
    <definedName name="Кредит_перераб" localSheetId="5">[114]Общ_Д!#REF!</definedName>
    <definedName name="Кредит_перераб" localSheetId="2">[114]Общ_Д!#REF!</definedName>
    <definedName name="Кредит_перераб">[114]Общ_Д!#REF!</definedName>
    <definedName name="Кредит_произв" localSheetId="8">[114]Общ_Д!#REF!</definedName>
    <definedName name="Кредит_произв" localSheetId="5">[114]Общ_Д!#REF!</definedName>
    <definedName name="Кредит_произв" localSheetId="2">[114]Общ_Д!#REF!</definedName>
    <definedName name="Кредит_произв">[114]Общ_Д!#REF!</definedName>
    <definedName name="Кредит_производство" localSheetId="8">[114]Общ_Д!#REF!</definedName>
    <definedName name="Кредит_производство" localSheetId="5">[114]Общ_Д!#REF!</definedName>
    <definedName name="Кредит_производство" localSheetId="2">[114]Общ_Д!#REF!</definedName>
    <definedName name="Кредит_производство">[114]Общ_Д!#REF!</definedName>
    <definedName name="кросс_курс">'[115]Приобретение О.С.'!$F$3</definedName>
    <definedName name="крс1">[35]Livestock!$M$6</definedName>
    <definedName name="Крупы">'[88]#ССЫЛКА'!$H$27</definedName>
    <definedName name="ку">'[116]цена реал-ии'!$E$74</definedName>
    <definedName name="ку1">'[117]цена реал-ии'!$E$74</definedName>
    <definedName name="кук_ставр_своб">'[88]#ССЫЛКА'!$I$187</definedName>
    <definedName name="кулагер" localSheetId="8">#REF!</definedName>
    <definedName name="кулагер" localSheetId="5">#REF!</definedName>
    <definedName name="кулагер" localSheetId="2">#REF!</definedName>
    <definedName name="кулагер">#REF!</definedName>
    <definedName name="кулагер2" localSheetId="8">#REF!</definedName>
    <definedName name="кулагер2" localSheetId="5">#REF!</definedName>
    <definedName name="кулагер2" localSheetId="2">#REF!</definedName>
    <definedName name="кулагер2">#REF!</definedName>
    <definedName name="кулагер3" localSheetId="8">#REF!</definedName>
    <definedName name="кулагер3" localSheetId="5">#REF!</definedName>
    <definedName name="кулагер3" localSheetId="2">#REF!</definedName>
    <definedName name="кулагер3">#REF!</definedName>
    <definedName name="кумыскаскыр" localSheetId="8">#REF!</definedName>
    <definedName name="кумыскаскыр" localSheetId="5">#REF!</definedName>
    <definedName name="кумыскаскыр" localSheetId="2">#REF!</definedName>
    <definedName name="кумыскаскыр">#REF!</definedName>
    <definedName name="кумыскаскыр2" localSheetId="8">#REF!</definedName>
    <definedName name="кумыскаскыр2" localSheetId="5">#REF!</definedName>
    <definedName name="кумыскаскыр2" localSheetId="2">#REF!</definedName>
    <definedName name="кумыскаскыр2">#REF!</definedName>
    <definedName name="кумыскаскыр3" localSheetId="8">#REF!</definedName>
    <definedName name="кумыскаскыр3" localSheetId="5">#REF!</definedName>
    <definedName name="кумыскаскыр3" localSheetId="2">#REF!</definedName>
    <definedName name="кумыскаскыр3">#REF!</definedName>
    <definedName name="курс" localSheetId="8">#REF!</definedName>
    <definedName name="курс" localSheetId="5">#REF!</definedName>
    <definedName name="курс" localSheetId="2">#REF!</definedName>
    <definedName name="курс">#REF!</definedName>
    <definedName name="Курс_EUR">'[118]базовые допущения'!$B$5</definedName>
    <definedName name="курс_долл_руб">[119]цены_азот!$D$2</definedName>
    <definedName name="Курс_доллара">'[88]#ССЫЛКА'!$E$4</definedName>
    <definedName name="курс_доллара_сегодня">[120]константы!$A$15</definedName>
    <definedName name="курс_НБРК" localSheetId="8">'[65]объекты обществаКокшетау'!#REF!</definedName>
    <definedName name="курс_НБРК" localSheetId="5">'[65]объекты обществаКокшетау'!#REF!</definedName>
    <definedName name="курс_НБРК" localSheetId="2">'[65]объекты обществаКокшетау'!#REF!</definedName>
    <definedName name="курс_НБРК">'[65]объекты обществаКокшетау'!#REF!</definedName>
    <definedName name="Курс1" localSheetId="8">#REF!</definedName>
    <definedName name="Курс1" localSheetId="5">#REF!</definedName>
    <definedName name="Курс1" localSheetId="2">#REF!</definedName>
    <definedName name="Курс1">#REF!</definedName>
    <definedName name="Курс10" localSheetId="8">[121]Финпоки1!#REF!</definedName>
    <definedName name="Курс10" localSheetId="5">[121]Финпоки1!#REF!</definedName>
    <definedName name="Курс10" localSheetId="2">[121]Финпоки1!#REF!</definedName>
    <definedName name="Курс10">[121]Финпоки1!#REF!</definedName>
    <definedName name="курсСША" localSheetId="8">#REF!</definedName>
    <definedName name="курсСША" localSheetId="5">#REF!</definedName>
    <definedName name="курсСША" localSheetId="2">#REF!</definedName>
    <definedName name="курсСША">#REF!</definedName>
    <definedName name="кф">[122]Исх!$C$19</definedName>
    <definedName name="КФВ">'[106]аванс по ОС'!$F$37</definedName>
    <definedName name="кя1">'[123]отгр ГОК'!$A$4</definedName>
    <definedName name="ла" hidden="1">{#N/A,#N/A,TRUE,"Буржуям"}</definedName>
    <definedName name="лдоп" hidden="1">{#N/A,#N/A,TRUE,"Буржуям"}</definedName>
    <definedName name="лждл">'[124]БАЛАНС(большой)'!$N$3</definedName>
    <definedName name="лизинг">'[106]Кред. задолж.'!$F$25</definedName>
    <definedName name="лл" hidden="1">{#VALUE!,#N/A,TRUE,0}</definedName>
    <definedName name="лллл" hidden="1">{#VALUE!,#N/A,TRUE,0}</definedName>
    <definedName name="лмсз" localSheetId="8">'[5]Элим P&amp;L'!#REF!,'[5]Элим P&amp;L'!#REF!</definedName>
    <definedName name="лмсз" localSheetId="5">'[5]Элим P&amp;L'!#REF!,'[5]Элим P&amp;L'!#REF!</definedName>
    <definedName name="лмсз" localSheetId="2">'[5]Элим P&amp;L'!#REF!,'[5]Элим P&amp;L'!#REF!</definedName>
    <definedName name="лмсз">'[5]Элим P&amp;L'!#REF!,'[5]Элим P&amp;L'!#REF!</definedName>
    <definedName name="лоп" hidden="1">{#N/A,#N/A,TRUE,"Буржуям"}</definedName>
    <definedName name="ЛОПОРП" hidden="1">{#VALUE!,#N/A,TRUE,0}</definedName>
    <definedName name="лор" hidden="1">{#N/A,#N/A,TRUE,"Буржуям"}</definedName>
    <definedName name="ЛС14" localSheetId="8">#REF!</definedName>
    <definedName name="ЛС14" localSheetId="5">#REF!</definedName>
    <definedName name="ЛС14" localSheetId="2">#REF!</definedName>
    <definedName name="ЛС14">#REF!</definedName>
    <definedName name="Люзя" hidden="1">{#N/A,#N/A,TRUE,"Буржуям"}</definedName>
    <definedName name="м">[125]коэф!$B$4</definedName>
    <definedName name="М2.01.08" hidden="1">{#N/A,#N/A,TRUE,"Буржуям"}</definedName>
    <definedName name="май" hidden="1">{#N/A,#N/A,TRUE,"Буржуям"}</definedName>
    <definedName name="май5" hidden="1">{#N/A,#N/A,TRUE,"Буржуям"}</definedName>
    <definedName name="марка">[126]Служебный!$A$50:$A$78</definedName>
    <definedName name="март" hidden="1">{#N/A,#N/A,TRUE,"Буржуям"}</definedName>
    <definedName name="март2" hidden="1">{#N/A,#N/A,TRUE,"Буржуям"}</definedName>
    <definedName name="март3" hidden="1">{#N/A,#N/A,TRUE,"Буржуям"}</definedName>
    <definedName name="март5" hidden="1">{#N/A,#N/A,TRUE,"Буржуям"}</definedName>
    <definedName name="мат">'[127]Ав (закупка, услуги)'!$L$111</definedName>
    <definedName name="мел_сс">'[89]Товар в пути'!$E$17</definedName>
    <definedName name="меню" localSheetId="8">[128]!меню</definedName>
    <definedName name="меню" localSheetId="5">[128]!меню</definedName>
    <definedName name="меню" localSheetId="2">[128]!меню</definedName>
    <definedName name="меню">[128]!меню</definedName>
    <definedName name="мес">[129]Осн.показ!$C$10</definedName>
    <definedName name="мес1">[129]Осн.показ!$C$11</definedName>
    <definedName name="месяц">[130]цены!$G$1</definedName>
    <definedName name="месяц5" hidden="1">{#N/A,#N/A,TRUE,"Буржуям"}</definedName>
    <definedName name="металлоформы" localSheetId="8">#REF!</definedName>
    <definedName name="металлоформы" localSheetId="5">#REF!</definedName>
    <definedName name="металлоформы" localSheetId="2">#REF!</definedName>
    <definedName name="металлоформы">#REF!</definedName>
    <definedName name="Метроном2">[93]Дебиторка!$J$14</definedName>
    <definedName name="мирп" localSheetId="8">#REF!</definedName>
    <definedName name="мирп" localSheetId="5">#REF!</definedName>
    <definedName name="мирп" localSheetId="2">#REF!</definedName>
    <definedName name="мирп">#REF!</definedName>
    <definedName name="МИТ" hidden="1">{"'РП (2)'!$A$5:$S$150"}</definedName>
    <definedName name="мммм" hidden="1">{#N/A,#N/A,TRUE,"Буржуям"}</definedName>
    <definedName name="МОВ" localSheetId="8">#REF!</definedName>
    <definedName name="МОВ" localSheetId="5">#REF!</definedName>
    <definedName name="МОВ" localSheetId="2">#REF!</definedName>
    <definedName name="МОВ">#REF!</definedName>
    <definedName name="мост" hidden="1">{#N/A,#N/A,TRUE,"Буржуям"}</definedName>
    <definedName name="Мощность">[131]Параметры!$C$2</definedName>
    <definedName name="мп">#N/A</definedName>
    <definedName name="МРП">[68]данные!$E$14</definedName>
    <definedName name="МРП_14">[69]данные!$E$14</definedName>
    <definedName name="МРП_5">[70]данные!$E$14</definedName>
    <definedName name="МРП_6">[70]данные!$E$14</definedName>
    <definedName name="мук">'[88]#ССЫЛКА'!$F$27</definedName>
    <definedName name="мым">#N/A</definedName>
    <definedName name="н.форма" hidden="1">{#N/A,#N/A,TRUE,"Буржуям"}</definedName>
    <definedName name="Название" localSheetId="8">#REF!</definedName>
    <definedName name="Название" localSheetId="5">#REF!</definedName>
    <definedName name="Название" localSheetId="2">#REF!</definedName>
    <definedName name="Название">#REF!</definedName>
    <definedName name="Наим_З" localSheetId="8">#REF!</definedName>
    <definedName name="Наим_З" localSheetId="5">#REF!</definedName>
    <definedName name="Наим_З" localSheetId="2">#REF!</definedName>
    <definedName name="Наим_З">#REF!</definedName>
    <definedName name="Наименование">'[53]План пр-ва'!$A$6</definedName>
    <definedName name="нал" hidden="1">{#VALUE!,#N/A,TRUE,0}</definedName>
    <definedName name="налоги1" hidden="1">{#N/A,#N/A,TRUE,"Буржуям"}</definedName>
    <definedName name="налоги3" hidden="1">{#N/A,#N/A,TRUE,"Буржуям"}</definedName>
    <definedName name="нач1дек">[132]Исходные!$B$3</definedName>
    <definedName name="наш" hidden="1">{#N/A,#N/A,TRUE,"Буржуям"}</definedName>
    <definedName name="нгекнекн" localSheetId="8">#REF!,#REF!,#REF!,#REF!</definedName>
    <definedName name="нгекнекн" localSheetId="5">#REF!,#REF!,#REF!,#REF!</definedName>
    <definedName name="нгекнекн" localSheetId="2">#REF!,#REF!,#REF!,#REF!</definedName>
    <definedName name="нгекнекн">#REF!,#REF!,#REF!,#REF!</definedName>
    <definedName name="ндс">[133]параметры!$B$1</definedName>
    <definedName name="ндс_12">[84]Нормы!$E$8</definedName>
    <definedName name="ндс_13">[79]Нормы!$E$8</definedName>
    <definedName name="ндс_13_1">[84]Нормы!$E$8</definedName>
    <definedName name="ндс_13_15">[79]Нормы!$E$8</definedName>
    <definedName name="ндс_13_7">[79]Нормы!$E$8</definedName>
    <definedName name="ндс_14">[79]Нормы!$E$8</definedName>
    <definedName name="ндс_14_1">[79]Нормы!$E$8</definedName>
    <definedName name="НДС_2003">'[115]Перем. затраты'!$P$48</definedName>
    <definedName name="ндс_9">[134]Нормы!$E$8</definedName>
    <definedName name="НДС1">[110]Исх!$C$7</definedName>
    <definedName name="НДС2">'[115]Перем. затраты'!$P$47</definedName>
    <definedName name="недвижКонсал" localSheetId="8">#REF!</definedName>
    <definedName name="недвижКонсал" localSheetId="5">#REF!</definedName>
    <definedName name="недвижКонсал" localSheetId="2">#REF!</definedName>
    <definedName name="недвижКонсал">#REF!</definedName>
    <definedName name="недвижКонсал2" localSheetId="8">#REF!</definedName>
    <definedName name="недвижКонсал2" localSheetId="5">#REF!</definedName>
    <definedName name="недвижКонсал2" localSheetId="2">#REF!</definedName>
    <definedName name="недвижКонсал2">#REF!</definedName>
    <definedName name="недвижКонсал3" localSheetId="8">#REF!</definedName>
    <definedName name="недвижКонсал3" localSheetId="5">#REF!</definedName>
    <definedName name="недвижКонсал3" localSheetId="2">#REF!</definedName>
    <definedName name="недвижКонсал3">#REF!</definedName>
    <definedName name="неделя_1">SUM([135]база!$H$11:$O$11)</definedName>
    <definedName name="неделя_2">SUM([135]база!$P$11:$V$11)</definedName>
    <definedName name="неделя_3">SUM([135]база!$W$11:$AC$11)</definedName>
    <definedName name="неделя_4">SUM([135]база!$AD$11:$AJ$11)</definedName>
    <definedName name="неделя_5">SUM([135]база!$AK$11:$AL$11)</definedName>
    <definedName name="незащЯч" localSheetId="8">#REF!,#REF!,#REF!,#REF!,#REF!,#REF!,#REF!,#REF!,#REF!,#REF!,#REF!,#REF!,#REF!,#REF!</definedName>
    <definedName name="незащЯч" localSheetId="5">#REF!,#REF!,#REF!,#REF!,#REF!,#REF!,#REF!,#REF!,#REF!,#REF!,#REF!,#REF!,#REF!,#REF!</definedName>
    <definedName name="незащЯч" localSheetId="2">#REF!,#REF!,#REF!,#REF!,#REF!,#REF!,#REF!,#REF!,#REF!,#REF!,#REF!,#REF!,#REF!,#REF!</definedName>
    <definedName name="незащЯч">#REF!,#REF!,#REF!,#REF!,#REF!,#REF!,#REF!,#REF!,#REF!,#REF!,#REF!,#REF!,#REF!,#REF!</definedName>
    <definedName name="нераспр_03">'[106]Авансы выданные'!$F$47</definedName>
    <definedName name="нераспр_04">'[106]Авансы выданные'!$F$80</definedName>
    <definedName name="ниокр" hidden="1">{#N/A,#N/A,TRUE,"Буржуям"}</definedName>
    <definedName name="нн" hidden="1">{#N/A,#N/A,TRUE,"Буржуям"}</definedName>
    <definedName name="новое" hidden="1">{#VALUE!,#N/A,TRUE,0}</definedName>
    <definedName name="нояб." localSheetId="8">'[136]Приложение 15'!USD/1.701</definedName>
    <definedName name="нояб." localSheetId="5">'[136]Приложение 15'!USD/1.701</definedName>
    <definedName name="нояб." localSheetId="2">'[136]Приложение 15'!USD/1.701</definedName>
    <definedName name="нояб.">'[136]Приложение 15'!USD/1.701</definedName>
    <definedName name="НПр" localSheetId="8">#REF!</definedName>
    <definedName name="НПр" localSheetId="5">#REF!</definedName>
    <definedName name="НПр" localSheetId="2">#REF!</definedName>
    <definedName name="НПр">#REF!</definedName>
    <definedName name="НПр1" localSheetId="8">#REF!</definedName>
    <definedName name="НПр1" localSheetId="5">#REF!</definedName>
    <definedName name="НПр1" localSheetId="2">#REF!</definedName>
    <definedName name="НПр1">#REF!</definedName>
    <definedName name="нур" hidden="1">{#N/A,#N/A,TRUE,"Буржуям"}</definedName>
    <definedName name="нурис" hidden="1">{#N/A,#N/A,TRUE,"Буржуям"}</definedName>
    <definedName name="нурисламова" hidden="1">{#N/A,#N/A,TRUE,"Буржуям"}</definedName>
    <definedName name="оао" hidden="1">{"'РП (2)'!$A$5:$S$150"}</definedName>
    <definedName name="оар" hidden="1">{"'интерфейс'!$J$31:$M$43"}</definedName>
    <definedName name="_xlnm.Print_Area" localSheetId="6">ГПР!$A$1:$J$28</definedName>
    <definedName name="_xlnm.Print_Area" localSheetId="7">ГПР_каз.!$A$1:$J$28</definedName>
    <definedName name="_xlnm.Print_Area" localSheetId="8">ГПР_пример!$A$1:$Z$26</definedName>
    <definedName name="_xlnm.Print_Area" localSheetId="3">ПП!$A$1:$K$21</definedName>
    <definedName name="_xlnm.Print_Area" localSheetId="4">ПП_каз.!$A$1:$K$21</definedName>
    <definedName name="_xlnm.Print_Area" localSheetId="5">ПП_пример!$A$1:$Z$18</definedName>
    <definedName name="_xlnm.Print_Area" localSheetId="0">ППЗ!$A$1:$J$33</definedName>
    <definedName name="_xlnm.Print_Area" localSheetId="1">ППЗ_каз.!$A$1:$J$33</definedName>
    <definedName name="_xlnm.Print_Area" localSheetId="2">ППЗ_пример!$A$1:$Y$28</definedName>
    <definedName name="_xlnm.Print_Area">#N/A</definedName>
    <definedName name="обм" localSheetId="8">#REF!</definedName>
    <definedName name="обм" localSheetId="5">#REF!</definedName>
    <definedName name="обм" localSheetId="2">#REF!</definedName>
    <definedName name="обм">#REF!</definedName>
    <definedName name="оборудование_ЖД" localSheetId="8">#REF!</definedName>
    <definedName name="оборудование_ЖД" localSheetId="5">#REF!</definedName>
    <definedName name="оборудование_ЖД" localSheetId="2">#REF!</definedName>
    <definedName name="оборудование_ЖД">#REF!</definedName>
    <definedName name="общ" localSheetId="8">#REF!</definedName>
    <definedName name="общ" localSheetId="5">#REF!</definedName>
    <definedName name="общ" localSheetId="2">#REF!</definedName>
    <definedName name="общ">#REF!</definedName>
    <definedName name="Общий_ОПиУ">'[137]Резюме овер'!$X$322:$AU$323,'[137]Резюме овер'!$X$325:$AU$330,'[137]Резюме овер'!$X$332:$AU$333,'[137]Резюме овер'!$X$335:$AU$335</definedName>
    <definedName name="объем">'[32]Осн. пара'!$C$6</definedName>
    <definedName name="объём">[86]Номенклатура!$H$1:$H$65536</definedName>
    <definedName name="объемгод">'[32]Осн. пара'!$C$7</definedName>
    <definedName name="овса">'[89]Прочий товар'!$P$58</definedName>
    <definedName name="ожж" hidden="1">{#N/A,#N/A,TRUE,"Буржуям"}</definedName>
    <definedName name="ок" hidden="1">{#N/A,#N/A,TRUE,"Буржуям"}</definedName>
    <definedName name="октябрь" hidden="1">{#N/A,#N/A,TRUE,"Буржуям"}</definedName>
    <definedName name="ол">#N/A</definedName>
    <definedName name="оля">#N/A</definedName>
    <definedName name="ОМТС">#N/A</definedName>
    <definedName name="онпа" hidden="1">{#N/A,#N/A,FALSE,"Aging Summary";#N/A,#N/A,FALSE,"Ratio Analysis";#N/A,#N/A,FALSE,"Test 120 Day Accts";#N/A,#N/A,FALSE,"Tickmarks"}</definedName>
    <definedName name="оо">[138]БДР!$E$5</definedName>
    <definedName name="ооо" hidden="1">{#N/A,#N/A,TRUE,"Буржуям"}</definedName>
    <definedName name="оорп" hidden="1">{#N/A,#N/A,TRUE,"Буржуям"}</definedName>
    <definedName name="оперативно" hidden="1">{#N/A,#N/A,TRUE,"Буржуям"}</definedName>
    <definedName name="оперативное" hidden="1">{#N/A,#N/A,TRUE,"Буржуям"}</definedName>
    <definedName name="оперативные" hidden="1">{#N/A,#N/A,TRUE,"Буржуям"}</definedName>
    <definedName name="оператор">[126]Служебный!$A$80:$A$89</definedName>
    <definedName name="ОПР25сч" hidden="1">{#N/A,#N/A,FALSE,"DCF";#N/A,#N/A,FALSE,"WACC";#N/A,#N/A,FALSE,"Sales_EBIT";#N/A,#N/A,FALSE,"Capex_Depreciation";#N/A,#N/A,FALSE,"WC";#N/A,#N/A,FALSE,"Interest";#N/A,#N/A,FALSE,"Assumptions"}</definedName>
    <definedName name="Ора">'[139]поставка сравн13'!$A$1:$Q$30</definedName>
    <definedName name="Ораз">[71]Форма2!$D$179:$F$185,[71]Форма2!$D$175:$F$177,[71]Форма2!$D$165:$F$173,[71]Форма2!$D$165</definedName>
    <definedName name="орп" localSheetId="8">'[136]Приложение 15'!USD/1.701</definedName>
    <definedName name="орп" localSheetId="5">'[136]Приложение 15'!USD/1.701</definedName>
    <definedName name="орп" localSheetId="2">'[136]Приложение 15'!USD/1.701</definedName>
    <definedName name="орп">'[136]Приложение 15'!USD/1.701</definedName>
    <definedName name="орпорп" hidden="1">{#VALUE!,#N/A,TRUE,0}</definedName>
    <definedName name="ОС">[129]ОС!$D$27</definedName>
    <definedName name="Осн">'[89]Аванс свекла'!$F$472</definedName>
    <definedName name="ОстАква2">[93]Дебиторка!$J$28</definedName>
    <definedName name="ответств">[126]Служебный!$A$91:$A$112</definedName>
    <definedName name="отгр_по">[140]Изменения!$E$28</definedName>
    <definedName name="Отрасль" localSheetId="8">#REF!</definedName>
    <definedName name="Отрасль" localSheetId="5">#REF!</definedName>
    <definedName name="Отрасль" localSheetId="2">#REF!</definedName>
    <definedName name="Отрасль">#REF!</definedName>
    <definedName name="отчдата">[132]Исходные!$B$1</definedName>
    <definedName name="отчет" hidden="1">{#N/A,#N/A,TRUE,"Буржуям"}</definedName>
    <definedName name="Отчисления">[81]Справочник!$A$81:$E$81</definedName>
    <definedName name="Офис" localSheetId="8">#REF!</definedName>
    <definedName name="Офис" localSheetId="5">#REF!</definedName>
    <definedName name="Офис" localSheetId="2">#REF!</definedName>
    <definedName name="Офис">#REF!</definedName>
    <definedName name="ОФР2" hidden="1">{"'интерфейс'!$J$31:$M$43"}</definedName>
    <definedName name="ОФР3" hidden="1">{"'интерфейс'!$J$31:$M$43"}</definedName>
    <definedName name="Очаково2">[93]Дебиторка!$J$30</definedName>
    <definedName name="Оша2">[93]Дебиторка!$J$31</definedName>
    <definedName name="п" hidden="1">{"'9'!$A$1:$S$99"}</definedName>
    <definedName name="панорама" hidden="1">{#N/A,#N/A,TRUE,"Буржуям"}</definedName>
    <definedName name="Пекарня1" localSheetId="8">'[65]объекты обществаКокшетау'!#REF!</definedName>
    <definedName name="Пекарня1" localSheetId="5">'[65]объекты обществаКокшетау'!#REF!</definedName>
    <definedName name="Пекарня1" localSheetId="2">'[65]объекты обществаКокшетау'!#REF!</definedName>
    <definedName name="Пекарня1">'[65]объекты обществаКокшетау'!#REF!</definedName>
    <definedName name="пепр" hidden="1">{"'РП (2)'!$A$5:$S$150"}</definedName>
    <definedName name="Пепси2">[93]Дебиторка!$J$33</definedName>
    <definedName name="пер" localSheetId="8">#REF!</definedName>
    <definedName name="пер" localSheetId="5">#REF!</definedName>
    <definedName name="пер" localSheetId="2">#REF!</definedName>
    <definedName name="пер">#REF!</definedName>
    <definedName name="пер1">[66]свод!$N$2:$N$170</definedName>
    <definedName name="пер2">[66]свод!$O$2:$O$170</definedName>
    <definedName name="пер3">[66]свод!$P$2:$P$170</definedName>
    <definedName name="перевалка">'[88]#ССЫЛКА'!$D$67</definedName>
    <definedName name="перевалка_Шексна">'[88]#ССЫЛКА'!$D$67</definedName>
    <definedName name="ПерЗ1" localSheetId="8">#REF!</definedName>
    <definedName name="ПерЗ1" localSheetId="5">#REF!</definedName>
    <definedName name="ПерЗ1" localSheetId="2">#REF!</definedName>
    <definedName name="ПерЗ1">#REF!</definedName>
    <definedName name="песок">[141]Нормы!$E$5</definedName>
    <definedName name="песок_10">[84]Нормы!$E$5</definedName>
    <definedName name="песок_11">[84]Нормы!$E$5</definedName>
    <definedName name="песок_12">[84]Нормы!$E$5</definedName>
    <definedName name="песок_13">[79]Нормы!$E$5</definedName>
    <definedName name="песок_13_1">[84]Нормы!$E$5</definedName>
    <definedName name="песок_13_15">[79]Нормы!$E$5</definedName>
    <definedName name="песок_13_7">[79]Нормы!$E$5</definedName>
    <definedName name="песок_14">[79]Нормы!$E$5</definedName>
    <definedName name="песок_14_1">[79]Нормы!$E$5</definedName>
    <definedName name="песок_17">[142]Нормы!$E$5</definedName>
    <definedName name="песок_9">[134]Нормы!$E$5</definedName>
    <definedName name="песок_цена">[141]Цены!$E$5</definedName>
    <definedName name="песок_цена_10">[84]Цены!$E$5</definedName>
    <definedName name="песок_цена_11">[84]Цены!$E$5</definedName>
    <definedName name="песок_цена_12">[84]Цены!$E$5</definedName>
    <definedName name="песок_цена_13">[143]Цены!$E$5</definedName>
    <definedName name="песок_цена_13_1">[143]Цены!$E$5</definedName>
    <definedName name="песок_цена_14">[143]Цены!$E$5</definedName>
    <definedName name="песок_цена_14_1">[143]Цены!$E$5</definedName>
    <definedName name="песок_цена_7">[143]Цены!$E$5</definedName>
    <definedName name="песок_цена_9">[134]Цены!$E$5</definedName>
    <definedName name="пив">'[89]Прочий товар'!$J$58</definedName>
    <definedName name="Пивовар2">[93]Дебиторка!$J$46</definedName>
    <definedName name="ПИР" hidden="1">{"fdsup://directions/FAT Viewer?action=UPDATE&amp;creator=factSet&amp;DYN_ARGS=true&amp;DOC_NAME=FAT:RGA_ENTRPR_VAL_EV_SOURCE_WINDOW.FAT&amp;VAR:ID1=BRE-IT&amp;VAR:SDATE=20110509&amp;VAR:FDATE=20101231&amp;VAR:FREQ=ACTUAL_MONTHLY&amp;VAR:RELITEM=&amp;VAR:CURRENCY=&amp;VAR:DB_TYPE=&amp;VAR:UNITS=M&amp;win","dow=popup&amp;width=535&amp;height=425&amp;START_MAXIMIZED=FALSE&amp;Y=120&amp;display_string=audit"}</definedName>
    <definedName name="пл">#N/A</definedName>
    <definedName name="план" hidden="1">{#N/A,#N/A,TRUE,"Буржуям"}</definedName>
    <definedName name="План_производства" localSheetId="8">#REF!</definedName>
    <definedName name="План_производства" localSheetId="5">#REF!</definedName>
    <definedName name="План_производства" localSheetId="2">#REF!</definedName>
    <definedName name="План_производства">#REF!</definedName>
    <definedName name="Плановый_месяц">"Июнь 2004 г."</definedName>
    <definedName name="плата" hidden="1">{#N/A,#N/A,TRUE,"Буржуям"}</definedName>
    <definedName name="плдошпр" localSheetId="8">ГПР_пример!ен</definedName>
    <definedName name="плдошпр" localSheetId="5">ПП_пример!ен</definedName>
    <definedName name="плдошпр" localSheetId="2">ППЗ_пример!ен</definedName>
    <definedName name="плдошпр">[0]!ен</definedName>
    <definedName name="ПЛМ2">[93]Дебиторка!$J$35</definedName>
    <definedName name="ПЛО" hidden="1">{#N/A,#N/A,TRUE,"Буржуям"}</definedName>
    <definedName name="Площ2.1">[144]РасчетСтоим!$B$6</definedName>
    <definedName name="Площ2.3">[144]РасчетСтоим!$B$37</definedName>
    <definedName name="Площ2.5">[144]РасчетСтоим!$B$68</definedName>
    <definedName name="Площ3.1">[144]РасчетСтоим!$B$99</definedName>
    <definedName name="Площ3.2">[144]РасчетСтоим!$B$128</definedName>
    <definedName name="Площ3.3">[144]РасчетСтоим!$B$157</definedName>
    <definedName name="Площ3.4">[144]РасчетСтоим!$B$186</definedName>
    <definedName name="ПМ">'[115]Перем. затраты'!$K$3</definedName>
    <definedName name="по" hidden="1">{#N/A,#N/A,TRUE,"Буржуям"}</definedName>
    <definedName name="ПО1">[140]Отгрузка!$E$20</definedName>
    <definedName name="ПО2">[140]Изменения!$E$33</definedName>
    <definedName name="подстанция" localSheetId="8">#REF!</definedName>
    <definedName name="подстанция" localSheetId="5">#REF!</definedName>
    <definedName name="подстанция" localSheetId="2">#REF!</definedName>
    <definedName name="подстанция">#REF!</definedName>
    <definedName name="Показатели">[90]Главн!$C$2</definedName>
    <definedName name="ПоказатьВсё">[0]!ндс</definedName>
    <definedName name="помощь" hidden="1">{#N/A,#N/A,TRUE,"Буржуям"}</definedName>
    <definedName name="пор">'[88]#ССЫЛКА'!$G$3</definedName>
    <definedName name="пос" localSheetId="8">#REF!</definedName>
    <definedName name="пос" localSheetId="5">#REF!</definedName>
    <definedName name="пос" localSheetId="2">#REF!</definedName>
    <definedName name="пос">#REF!</definedName>
    <definedName name="ПОсД1" localSheetId="8">#REF!</definedName>
    <definedName name="ПОсД1" localSheetId="5">#REF!</definedName>
    <definedName name="ПОсД1" localSheetId="2">#REF!</definedName>
    <definedName name="ПОсД1">#REF!</definedName>
    <definedName name="пост" localSheetId="8">#REF!</definedName>
    <definedName name="пост" localSheetId="5">#REF!</definedName>
    <definedName name="пост" localSheetId="2">#REF!</definedName>
    <definedName name="пост">#REF!</definedName>
    <definedName name="ПостЗ1" localSheetId="8">#REF!</definedName>
    <definedName name="ПостЗ1" localSheetId="5">#REF!</definedName>
    <definedName name="ПостЗ1" localSheetId="2">#REF!</definedName>
    <definedName name="ПостЗ1">#REF!</definedName>
    <definedName name="почие" hidden="1">{#N/A,#N/A,TRUE,"Буржуям"}</definedName>
    <definedName name="ппп" hidden="1">{#VALUE!,#N/A,TRUE,0}</definedName>
    <definedName name="ППППППП" hidden="1">{#N/A,#N/A,TRUE,"Буржуям"}</definedName>
    <definedName name="пр">[145]Форма2!$C$113:$C$114,[145]Форма2!$D$110:$F$112,[145]Форма2!$E$113:$F$114,[145]Форма2!$D$115:$F$115,[145]Форма2!$D$117:$F$119,[145]Форма2!$D$121:$F$122,[145]Форма2!$D$124:$F$126,[145]Форма2!$D$110</definedName>
    <definedName name="права" hidden="1">{#N/A,#N/A,TRUE,"Буржуям"}</definedName>
    <definedName name="Превышение">[146]Январь!$G$121:$I$121</definedName>
    <definedName name="предметы" hidden="1">{#N/A,#N/A,TRUE,"Буржуям"}</definedName>
    <definedName name="Премия">[81]Справочник!$A$82:$E$82</definedName>
    <definedName name="приб" hidden="1">{#N/A,#N/A,TRUE,"Буржуям"}</definedName>
    <definedName name="Прибыль" hidden="1">{#N/A,#N/A,TRUE,"Буржуям"}</definedName>
    <definedName name="ПРИЗНАКИ_Суммирования">[146]Январь!$B$11:$B$264</definedName>
    <definedName name="приозернвй" localSheetId="8">#REF!</definedName>
    <definedName name="приозернвй" localSheetId="5">#REF!</definedName>
    <definedName name="приозернвй" localSheetId="2">#REF!</definedName>
    <definedName name="приозернвй">#REF!</definedName>
    <definedName name="приозерный2" localSheetId="8">#REF!</definedName>
    <definedName name="приозерный2" localSheetId="5">#REF!</definedName>
    <definedName name="приозерный2" localSheetId="2">#REF!</definedName>
    <definedName name="приозерный2">#REF!</definedName>
    <definedName name="приозерный3" localSheetId="8">#REF!</definedName>
    <definedName name="приозерный3" localSheetId="5">#REF!</definedName>
    <definedName name="приозерный3" localSheetId="2">#REF!</definedName>
    <definedName name="приозерный3">#REF!</definedName>
    <definedName name="прло" localSheetId="8">'[136]Приложение 15'!USD/1.701</definedName>
    <definedName name="прло" localSheetId="5">'[136]Приложение 15'!USD/1.701</definedName>
    <definedName name="прло" localSheetId="2">'[136]Приложение 15'!USD/1.701</definedName>
    <definedName name="прло">'[136]Приложение 15'!USD/1.701</definedName>
    <definedName name="Продэкспо2">[93]Дебиторка!$J$34</definedName>
    <definedName name="проезд" hidden="1">{#N/A,#N/A,TRUE,"Буржуям"}</definedName>
    <definedName name="прол" localSheetId="8">'[136]Приложение 15'!USD/1.701</definedName>
    <definedName name="прол" localSheetId="5">'[136]Приложение 15'!USD/1.701</definedName>
    <definedName name="прол" localSheetId="2">'[136]Приложение 15'!USD/1.701</definedName>
    <definedName name="прол">'[136]Приложение 15'!USD/1.701</definedName>
    <definedName name="пролйцу" localSheetId="8">Scheduled_Payment+Extra_Payment</definedName>
    <definedName name="пролйцу" localSheetId="5">Scheduled_Payment+Extra_Payment</definedName>
    <definedName name="пролйцу" localSheetId="2">Scheduled_Payment+Extra_Payment</definedName>
    <definedName name="пролйцу">Scheduled_Payment+Extra_Payment</definedName>
    <definedName name="проц_КФВ">'[89]Ав (закупка, услуги)'!$D$44</definedName>
    <definedName name="процфин">'[106]аванс по ОС'!$G$37</definedName>
    <definedName name="Проч" localSheetId="8">#REF!</definedName>
    <definedName name="Проч" localSheetId="5">#REF!</definedName>
    <definedName name="Проч" localSheetId="2">#REF!</definedName>
    <definedName name="Проч">#REF!</definedName>
    <definedName name="Проч1" localSheetId="8">#REF!</definedName>
    <definedName name="Проч1" localSheetId="5">#REF!</definedName>
    <definedName name="Проч1" localSheetId="2">#REF!</definedName>
    <definedName name="Проч1">#REF!</definedName>
    <definedName name="Прочее" hidden="1">{#N/A,#N/A,TRUE,"Буржуям"}</definedName>
    <definedName name="прро">#N/A</definedName>
    <definedName name="Пшено_своб_Бобров">'[88]#ССЫЛКА'!$I$170</definedName>
    <definedName name="Пшено_своб_Ставр">'[88]#ССЫЛКА'!$I$172</definedName>
    <definedName name="Пшн">'[88]#ССЫЛКА'!$D$44</definedName>
    <definedName name="Пшн_4">'[89]Прочий товар'!$H$58</definedName>
    <definedName name="Пшн_5">'[89]Прочий товар'!$F$58</definedName>
    <definedName name="раб">'[147]Осн. пара'!$C$9</definedName>
    <definedName name="работа">'[148]Осн. пара'!$C$9</definedName>
    <definedName name="равропаоьрп" hidden="1">{"konoplin - Личное представление",#N/A,TRUE,"ФинПлан_1кв";"konoplin - Личное представление",#N/A,TRUE,"ФинПлан_2кв"}</definedName>
    <definedName name="Радуга2">[93]Дебиторка!$J$36</definedName>
    <definedName name="раз4">[149]Форма2!$E$106:$F$107,[149]Форма2!$C$106:$C$107,[149]Форма2!$E$102:$F$104,[149]Форма2!$C$102:$C$104,[149]Форма2!$C$97:$C$100,[149]Форма2!$E$97:$F$100,[149]Форма2!$E$92:$F$95,[149]Форма2!$C$92:$C$95,[149]Форма2!$C$92</definedName>
    <definedName name="раз5">[149]Форма2!$C$113:$C$114,[149]Форма2!$D$110:$F$112,[149]Форма2!$E$113:$F$114,[149]Форма2!$D$115:$F$115,[149]Форма2!$D$117:$F$119,[149]Форма2!$D$121:$F$122,[149]Форма2!$D$124:$F$126,[149]Форма2!$D$110</definedName>
    <definedName name="раз6">[149]Форма2!$D$129:$F$132,[149]Форма2!$D$134:$F$135,[149]Форма2!$D$138:$F$141,[149]Форма2!$D$148:$F$150,[149]Форма2!$D$152:$F$153,[149]Форма2!$D$155:$F$158,[149]Форма2!$D$161:$F$167,[149]Форма2!$D$129</definedName>
    <definedName name="раз7">[149]Форма2!$D$176:$F$182,[149]Форма2!$D$172:$F$174,[149]Форма2!$D$170:$F$170,[149]Форма2!$D$170</definedName>
    <definedName name="раз8" localSheetId="8">[149]Форма2!#REF!,[149]Форма2!#REF!,[149]Форма2!$E$223:$F$230,[149]Форма2!$C$223:$C$230,[149]Форма2!$E$222:$F$222,[149]Форма2!$C$222,[149]Форма2!$E$216:$F$220,[149]Форма2!$C$216:$C$220,[149]Форма2!$E$205:$F$209,[149]Форма2!$C$205:$C$209,[149]Форма2!#REF!</definedName>
    <definedName name="раз8" localSheetId="5">[149]Форма2!#REF!,[149]Форма2!#REF!,[149]Форма2!$E$223:$F$230,[149]Форма2!$C$223:$C$230,[149]Форма2!$E$222:$F$222,[149]Форма2!$C$222,[149]Форма2!$E$216:$F$220,[149]Форма2!$C$216:$C$220,[149]Форма2!$E$205:$F$209,[149]Форма2!$C$205:$C$209,[149]Форма2!#REF!</definedName>
    <definedName name="раз8" localSheetId="2">[149]Форма2!#REF!,[149]Форма2!#REF!,[149]Форма2!$E$223:$F$230,[149]Форма2!$C$223:$C$230,[149]Форма2!$E$222:$F$222,[149]Форма2!$C$222,[149]Форма2!$E$216:$F$220,[149]Форма2!$C$216:$C$220,[149]Форма2!$E$205:$F$209,[149]Форма2!$C$205:$C$209,[149]Форма2!#REF!</definedName>
    <definedName name="раз8">[149]Форма2!#REF!,[149]Форма2!#REF!,[149]Форма2!$E$223:$F$230,[149]Форма2!$C$223:$C$230,[149]Форма2!$E$222:$F$222,[149]Форма2!$C$222,[149]Форма2!$E$216:$F$220,[149]Форма2!$C$216:$C$220,[149]Форма2!$E$205:$F$209,[149]Форма2!$C$205:$C$209,[149]Форма2!#REF!</definedName>
    <definedName name="раздел2">[149]Форма2!$C$51:$C$58,[149]Форма2!$E$51:$F$58,[149]Форма2!$C$60:$C$62,[149]Форма2!$E$60:$F$62,[149]Форма2!$C$64:$C$66,[149]Форма2!$E$64:$F$66,[149]Форма2!$C$51</definedName>
    <definedName name="размер">[25]Бюджет!$C$165</definedName>
    <definedName name="разр">[150]Лист1!$A$2:$A$19</definedName>
    <definedName name="разрезы1">[126]Служебный!$A$7:$A$25</definedName>
    <definedName name="разрезы2">[126]Служебный!$A$27:$A$48</definedName>
    <definedName name="рас">[129]Осн.показ!$C$12</definedName>
    <definedName name="расфивровка" hidden="1">{#N/A,#N/A,TRUE,"Буржуям"}</definedName>
    <definedName name="расход" hidden="1">{#N/A,#N/A,TRUE,"Буржуям"}</definedName>
    <definedName name="рбу" localSheetId="8">#REF!</definedName>
    <definedName name="рбу" localSheetId="5">#REF!</definedName>
    <definedName name="рбу" localSheetId="2">#REF!</definedName>
    <definedName name="рбу">#REF!</definedName>
    <definedName name="Ремаркет2">[93]Дебиторка!$J$37</definedName>
    <definedName name="Рж">'[88]#ССЫЛКА'!$H$44</definedName>
    <definedName name="ржа">'[89]Прочий товар'!$N$58</definedName>
    <definedName name="РЗК_хранение">'[88]#ССЫЛКА'!$D$24</definedName>
    <definedName name="Рис_с">'[88]#ССЫЛКА'!$D$27</definedName>
    <definedName name="РК">[81]Справочник!$A$84:$E$84</definedName>
    <definedName name="ро" hidden="1">{1}</definedName>
    <definedName name="роол" localSheetId="8">'[136]Приложение 15'!USD/1.701</definedName>
    <definedName name="роол" localSheetId="5">'[136]Приложение 15'!USD/1.701</definedName>
    <definedName name="роол" localSheetId="2">'[136]Приложение 15'!USD/1.701</definedName>
    <definedName name="роол">'[136]Приложение 15'!USD/1.701</definedName>
    <definedName name="роорпорьорн">[151]данные!$D$7</definedName>
    <definedName name="рос">'[83]пост. пар.'!$C$8</definedName>
    <definedName name="рост" localSheetId="8">#REF!</definedName>
    <definedName name="рост" localSheetId="5">#REF!</definedName>
    <definedName name="рост" localSheetId="2">#REF!</definedName>
    <definedName name="рост">#REF!</definedName>
    <definedName name="ростМат">[152]БДР!$Z$32</definedName>
    <definedName name="ростФЗП">[152]БДР!$Z$30</definedName>
    <definedName name="ростХимреаг">[152]БДР!$Z$31</definedName>
    <definedName name="РПК_кредиторка">'[88]#ССЫЛКА'!$D$27</definedName>
    <definedName name="РПК_хранение">'[88]#ССЫЛКА'!$D$37</definedName>
    <definedName name="рплд" hidden="1">{"'9'!$A$1:$S$99"}</definedName>
    <definedName name="рр">[122]Исх!$C$7</definedName>
    <definedName name="ррр" hidden="1">{#VALUE!,#N/A,TRUE,0}</definedName>
    <definedName name="руб" localSheetId="8">#REF!</definedName>
    <definedName name="руб" localSheetId="5">#REF!</definedName>
    <definedName name="руб" localSheetId="2">#REF!</definedName>
    <definedName name="руб">#REF!</definedName>
    <definedName name="руб_5" localSheetId="8">#REF!</definedName>
    <definedName name="руб_5" localSheetId="5">#REF!</definedName>
    <definedName name="руб_5" localSheetId="2">#REF!</definedName>
    <definedName name="руб_5">#REF!</definedName>
    <definedName name="Рустехн2">[93]Дебиторка!$J$39</definedName>
    <definedName name="са" hidden="1">{#N/A,#N/A,TRUE,"Буржуям"}</definedName>
    <definedName name="Садко" hidden="1">{"'интерфейс'!$J$31:$M$43"}</definedName>
    <definedName name="сахар">'[88]#ССЫЛКА'!$C$68</definedName>
    <definedName name="Свекла">'[89]Товар в пути'!$E$49</definedName>
    <definedName name="Свекла_дол">'[106]Авансы выданные'!$F$13</definedName>
    <definedName name="Свекла_НАСИС">'[106]Авансы выданные'!$F$23</definedName>
    <definedName name="свекла04">'[106]Авансы выданные'!$F$60</definedName>
    <definedName name="свод" localSheetId="8">IF(ГПР_пример!Values_Entered,ГПР_пример!Header_Row+ГПР_пример!Number_of_Payments,ГПР_пример!Header_Row)</definedName>
    <definedName name="свод" localSheetId="5">IF(ПП_пример!Values_Entered,ПП_пример!Header_Row+ПП_пример!Number_of_Payments,ПП_пример!Header_Row)</definedName>
    <definedName name="свод" localSheetId="2">IF(ППЗ_пример!Values_Entered,ППЗ_пример!Header_Row+ППЗ_пример!Number_of_Payments,ППЗ_пример!Header_Row)</definedName>
    <definedName name="свод">IF(Values_Entered,Header_Row+Number_of_Payments,Header_Row)</definedName>
    <definedName name="Сводный2"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сврд" localSheetId="8">#REF!</definedName>
    <definedName name="сврд" localSheetId="5">#REF!</definedName>
    <definedName name="сврд" localSheetId="2">#REF!</definedName>
    <definedName name="сврд">#REF!</definedName>
    <definedName name="связи" hidden="1">{#N/A,#N/A,TRUE,"Буржуям"}</definedName>
    <definedName name="СдельнаяРасценкаИТР">[81]Справочник!$A$83:$E$83</definedName>
    <definedName name="себ" localSheetId="8">#REF!</definedName>
    <definedName name="себ" localSheetId="5">#REF!</definedName>
    <definedName name="себ" localSheetId="2">#REF!</definedName>
    <definedName name="себ">#REF!</definedName>
    <definedName name="Сейл2">[93]Дебиторка!$J$41</definedName>
    <definedName name="сектор">[85]Предпр!$L$3:$L$9</definedName>
    <definedName name="сентябрь" hidden="1">{#N/A,#N/A,TRUE,"Буржуям"}</definedName>
    <definedName name="ситиПалас" localSheetId="8">#REF!</definedName>
    <definedName name="ситиПалас" localSheetId="5">#REF!</definedName>
    <definedName name="ситиПалас" localSheetId="2">#REF!</definedName>
    <definedName name="ситиПалас">#REF!</definedName>
    <definedName name="ситиПалас2" localSheetId="8">#REF!</definedName>
    <definedName name="ситиПалас2" localSheetId="5">#REF!</definedName>
    <definedName name="ситиПалас2" localSheetId="2">#REF!</definedName>
    <definedName name="ситиПалас2">#REF!</definedName>
    <definedName name="ситиПалас3" localSheetId="8">#REF!</definedName>
    <definedName name="ситиПалас3" localSheetId="5">#REF!</definedName>
    <definedName name="ситиПалас3" localSheetId="2">#REF!</definedName>
    <definedName name="ситиПалас3">#REF!</definedName>
    <definedName name="склад">[141]Нормы!$E$7</definedName>
    <definedName name="склад_13">[79]Нормы!$E$7</definedName>
    <definedName name="склад_13_1">[84]Нормы!$E$7</definedName>
    <definedName name="склад_13_15">[79]Нормы!$E$7</definedName>
    <definedName name="склад_13_7">[79]Нормы!$E$7</definedName>
    <definedName name="склад_14">[79]Нормы!$E$7</definedName>
    <definedName name="склад_14_1">[79]Нормы!$E$7</definedName>
    <definedName name="склад_продукции" localSheetId="8">#REF!</definedName>
    <definedName name="склад_продукции" localSheetId="5">#REF!</definedName>
    <definedName name="склад_продукции" localSheetId="2">#REF!</definedName>
    <definedName name="склад_продукции">#REF!</definedName>
    <definedName name="склад_цем" localSheetId="8">#REF!</definedName>
    <definedName name="склад_цем" localSheetId="5">#REF!</definedName>
    <definedName name="склад_цем" localSheetId="2">#REF!</definedName>
    <definedName name="склад_цем">#REF!</definedName>
    <definedName name="слон" hidden="1">{#N/A,#N/A,TRUE,"Буржуям"}</definedName>
    <definedName name="смазка">[141]Цены!$E$16</definedName>
    <definedName name="смазка_13">[143]Цены!$E$16</definedName>
    <definedName name="смазка_13_1">[143]Цены!$E$16</definedName>
    <definedName name="смазка_14">[143]Цены!$E$16</definedName>
    <definedName name="смазка_14_1">[143]Цены!$E$16</definedName>
    <definedName name="смазка_7">[143]Цены!$E$16</definedName>
    <definedName name="смазка_9">[84]Цены!$E$16</definedName>
    <definedName name="смета" localSheetId="8" hidden="1">#REF!</definedName>
    <definedName name="смета" localSheetId="5" hidden="1">#REF!</definedName>
    <definedName name="смета" localSheetId="2" hidden="1">#REF!</definedName>
    <definedName name="смета" hidden="1">#REF!</definedName>
    <definedName name="СМЕТА1" hidden="1">{#N/A,#N/A,TRUE,"Буржуям"}</definedName>
    <definedName name="СН3" localSheetId="8">#REF!</definedName>
    <definedName name="СН3" localSheetId="5">#REF!</definedName>
    <definedName name="СН3" localSheetId="2">#REF!</definedName>
    <definedName name="СН3">#REF!</definedName>
    <definedName name="СНП" localSheetId="8" hidden="1">#REF!</definedName>
    <definedName name="СНП" localSheetId="5" hidden="1">#REF!</definedName>
    <definedName name="СНП" localSheetId="2" hidden="1">#REF!</definedName>
    <definedName name="СНП" hidden="1">#REF!</definedName>
    <definedName name="содерж" hidden="1">{#N/A,#N/A,TRUE,"Буржуям"}</definedName>
    <definedName name="Соки">'[88]#ССЫЛКА'!$L$27</definedName>
    <definedName name="солнце">'[89]Прочий товар'!$R$58</definedName>
    <definedName name="сон" hidden="1">{#N/A,#N/A,TRUE,"Буржуям"}</definedName>
    <definedName name="Соня" hidden="1">{#N/A,#N/A,TRUE,"Буржуям"}</definedName>
    <definedName name="соц.сфера" hidden="1">{#N/A,#N/A,TRUE,"Буржуям"}</definedName>
    <definedName name="соц1">[90]Главн!$D$48</definedName>
    <definedName name="соц2">[90]Главн!$E$48</definedName>
    <definedName name="соц3">[90]Главн!$F$48</definedName>
    <definedName name="соц4">[90]Главн!$G$48</definedName>
    <definedName name="соц5">[90]Главн!$H$48</definedName>
    <definedName name="соцсфера" hidden="1">{#N/A,#N/A,TRUE,"Буржуям"}</definedName>
    <definedName name="спецодежда" localSheetId="8">#REF!</definedName>
    <definedName name="спецодежда" localSheetId="5">#REF!</definedName>
    <definedName name="спецодежда" localSheetId="2">#REF!</definedName>
    <definedName name="спецодежда">#REF!</definedName>
    <definedName name="спецпроек"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Спецпроект" hidden="1">{"Valuation_Common",#N/A,FALSE,"Valuation"}</definedName>
    <definedName name="список">[111]ЦО!$B$3:$B$89</definedName>
    <definedName name="СписокТЭП">[153]СписокТЭП!$A$1:$C$40</definedName>
    <definedName name="спонсор" hidden="1">{#N/A,#N/A,TRUE,"Буржуям"}</definedName>
    <definedName name="спр" hidden="1">{#N/A,#N/A,TRUE,"Буржуям"}</definedName>
    <definedName name="Срок_инвестиций1">[90]Invest!$I$7:$I$240</definedName>
    <definedName name="Срок_инвестиций2">[90]Invest!$M$7:$M$240</definedName>
    <definedName name="Срок_инвестиций3">[90]Invest!$Q$7:$Q$240</definedName>
    <definedName name="Срок_инвестиций4">[90]Invest!$U$7:$U$240</definedName>
    <definedName name="СрокПроекта" localSheetId="8">#REF!</definedName>
    <definedName name="СрокПроекта" localSheetId="5">#REF!</definedName>
    <definedName name="СрокПроекта" localSheetId="2">#REF!</definedName>
    <definedName name="СрокПроекта">#REF!</definedName>
    <definedName name="сс">#N/A</definedName>
    <definedName name="СС_АВЧДП">[154]Калькуляции!$A$401:$IV$401</definedName>
    <definedName name="СС_МАССА_П">[154]Калькуляции!$A$177:$IV$177</definedName>
    <definedName name="СС_МАССА_ПК">[154]Калькуляции!$A$178:$IV$178</definedName>
    <definedName name="СС_СЫРДП">[154]Калькуляции!$A$67:$IV$67</definedName>
    <definedName name="СС_СЫРТОЛ_А">[154]Калькуляции!$A$65:$IV$65</definedName>
    <definedName name="СС_СЫРТОЛ_П">[154]Калькуляции!$A$63:$IV$63</definedName>
    <definedName name="СС_СЫРТОЛ_ПК">[154]Калькуляции!$A$64:$IV$64</definedName>
    <definedName name="сссс">#N/A</definedName>
    <definedName name="ссы">#N/A</definedName>
    <definedName name="ст">[155]Норм!$F$9</definedName>
    <definedName name="ставка">[25]Бюджет!$C$164</definedName>
    <definedName name="ставка_налог" localSheetId="8">#REF!</definedName>
    <definedName name="ставка_налог" localSheetId="5">#REF!</definedName>
    <definedName name="ставка_налог" localSheetId="2">#REF!</definedName>
    <definedName name="ставка_налог">#REF!</definedName>
    <definedName name="СтавкаПроцента1">'[156]L-1'!$B$6</definedName>
    <definedName name="СтавкаПроцентаG">'[157]g-1'!$B$4</definedName>
    <definedName name="сталь">[86]Номенклатура!$C$1:$C$65536</definedName>
    <definedName name="Старкон2">[93]Дебиторка!$J$45</definedName>
    <definedName name="степнова" hidden="1">{#VALUE!,#N/A,TRUE,0}</definedName>
    <definedName name="стоимость_в_долларах" localSheetId="8">'[65]объекты обществаКокшетау'!#REF!</definedName>
    <definedName name="стоимость_в_долларах" localSheetId="5">'[65]объекты обществаКокшетау'!#REF!</definedName>
    <definedName name="стоимость_в_долларах" localSheetId="2">'[65]объекты обществаКокшетау'!#REF!</definedName>
    <definedName name="стоимость_в_долларах">'[65]объекты обществаКокшетау'!#REF!</definedName>
    <definedName name="Стр" hidden="1">{#N/A,#N/A,TRUE,"Буржуям"}</definedName>
    <definedName name="СтрокаЗаголовок">[146]Январь!$C$8:$C$264</definedName>
    <definedName name="СтрокаИмя">[146]Январь!$D$8:$D$264</definedName>
    <definedName name="СтрокаКод">[146]Январь!$E$8:$E$264</definedName>
    <definedName name="СтрокаСумма">[146]Январь!$B$8:$B$264</definedName>
    <definedName name="Структэнерг" hidden="1">{#N/A,#N/A,TRUE,"Буржуям"}</definedName>
    <definedName name="Струкэнерг" hidden="1">{#N/A,#N/A,TRUE,"Буржуям"}</definedName>
    <definedName name="Стрэнерг" hidden="1">{#N/A,#N/A,TRUE,"Буржуям"}</definedName>
    <definedName name="субаренда04">'[106]Авансы выданные'!$F$67</definedName>
    <definedName name="Сумма_инвест1">[90]Invest!$H$7:$H$240</definedName>
    <definedName name="Сумма_инвест2">[90]Invest!$L$7:$L$240</definedName>
    <definedName name="Сумма_инвест3">[90]Invest!$P$7:$P$240</definedName>
    <definedName name="Сумма_инвест4">[90]Invest!$T$7:$T$240</definedName>
    <definedName name="СуммаГарантии">'[157]g-1'!$B$3</definedName>
    <definedName name="СуммаКредита1">'[156]L-1'!$B$5</definedName>
    <definedName name="сфера" hidden="1">{#N/A,#N/A,TRUE,"Буржуям"}</definedName>
    <definedName name="сч" localSheetId="8">#REF!</definedName>
    <definedName name="сч" localSheetId="5">#REF!</definedName>
    <definedName name="сч" localSheetId="2">#REF!</definedName>
    <definedName name="сч">#REF!</definedName>
    <definedName name="счет" hidden="1">{#N/A,#N/A,TRUE,"Буржуям"}</definedName>
    <definedName name="СчОпл" localSheetId="8">#REF!</definedName>
    <definedName name="СчОпл" localSheetId="5">#REF!</definedName>
    <definedName name="СчОпл" localSheetId="2">#REF!</definedName>
    <definedName name="СчОпл">#REF!</definedName>
    <definedName name="СчОпл1" localSheetId="8">#REF!</definedName>
    <definedName name="СчОпл1" localSheetId="5">#REF!</definedName>
    <definedName name="СчОпл1" localSheetId="2">#REF!</definedName>
    <definedName name="СчОпл1">#REF!</definedName>
    <definedName name="сыр_сс">'[88]#ССЫЛКА'!$H$55</definedName>
    <definedName name="сыр_сс_путь">'[89]Товар в пути'!$K$62</definedName>
    <definedName name="Сырье" localSheetId="8">#REF!</definedName>
    <definedName name="Сырье" localSheetId="5">#REF!</definedName>
    <definedName name="Сырье" localSheetId="2">#REF!</definedName>
    <definedName name="Сырье">#REF!</definedName>
    <definedName name="СырьеМатериалы">[81]Справочник!$A$4:$E$19</definedName>
    <definedName name="Сэ">'[88]#ССЫЛКА'!$P$73</definedName>
    <definedName name="т.м.">'[88]#ССЫЛКА'!$J$2</definedName>
    <definedName name="ТА1" localSheetId="8">#REF!</definedName>
    <definedName name="ТА1" localSheetId="5">#REF!</definedName>
    <definedName name="ТА1" localSheetId="2">#REF!</definedName>
    <definedName name="ТА1">#REF!</definedName>
    <definedName name="таблица_цен">[120]константы!$F$2:$G$30</definedName>
    <definedName name="таня" hidden="1">{#N/A,#N/A,TRUE,"Буржуям"}</definedName>
    <definedName name="Таранов2">[93]Дебиторка!$J$32</definedName>
    <definedName name="татьяна" hidden="1">{#N/A,#N/A,TRUE,"Буржуям"}</definedName>
    <definedName name="тг" localSheetId="8">#REF!</definedName>
    <definedName name="тг" localSheetId="5">#REF!</definedName>
    <definedName name="тг" localSheetId="2">#REF!</definedName>
    <definedName name="тг">#REF!</definedName>
    <definedName name="ТекДата_90">[107]предоплата!$S$3</definedName>
    <definedName name="тня" hidden="1">{#N/A,#N/A,TRUE,"Буржуям"}</definedName>
    <definedName name="Тов" localSheetId="8">#REF!</definedName>
    <definedName name="Тов" localSheetId="5">#REF!</definedName>
    <definedName name="Тов" localSheetId="2">#REF!</definedName>
    <definedName name="Тов">#REF!</definedName>
    <definedName name="Тов_кред">'[106]Авансы выданные'!$F$90</definedName>
    <definedName name="Тов1" localSheetId="8">#REF!</definedName>
    <definedName name="Тов1" localSheetId="5">#REF!</definedName>
    <definedName name="Тов1" localSheetId="2">#REF!</definedName>
    <definedName name="Тов1">#REF!</definedName>
    <definedName name="товар" hidden="1">{#N/A,#N/A,TRUE,"Буржуям"}</definedName>
    <definedName name="товары" hidden="1">{#N/A,#N/A,TRUE,"Буржуям"}</definedName>
    <definedName name="ТовРеал1" localSheetId="8">#REF!</definedName>
    <definedName name="ТовРеал1" localSheetId="5">#REF!</definedName>
    <definedName name="ТовРеал1" localSheetId="2">#REF!</definedName>
    <definedName name="ТовРеал1">#REF!</definedName>
    <definedName name="Тол_итого">[87]Льгов!$F$4</definedName>
    <definedName name="тон" localSheetId="8">ГПР_пример!Annual_interest_rate/ГПР_пример!Payments_per_year</definedName>
    <definedName name="тон" localSheetId="5">ПП_пример!Annual_interest_rate/ПП_пример!Payments_per_year</definedName>
    <definedName name="тон" localSheetId="2">ППЗ_пример!Annual_interest_rate/ППЗ_пример!Payments_per_year</definedName>
    <definedName name="тон">[0]!Annual_interest_rate/[0]!Payments_per_year</definedName>
    <definedName name="ТП1" hidden="1">{#VALUE!,#N/A,TRUE,0}</definedName>
    <definedName name="ТПП" hidden="1">{#N/A,#N/A,TRUE,"Буржуям"}</definedName>
    <definedName name="тпро" localSheetId="8" hidden="1">#REF!</definedName>
    <definedName name="тпро" localSheetId="5" hidden="1">#REF!</definedName>
    <definedName name="тпро" localSheetId="2" hidden="1">#REF!</definedName>
    <definedName name="тпро" hidden="1">#REF!</definedName>
    <definedName name="транспорт_раст">'[35]Var. costs'!$E$3</definedName>
    <definedName name="труба">[86]Номенклатура!$N$1:$N$65536</definedName>
    <definedName name="ттт" hidden="1">{#VALUE!,#N/A,TRUE,0}</definedName>
    <definedName name="тттт" hidden="1">{#VALUE!,#N/A,TRUE,0}</definedName>
    <definedName name="ТУ">[86]Номенклатура!$G$1:$G$65536</definedName>
    <definedName name="у">#N/A</definedName>
    <definedName name="убн96">'[73]Нетто3!!!'!$A$2</definedName>
    <definedName name="убыток" hidden="1">{#N/A,#N/A,TRUE,"Буржуям"}</definedName>
    <definedName name="уихикро1">[158]Цеховые!$AW$65</definedName>
    <definedName name="ук" hidden="1">{"'РП (2)'!$A$5:$S$150"}</definedName>
    <definedName name="УК1" localSheetId="8">#REF!</definedName>
    <definedName name="УК1" localSheetId="5">#REF!</definedName>
    <definedName name="УК1" localSheetId="2">#REF!</definedName>
    <definedName name="УК1">#REF!</definedName>
    <definedName name="укек">'[159]4. NWABC'!$H$3:$J$154</definedName>
    <definedName name="УКУКУК" hidden="1">{#N/A,#N/A,TRUE,"Буржуям"}</definedName>
    <definedName name="услуги" hidden="1">{#N/A,#N/A,TRUE,"Буржуям"}</definedName>
    <definedName name="Устав" hidden="1">{#N/A,#N/A,TRUE,"Буржуям"}</definedName>
    <definedName name="уточн.ож" hidden="1">{#N/A,#N/A,TRUE,"Буржуям"}</definedName>
    <definedName name="уу" hidden="1">{#N/A,#N/A,TRUE,"Буржуям"}</definedName>
    <definedName name="уууу" hidden="1">{"'интерфейс'!$J$31:$M$43"}</definedName>
    <definedName name="ууууу" hidden="1">{"'интерфейс'!$J$31:$M$43"}</definedName>
    <definedName name="уцк" hidden="1">{"'РП (2)'!$A$5:$S$150"}</definedName>
    <definedName name="ф" hidden="1">{"konoplin - Личное представление",#N/A,TRUE,"ФинПлан_1кв";"konoplin - Личное представление",#N/A,TRUE,"ФинПлан_2кв"}</definedName>
    <definedName name="Ф1">[140]Изменения!$F$20</definedName>
    <definedName name="Ф2">[140]Изменения!$F$33</definedName>
    <definedName name="ФВАПФВАПФВАП" hidden="1">{#VALUE!,#N/A,TRUE,0}</definedName>
    <definedName name="ФВАПФВАПФВАПФВАПФВАП" hidden="1">{#VALUE!,#N/A,TRUE,0}</definedName>
    <definedName name="февр" hidden="1">{#VALUE!,#N/A,TRUE,0}</definedName>
    <definedName name="ФЗП" hidden="1">{#N/A,#N/A,TRUE,"Буржуям"}</definedName>
    <definedName name="филиал">[74]Лист2!$B$2:$B$23</definedName>
    <definedName name="Филиалы" localSheetId="8">#REF!</definedName>
    <definedName name="Филиалы" localSheetId="5">#REF!</definedName>
    <definedName name="Филиалы" localSheetId="2">#REF!</definedName>
    <definedName name="Филиалы">#REF!</definedName>
    <definedName name="Фин">'[88]#ССЫЛКА'!$F$22</definedName>
    <definedName name="фин_">[160]коэфф!$B$2</definedName>
    <definedName name="финанс" hidden="1">{#N/A,#N/A,TRUE,"Буржуям"}</definedName>
    <definedName name="финансы" hidden="1">{#N/A,#N/A,TRUE,"Буржуям"}</definedName>
    <definedName name="ФинпланОтклонения">#N/A</definedName>
    <definedName name="ФинПланФакт" hidden="1">{"konoplin - Личное представление",#N/A,TRUE,"ФинПлан_1кв";"konoplin - Личное представление",#N/A,TRUE,"ФинПлан_2кв"}</definedName>
    <definedName name="ФЙУКАЕ" hidden="1">{#VALUE!,#N/A,TRUE,0}</definedName>
    <definedName name="форма" hidden="1">{#N/A,#N/A,TRUE,"Буржуям"}</definedName>
    <definedName name="Форма2">[161]B!$A$185</definedName>
    <definedName name="Формат_ширина">#N/A</definedName>
    <definedName name="фплан" hidden="1">{#VALUE!,#N/A,TRUE,0}</definedName>
    <definedName name="фф" hidden="1">{#N/A,#N/A,TRUE,"Буржуям"}</definedName>
    <definedName name="фффф" hidden="1">{"fdsup://directions/FAT Viewer?action=UPDATE&amp;creator=factSet&amp;DYN_ARGS=true&amp;DOC_NAME=FAT:RGA_ENTRPR_VAL_MV_SOURCE_WINDOW.FAT&amp;VAR:ID1=LG-FR&amp;VAR:SDATE=20101104&amp;VAR:FDATE=20091231&amp;VAR:FREQ=DAILY&amp;VAR:RELITEM=&amp;VAR:CURRENCY=&amp;VAR:DB_TYPE=&amp;VAR:UNITS=M&amp;VAR:SHS_OUT_T","YPE=&amp;window=popup&amp;width=535&amp;height=425&amp;START_MAXIMIZED=FALSE&amp;Y=120&amp;display_string=audit"}</definedName>
    <definedName name="ффффф" hidden="1">{#N/A,#N/A,TRUE,"Буржуям"}</definedName>
    <definedName name="фц" hidden="1">{"'РП (2)'!$A$5:$S$150"}</definedName>
    <definedName name="ФЫ҂АФЫВА" hidden="1">{#N/A,#N/A,TRUE,"Буржуям"}</definedName>
    <definedName name="фывафва" hidden="1">{#VALUE!,#N/A,TRUE,0}</definedName>
    <definedName name="ФЫВАФЫВА" hidden="1">{#N/A,#N/A,TRUE,"Буржуям"}</definedName>
    <definedName name="фывф" localSheetId="8" hidden="1">#REF!</definedName>
    <definedName name="фывф" localSheetId="5" hidden="1">#REF!</definedName>
    <definedName name="фывф" localSheetId="2" hidden="1">#REF!</definedName>
    <definedName name="фывф" hidden="1">#REF!</definedName>
    <definedName name="фяыв" hidden="1">{#VALUE!,#N/A,TRUE,0}</definedName>
    <definedName name="х" hidden="1">{#N/A,#N/A,TRUE,"Буржуям"}</definedName>
    <definedName name="Холдинг">[162]Справочник!$B$6:$B$82</definedName>
    <definedName name="хранение">'[88]#ССЫЛКА'!$D$59</definedName>
    <definedName name="хшзхзш" localSheetId="8">#REF!,#REF!,#REF!,#REF!,#REF!,#REF!,#REF!,#REF!,#REF!</definedName>
    <definedName name="хшзхзш" localSheetId="5">#REF!,#REF!,#REF!,#REF!,#REF!,#REF!,#REF!,#REF!,#REF!</definedName>
    <definedName name="хшзхзш" localSheetId="2">#REF!,#REF!,#REF!,#REF!,#REF!,#REF!,#REF!,#REF!,#REF!</definedName>
    <definedName name="хшзхзш">#REF!,#REF!,#REF!,#REF!,#REF!,#REF!,#REF!,#REF!,#REF!</definedName>
    <definedName name="Целевка">[74]Лист2!$D$2:$D$4</definedName>
    <definedName name="цели">[74]Лист2!$E$1:$E$13</definedName>
    <definedName name="Цель">[74]Лист2!$E$2:$E$13</definedName>
    <definedName name="цем" localSheetId="8">#REF!</definedName>
    <definedName name="цем" localSheetId="5">#REF!</definedName>
    <definedName name="цем" localSheetId="2">#REF!</definedName>
    <definedName name="цем">#REF!</definedName>
    <definedName name="цемент">[141]Нормы!$E$3</definedName>
    <definedName name="цемент_10">[84]Нормы!$E$3</definedName>
    <definedName name="цемент_11">[84]Нормы!$E$3</definedName>
    <definedName name="цемент_12">[84]Нормы!$E$3</definedName>
    <definedName name="цемент_13">[79]Нормы!$E$3</definedName>
    <definedName name="цемент_13_1">[84]Нормы!$E$3</definedName>
    <definedName name="цемент_13_15">[79]Нормы!$E$3</definedName>
    <definedName name="цемент_13_7">[79]Нормы!$E$3</definedName>
    <definedName name="цемент_14">[79]Нормы!$E$3</definedName>
    <definedName name="цемент_14_1">[79]Нормы!$E$3</definedName>
    <definedName name="цемент_17">[142]Нормы!$E$3</definedName>
    <definedName name="цемент_9">[134]Нормы!$E$3</definedName>
    <definedName name="цемент_цена">[141]Цены!$E$4</definedName>
    <definedName name="цемент_цена_10">[84]Цены!$E$4</definedName>
    <definedName name="цемент_цена_11">[84]Цены!$E$4</definedName>
    <definedName name="цемент_цена_12">[84]Цены!$E$4</definedName>
    <definedName name="цемент_цена_13">[143]Цены!$E$4</definedName>
    <definedName name="цемент_цена_13_1">[84]Цены!$E$4</definedName>
    <definedName name="цемент_цена_13_15">[143]Цены!$E$4</definedName>
    <definedName name="цемент_цена_13_7">[143]Цены!$E$4</definedName>
    <definedName name="цемент_цена_14">[143]Цены!$E$4</definedName>
    <definedName name="цемент_цена_14_1">[143]Цены!$E$4</definedName>
    <definedName name="цемент_цена_7">[143]Цены!$E$4</definedName>
    <definedName name="цемент_цена_9">[84]Цены!$E$4</definedName>
    <definedName name="цемент_цена_9_1">[134]Цены!$E$4</definedName>
    <definedName name="цен">[75]Осн.показ!$D$5</definedName>
    <definedName name="цен1">[129]Осн.показ!$C$6</definedName>
    <definedName name="цена">'[32]Осн. пара'!$C$2</definedName>
    <definedName name="Цена_бобов" localSheetId="8">[114]Дох!#REF!</definedName>
    <definedName name="Цена_бобов" localSheetId="5">[114]Дох!#REF!</definedName>
    <definedName name="Цена_бобов" localSheetId="2">[114]Дох!#REF!</definedName>
    <definedName name="Цена_бобов">[114]Дох!#REF!</definedName>
    <definedName name="Цена_реал" localSheetId="8">#REF!</definedName>
    <definedName name="Цена_реал" localSheetId="5">#REF!</definedName>
    <definedName name="Цена_реал" localSheetId="2">#REF!</definedName>
    <definedName name="Цена_реал">#REF!</definedName>
    <definedName name="цена1">'[32]Осн. пара'!$C$13</definedName>
    <definedName name="ценаЖБИ">[163]КОНСТАНТЫ!$B$4</definedName>
    <definedName name="центр" hidden="1">{#N/A,#N/A,TRUE,"Буржуям"}</definedName>
    <definedName name="цех_пби" localSheetId="8">#REF!</definedName>
    <definedName name="цех_пби" localSheetId="5">#REF!</definedName>
    <definedName name="цех_пби" localSheetId="2">#REF!</definedName>
    <definedName name="цех_пби">#REF!</definedName>
    <definedName name="ЦЕХСЕБ_ВСЕГО">[154]Калькуляции!$A$1400:$IV$1400</definedName>
    <definedName name="цк" hidden="1">{"'РП (2)'!$A$5:$S$150"}</definedName>
    <definedName name="ЦПК" hidden="1">{#N/A,#N/A,TRUE,"Буржуям"}</definedName>
    <definedName name="цр" localSheetId="8">#REF!</definedName>
    <definedName name="цр" localSheetId="5">#REF!</definedName>
    <definedName name="цр" localSheetId="2">#REF!</definedName>
    <definedName name="цр">#REF!</definedName>
    <definedName name="цу" hidden="1">{#N/A,#N/A,TRUE,"Буржуям"}</definedName>
    <definedName name="ЦУКЕЦУК" hidden="1">{#VALUE!,#N/A,TRUE,0}</definedName>
    <definedName name="ЦУКЕЦУКЕ" hidden="1">{#VALUE!,#N/A,TRUE,0}</definedName>
    <definedName name="ЦУКПФУКП" hidden="1">{#VALUE!,#N/A,TRUE,0}</definedName>
    <definedName name="ЦУКЦУК" hidden="1">{#N/A,#N/A,TRUE,"Буржуям"}</definedName>
    <definedName name="ЦУКЦУКЦЕУКЕУ" hidden="1">{#N/A,#N/A,TRUE,"Буржуям"}</definedName>
    <definedName name="цц" hidden="1">{#N/A,#N/A,TRUE,"Буржуям"}</definedName>
    <definedName name="ч" hidden="1">{#N/A,#N/A,TRUE,"Буржуям"}</definedName>
    <definedName name="ЧММА">[164]предоплата!$S$2</definedName>
    <definedName name="ЧММА_СКР_схт">[164]предоплата!$U$2</definedName>
    <definedName name="ШифрыИмя">[165]Позиция!$B$4:$E$322</definedName>
    <definedName name="шт_в_м2">[166]константы!$B$2</definedName>
    <definedName name="шт_в_м3">[166]константы!$B$1</definedName>
    <definedName name="шшгаааа">'[167]4. NWABC'!$H$3:$J$154</definedName>
    <definedName name="шщх" hidden="1">{#VALUE!,#N/A,TRUE,0}</definedName>
    <definedName name="щ" hidden="1">{#N/A,#N/A,TRUE,"Буржуям"}</definedName>
    <definedName name="щебень">[141]Нормы!$E$4</definedName>
    <definedName name="щебень_11">[84]Нормы!$E$4</definedName>
    <definedName name="щебень_12">[84]Нормы!$E$4</definedName>
    <definedName name="щебень_13">[79]Нормы!$E$4</definedName>
    <definedName name="щебень_13_1">[84]Нормы!$E$4</definedName>
    <definedName name="щебень_13_15">[79]Нормы!$E$4</definedName>
    <definedName name="щебень_13_7">[79]Нормы!$E$4</definedName>
    <definedName name="щебень_14">[79]Нормы!$E$4</definedName>
    <definedName name="щебень_14_1">[79]Нормы!$E$4</definedName>
    <definedName name="щебень_17">[142]Нормы!$E$4</definedName>
    <definedName name="щебень_9">[134]Нормы!$E$4</definedName>
    <definedName name="щебень_цена">[141]Цены!$E$7</definedName>
    <definedName name="щебень_цена_11">[84]Цены!$E$7</definedName>
    <definedName name="щебень_цена_12">[84]Цены!$E$7</definedName>
    <definedName name="щебень_цена_13">[143]Цены!$E$7</definedName>
    <definedName name="щебень_цена_13_1">[143]Цены!$E$7</definedName>
    <definedName name="щебень_цена_14">[143]Цены!$E$7</definedName>
    <definedName name="щебень_цена_14_1">[143]Цены!$E$7</definedName>
    <definedName name="щебень_цена_7">[143]Цены!$E$7</definedName>
    <definedName name="щебень_цена_9">[134]Цены!$E$7</definedName>
    <definedName name="щшгшщшг" localSheetId="8">#REF!,#REF!,#REF!,#REF!,#REF!,#REF!,#REF!,#REF!</definedName>
    <definedName name="щшгшщшг" localSheetId="5">#REF!,#REF!,#REF!,#REF!,#REF!,#REF!,#REF!,#REF!</definedName>
    <definedName name="щшгшщшг" localSheetId="2">#REF!,#REF!,#REF!,#REF!,#REF!,#REF!,#REF!,#REF!</definedName>
    <definedName name="щшгшщшг">#REF!,#REF!,#REF!,#REF!,#REF!,#REF!,#REF!,#REF!</definedName>
    <definedName name="ъщ" hidden="1">{#VALUE!,#N/A,TRUE,0}</definedName>
    <definedName name="ыаавы" hidden="1">{0,#N/A,FALSE,0;0,#N/A,FALSE,0;0,#N/A,FALSE,0;0,#N/A,FALSE,0;0,#N/A,FALSE,0}</definedName>
    <definedName name="ыв" localSheetId="8" hidden="1">#REF!</definedName>
    <definedName name="ыв" localSheetId="5" hidden="1">#REF!</definedName>
    <definedName name="ыв" localSheetId="2" hidden="1">#REF!</definedName>
    <definedName name="ыв" hidden="1">#REF!</definedName>
    <definedName name="ываап" hidden="1">{#N/A,#N/A,TRUE,"Буржуям"}</definedName>
    <definedName name="Ывапм" localSheetId="8" hidden="1">#REF!</definedName>
    <definedName name="Ывапм" localSheetId="5" hidden="1">#REF!</definedName>
    <definedName name="Ывапм" localSheetId="2" hidden="1">#REF!</definedName>
    <definedName name="Ывапм" hidden="1">#REF!</definedName>
    <definedName name="ЫВАПРФВАПЫВА" hidden="1">{#VALUE!,#N/A,TRUE,0}</definedName>
    <definedName name="ЫВАПЫВАПЫВА" hidden="1">{#N/A,#N/A,TRUE,"Буржуям"}</definedName>
    <definedName name="ывапывп" localSheetId="8" hidden="1">#REF!</definedName>
    <definedName name="ывапывп" localSheetId="5" hidden="1">#REF!</definedName>
    <definedName name="ывапывп" localSheetId="2" hidden="1">#REF!</definedName>
    <definedName name="ывапывп" hidden="1">#REF!</definedName>
    <definedName name="ыпм" hidden="1">{"'РП (2)'!$A$5:$S$150"}</definedName>
    <definedName name="ЫУКЕЦУКЕ" hidden="1">{#VALUE!,#N/A,TRUE,0}</definedName>
    <definedName name="ыфаф" hidden="1">{#N/A,#N/A,TRUE,"Буржуям"}</definedName>
    <definedName name="ыфвфывфыв\" hidden="1">{"glc1",#N/A,FALSE,"GLC";"glc2",#N/A,FALSE,"GLC";"glc3",#N/A,FALSE,"GLC";"glc4",#N/A,FALSE,"GLC";"glc5",#N/A,FALSE,"GLC"}</definedName>
    <definedName name="ыыы" hidden="1">{"'РП (2)'!$A$5:$S$150"}</definedName>
    <definedName name="ыыыыыы">[70]данные!$D$8</definedName>
    <definedName name="ь" hidden="1">{#N/A,#N/A,TRUE,"Буржуям"}</definedName>
    <definedName name="ьтбть" hidden="1">{#N/A,#N/A,TRUE,"Буржуям"}</definedName>
    <definedName name="ьььь" hidden="1">{#N/A,#N/A,TRUE,"Буржуям"}</definedName>
    <definedName name="э" hidden="1">{#N/A,#N/A,TRUE,"Буржуям"}</definedName>
    <definedName name="экология" hidden="1">{#N/A,#N/A,TRUE,"Буржуям"}</definedName>
    <definedName name="Экспорт_Поставки_нефти">'[78]поставка сравн13'!$A$1:$Q$30</definedName>
    <definedName name="эн.2004" hidden="1">{#VALUE!,#N/A,TRUE,0}</definedName>
    <definedName name="эн.2004год" hidden="1">{#N/A,#N/A,TRUE,"Буржуям"}</definedName>
    <definedName name="Энергия">[81]Справочник!$A$70:$E$72</definedName>
    <definedName name="эра" hidden="1">{#N/A,#N/A,TRUE,"Буржуям"}</definedName>
    <definedName name="Эталон2">[93]Дебиторка!$J$48</definedName>
    <definedName name="эхэ">[168]БДР!$E$5</definedName>
    <definedName name="эээээ">[70]данные!$D$7</definedName>
    <definedName name="ю" localSheetId="8">#REF!</definedName>
    <definedName name="ю" localSheetId="5">#REF!</definedName>
    <definedName name="ю" localSheetId="2">#REF!</definedName>
    <definedName name="ю">#REF!</definedName>
    <definedName name="ю_7" localSheetId="8">#REF!</definedName>
    <definedName name="ю_7" localSheetId="5">#REF!</definedName>
    <definedName name="ю_7" localSheetId="2">#REF!</definedName>
    <definedName name="ю_7">#REF!</definedName>
    <definedName name="юююю" hidden="1">{#VALUE!,#N/A,TRUE,0}</definedName>
    <definedName name="январь" hidden="1">{#VALUE!,#N/A,TRUE,0}</definedName>
    <definedName name="яп" hidden="1">{#VALUE!,#N/A,TRUE,0}</definedName>
    <definedName name="Ярпиво2">[93]Дебиторка!$J$49</definedName>
    <definedName name="Яч_ф">'[89]Прочий товар'!$L$58</definedName>
    <definedName name="Ячм">'[88]#ССЫЛКА'!$F$44</definedName>
    <definedName name="яя">'[88]#ССЫЛКА'!$E$4</definedName>
    <definedName name="яяя">'[88]#ССЫЛКА'!$E$4</definedName>
    <definedName name="яяяя" hidden="1">{#N/A,#N/A,TRUE,"Буржуям"}</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3" i="11" l="1"/>
  <c r="G18" i="8" l="1"/>
  <c r="Z18" i="8"/>
  <c r="Z15" i="8"/>
  <c r="G13" i="8"/>
  <c r="F13" i="8"/>
  <c r="F15" i="8"/>
  <c r="F16" i="8"/>
  <c r="F17" i="8"/>
  <c r="F12" i="8"/>
  <c r="H18" i="8" l="1"/>
  <c r="R18" i="8"/>
  <c r="P18" i="8"/>
  <c r="O18" i="8"/>
  <c r="L18" i="8"/>
  <c r="K18" i="8"/>
  <c r="I18" i="8"/>
  <c r="Q18" i="8"/>
  <c r="U18" i="8"/>
  <c r="Y18" i="8"/>
  <c r="J18" i="8"/>
  <c r="N18" i="8"/>
  <c r="S18" i="8"/>
  <c r="T18" i="8"/>
  <c r="V18" i="8"/>
  <c r="W18" i="8"/>
  <c r="X18" i="8"/>
  <c r="F18" i="8"/>
  <c r="E22" i="6"/>
  <c r="E23" i="6"/>
  <c r="G19" i="6"/>
  <c r="H19" i="6"/>
  <c r="I19" i="6"/>
  <c r="K19" i="6"/>
  <c r="L19" i="6"/>
  <c r="M19" i="6"/>
  <c r="N19" i="6"/>
  <c r="O19" i="6"/>
  <c r="P19" i="6"/>
  <c r="Q19" i="6"/>
  <c r="R19" i="6"/>
  <c r="S19" i="6"/>
  <c r="T19" i="6"/>
  <c r="W19" i="6"/>
  <c r="X19" i="6"/>
  <c r="Y19" i="6"/>
  <c r="N16" i="6"/>
  <c r="C20" i="7"/>
  <c r="C21" i="7"/>
  <c r="C22" i="7"/>
  <c r="C23" i="7"/>
  <c r="C24" i="7"/>
  <c r="C25" i="7"/>
  <c r="C26" i="7"/>
  <c r="A25" i="7"/>
  <c r="E21" i="6"/>
  <c r="E24" i="6" s="1"/>
  <c r="E20" i="6"/>
  <c r="E13" i="6"/>
  <c r="F13" i="6" s="1"/>
  <c r="E14" i="6"/>
  <c r="J14" i="6" s="1"/>
  <c r="J19" i="6" s="1"/>
  <c r="E15" i="6"/>
  <c r="J15" i="6" s="1"/>
  <c r="E16" i="6"/>
  <c r="E17" i="6"/>
  <c r="U17" i="6" s="1"/>
  <c r="U19" i="6" s="1"/>
  <c r="E18" i="6"/>
  <c r="V18" i="6" s="1"/>
  <c r="V19" i="6" s="1"/>
  <c r="E12" i="6"/>
  <c r="F12" i="6" s="1"/>
  <c r="C24" i="6"/>
  <c r="C19" i="6"/>
  <c r="J23" i="6" l="1"/>
  <c r="U22" i="6"/>
  <c r="R23" i="6"/>
  <c r="F19" i="6"/>
  <c r="Q23" i="6"/>
  <c r="P22" i="6"/>
  <c r="P24" i="6" s="1"/>
  <c r="P25" i="6" s="1"/>
  <c r="P23" i="6"/>
  <c r="S22" i="6"/>
  <c r="S23" i="6"/>
  <c r="E19" i="6"/>
  <c r="U23" i="6" s="1"/>
  <c r="N22" i="6"/>
  <c r="M18" i="8"/>
  <c r="C25" i="6"/>
  <c r="S24" i="6" l="1"/>
  <c r="S25" i="6" s="1"/>
  <c r="F23" i="6"/>
  <c r="F22" i="6"/>
  <c r="R22" i="6"/>
  <c r="G23" i="6"/>
  <c r="G24" i="6" s="1"/>
  <c r="G25" i="6" s="1"/>
  <c r="W23" i="6"/>
  <c r="W22" i="6"/>
  <c r="T23" i="6"/>
  <c r="T22" i="6"/>
  <c r="T24" i="6" s="1"/>
  <c r="T25" i="6" s="1"/>
  <c r="Y23" i="6"/>
  <c r="G22" i="6"/>
  <c r="X23" i="6"/>
  <c r="C27" i="6"/>
  <c r="R24" i="6"/>
  <c r="R25" i="6" s="1"/>
  <c r="I22" i="6"/>
  <c r="I24" i="6" s="1"/>
  <c r="I25" i="6" s="1"/>
  <c r="E25" i="6"/>
  <c r="M22" i="6"/>
  <c r="M24" i="6" s="1"/>
  <c r="M25" i="6" s="1"/>
  <c r="Q22" i="6"/>
  <c r="Q24" i="6" s="1"/>
  <c r="Q25" i="6" s="1"/>
  <c r="Y22" i="6"/>
  <c r="Y24" i="6" s="1"/>
  <c r="Y25" i="6" s="1"/>
  <c r="K23" i="6"/>
  <c r="K22" i="6"/>
  <c r="H23" i="6"/>
  <c r="H22" i="6"/>
  <c r="H24" i="6" s="1"/>
  <c r="H25" i="6" s="1"/>
  <c r="X22" i="6"/>
  <c r="X24" i="6" s="1"/>
  <c r="X25" i="6" s="1"/>
  <c r="V22" i="6"/>
  <c r="U24" i="6"/>
  <c r="U25" i="6" s="1"/>
  <c r="M23" i="6"/>
  <c r="O23" i="6"/>
  <c r="O22" i="6"/>
  <c r="L23" i="6"/>
  <c r="L22" i="6"/>
  <c r="L24" i="6" s="1"/>
  <c r="L25" i="6" s="1"/>
  <c r="I23" i="6"/>
  <c r="N23" i="6"/>
  <c r="N24" i="6" s="1"/>
  <c r="N25" i="6" s="1"/>
  <c r="J22" i="6"/>
  <c r="J24" i="6" s="1"/>
  <c r="J25" i="6" s="1"/>
  <c r="V23" i="6"/>
  <c r="C26" i="6"/>
  <c r="E26" i="6" s="1"/>
  <c r="G26" i="6" l="1"/>
  <c r="L26" i="6"/>
  <c r="L27" i="6" s="1"/>
  <c r="X26" i="6"/>
  <c r="X27" i="6" s="1"/>
  <c r="K26" i="6"/>
  <c r="O26" i="6"/>
  <c r="S26" i="6"/>
  <c r="S27" i="6" s="1"/>
  <c r="W26" i="6"/>
  <c r="H26" i="6"/>
  <c r="H27" i="6" s="1"/>
  <c r="P26" i="6"/>
  <c r="P27" i="6" s="1"/>
  <c r="T26" i="6"/>
  <c r="T27" i="6" s="1"/>
  <c r="U26" i="6"/>
  <c r="Q26" i="6"/>
  <c r="Q27" i="6" s="1"/>
  <c r="N26" i="6"/>
  <c r="R26" i="6"/>
  <c r="R27" i="6" s="1"/>
  <c r="J26" i="6"/>
  <c r="J27" i="6" s="1"/>
  <c r="Y26" i="6"/>
  <c r="I26" i="6"/>
  <c r="M26" i="6"/>
  <c r="M27" i="6" s="1"/>
  <c r="V26" i="6"/>
  <c r="O24" i="6"/>
  <c r="O25" i="6" s="1"/>
  <c r="O27" i="6" s="1"/>
  <c r="K24" i="6"/>
  <c r="K25" i="6" s="1"/>
  <c r="K27" i="6" s="1"/>
  <c r="E27" i="6"/>
  <c r="F26" i="6"/>
  <c r="N27" i="6"/>
  <c r="G27" i="6"/>
  <c r="V24" i="6"/>
  <c r="V25" i="6" s="1"/>
  <c r="V27" i="6" s="1"/>
  <c r="Y27" i="6"/>
  <c r="I27" i="6"/>
  <c r="U27" i="6"/>
  <c r="W24" i="6"/>
  <c r="W25" i="6" s="1"/>
  <c r="F24" i="6"/>
  <c r="F25" i="6" s="1"/>
  <c r="F27" i="6" s="1"/>
  <c r="W27" i="6" l="1"/>
  <c r="A23" i="3" l="1"/>
</calcChain>
</file>

<file path=xl/sharedStrings.xml><?xml version="1.0" encoding="utf-8"?>
<sst xmlns="http://schemas.openxmlformats.org/spreadsheetml/2006/main" count="388" uniqueCount="166">
  <si>
    <t>№</t>
  </si>
  <si>
    <t>Фундаменты</t>
  </si>
  <si>
    <t>Лифты</t>
  </si>
  <si>
    <t>ПИР</t>
  </si>
  <si>
    <t>Экспертиза</t>
  </si>
  <si>
    <t>Авторский надзор</t>
  </si>
  <si>
    <t>Наименование помещения</t>
  </si>
  <si>
    <t xml:space="preserve">к Договору  генерального подряда </t>
  </si>
  <si>
    <t>Продолжительность дней</t>
  </si>
  <si>
    <t>Начало</t>
  </si>
  <si>
    <t>Окончание</t>
  </si>
  <si>
    <t>от «__» _____ 20____ г. № ______</t>
  </si>
  <si>
    <t>Наименование работ по
ПСД</t>
  </si>
  <si>
    <t>График финансирования строительства, тысяч тенге</t>
  </si>
  <si>
    <t>Общая площадь, квадратных метров</t>
  </si>
  <si>
    <t>Цена продажи/аренды за 1 квадратный метр, тысяч тенге</t>
  </si>
  <si>
    <t>квартиры</t>
  </si>
  <si>
    <t>Земляные работы</t>
  </si>
  <si>
    <t>Конструкции железобетонные</t>
  </si>
  <si>
    <t>Инженерные сети</t>
  </si>
  <si>
    <t>Архитектурные решения</t>
  </si>
  <si>
    <t>Инженерно-коммуникационная инфраструктура</t>
  </si>
  <si>
    <t>ИТОГО</t>
  </si>
  <si>
    <t>Стоимость по ПСД, тысяч тенге</t>
  </si>
  <si>
    <t>Итого за строительно-монтажные работы</t>
  </si>
  <si>
    <t>Стоимость договорная, тысяч тенге</t>
  </si>
  <si>
    <t>Технический надзор</t>
  </si>
  <si>
    <t>Итого прочие</t>
  </si>
  <si>
    <t>ИТОГО с иными</t>
  </si>
  <si>
    <t>коммерческие помещения</t>
  </si>
  <si>
    <t>План проектных затрат и график финансирования строительства</t>
  </si>
  <si>
    <t>План продаж и сдачи в аренду помещений в многоквартирном жилом доме</t>
  </si>
  <si>
    <t>машиноместа</t>
  </si>
  <si>
    <t>Утверждено</t>
  </si>
  <si>
    <t>…</t>
  </si>
  <si>
    <t>n</t>
  </si>
  <si>
    <t>График финансирования строительства, тыс. тенге</t>
  </si>
  <si>
    <t>иные</t>
  </si>
  <si>
    <t>Год</t>
  </si>
  <si>
    <t>Месяц</t>
  </si>
  <si>
    <t>* стоимость понесенных затратах на незавершённое строительство и оплату прочих затрат (при начатом строительстве)</t>
  </si>
  <si>
    <t>Заказчик</t>
  </si>
  <si>
    <t>"___" __________ 20___г.</t>
  </si>
  <si>
    <t>_______________   ___________</t>
  </si>
  <si>
    <t xml:space="preserve">               печать                               подпиь</t>
  </si>
  <si>
    <t>Уполномоченная компания</t>
  </si>
  <si>
    <t xml:space="preserve">Объект: </t>
  </si>
  <si>
    <t>иные**</t>
  </si>
  <si>
    <r>
      <t xml:space="preserve">**иные расходы уполномоченной компании, связанные со строительством многоквартирного жилого дома и реализацией проекта, </t>
    </r>
    <r>
      <rPr>
        <b/>
        <sz val="11"/>
        <color theme="1"/>
        <rFont val="Times New Roman"/>
        <family val="1"/>
        <charset val="204"/>
      </rPr>
      <t>в размере не более десяти процентов от проектной стоимости</t>
    </r>
    <r>
      <rPr>
        <sz val="11"/>
        <color theme="1"/>
        <rFont val="Times New Roman"/>
        <family val="1"/>
        <charset val="204"/>
      </rPr>
      <t>, в том числе расходы по рекламе, содержанию управленческого персонала, коммунальным услугам, телекоммуникационным услугам, затраты, связанные с арендой офиса, расходы на изготовление технических паспортов по контролю качества, лабораторные испытания, уплату налогов и других обязательных платежей в бюджет, выплаты обязательных пенсионных взносов и обязательных профессиональных пенсионных взносов, взносов на обязательное социальное медицинское страхование в Фонд социального медицинского страхования.</t>
    </r>
  </si>
  <si>
    <t>Стоимость выполненных работ*, тысяч тенге</t>
  </si>
  <si>
    <t>План продаж и сдачи в аренду помещений, тысяч тенге</t>
  </si>
  <si>
    <t>Приложение № 2</t>
  </si>
  <si>
    <t>Генеральный подрядчик</t>
  </si>
  <si>
    <t>Разработано</t>
  </si>
  <si>
    <t>Объект:</t>
  </si>
  <si>
    <t>Заказчик/Уполномоченная компания</t>
  </si>
  <si>
    <t>Начало строительства: "___" _____ 20___г.</t>
  </si>
  <si>
    <t>Срок ввода в эксплуатацию: "___" _____ 20___г.</t>
  </si>
  <si>
    <t>Сметная стоимость: _______________  тысяч тенге</t>
  </si>
  <si>
    <t>График производства работ</t>
  </si>
  <si>
    <t>Заказчик: ТОО "Заказчик"</t>
  </si>
  <si>
    <t>Уполномоченная компания: ТОО "МЖК"</t>
  </si>
  <si>
    <t>январь</t>
  </si>
  <si>
    <t>февраль</t>
  </si>
  <si>
    <t>март</t>
  </si>
  <si>
    <t>апрель</t>
  </si>
  <si>
    <t>май</t>
  </si>
  <si>
    <t>июнь</t>
  </si>
  <si>
    <t>июль</t>
  </si>
  <si>
    <t>август</t>
  </si>
  <si>
    <t>сентябрь</t>
  </si>
  <si>
    <t>октябрь</t>
  </si>
  <si>
    <t>ноябрь</t>
  </si>
  <si>
    <t>декабрь</t>
  </si>
  <si>
    <t>Сметная стоимость: 6 429 386 тысяч тенге</t>
  </si>
  <si>
    <t>Начало строительства: 01.01.2022 г.</t>
  </si>
  <si>
    <t>Срок ввода в эксплуатацию: 01.10.2023 г.</t>
  </si>
  <si>
    <t>ТОО "МЖК"</t>
  </si>
  <si>
    <t>ТОО "Генеральный подрядчик"</t>
  </si>
  <si>
    <t>1 января 2022 года</t>
  </si>
  <si>
    <t>1 февраля 2022 года</t>
  </si>
  <si>
    <t>от 1 января 2022 года № 1</t>
  </si>
  <si>
    <t>Объект: "Строительство многоквартирного жилого комплекса в г.Нур-Султан"</t>
  </si>
  <si>
    <t>Общая площадь, квадратных метров/штук</t>
  </si>
  <si>
    <t>пример</t>
  </si>
  <si>
    <t>Стоимость выполненных работ, тысяч тенге</t>
  </si>
  <si>
    <t>Примечание:</t>
  </si>
  <si>
    <t>Дата начала финансирования должна соответствовать периоду выдачи гарантии</t>
  </si>
  <si>
    <t>План проектных затрат и график финансирования строительства должен соответствовать нормативным срокам строительства и срокам графика производства работ</t>
  </si>
  <si>
    <t>План продаж и сдачи в аренду помещений в многоквартирном жилом доме должен соответствовать нормативным срокам строительства и срокам графика производства работ</t>
  </si>
  <si>
    <t>Поступления по продажам и сдаче в аренду помещений в многоквартирном жилом доме должны покрывать расходы проектных затрат</t>
  </si>
  <si>
    <t>График производства работ должен соответствовать нормативным срокам строительства</t>
  </si>
  <si>
    <t>квартира № 1</t>
  </si>
  <si>
    <t>квартира № …</t>
  </si>
  <si>
    <t>квартира № n</t>
  </si>
  <si>
    <t>Количество комнат</t>
  </si>
  <si>
    <t>квартира № 308</t>
  </si>
  <si>
    <t>Сумма, тысяч тенге</t>
  </si>
  <si>
    <t>Бекітілген</t>
  </si>
  <si>
    <t>Тапсырыс беруші</t>
  </si>
  <si>
    <t>Уәкілетті компания</t>
  </si>
  <si>
    <t>20 ___ж. "___" __________</t>
  </si>
  <si>
    <t xml:space="preserve">              
мөр                               қолы</t>
  </si>
  <si>
    <t xml:space="preserve">Нысан: </t>
  </si>
  <si>
    <t xml:space="preserve">ЖСҚ бойынша жұмыстардың атауы
</t>
  </si>
  <si>
    <t>ЖСҚ бойынша құны, мың теңге</t>
  </si>
  <si>
    <t>Орындалған жұмыстардың құны*, мың теңге</t>
  </si>
  <si>
    <t>Шарттық құны, мың теңге</t>
  </si>
  <si>
    <t>Құрылысты қаржыландыру кестесі, мың теңге</t>
  </si>
  <si>
    <t>Жыл</t>
  </si>
  <si>
    <t>Ай</t>
  </si>
  <si>
    <t>Жер жұмыстары</t>
  </si>
  <si>
    <t>Іргетастар</t>
  </si>
  <si>
    <t>Темірбетон конструкциялар</t>
  </si>
  <si>
    <t>Сәулеттік шешімдер</t>
  </si>
  <si>
    <t>Инженерлік желілер</t>
  </si>
  <si>
    <t>Лифтілер</t>
  </si>
  <si>
    <t>Инженерлік-коммуникациялық инфрақұрылым</t>
  </si>
  <si>
    <t>Құрылыс-монтаж жұмыстары үшін жиыны</t>
  </si>
  <si>
    <t>ЖIЖ</t>
  </si>
  <si>
    <t>Сараптама</t>
  </si>
  <si>
    <t>Техникалық қадағалау</t>
  </si>
  <si>
    <t>Авторлық қадағалау</t>
  </si>
  <si>
    <t xml:space="preserve">БАРЛЫҒЫ </t>
  </si>
  <si>
    <t>өзге де шығыстар*</t>
  </si>
  <si>
    <t>БАРЛЫҒЫ</t>
  </si>
  <si>
    <t>* аяқталмаған құрылысқа жұмсалған шығындардың құны және өзге шығындардың төлемі (басталған құрылыс кезінде)</t>
  </si>
  <si>
    <t>**уәкілетті компанияның көппәтерлі тұрғын үйдің құрылысымен және жобаны іске асырумен байланысты өзге де шығыстарына, жобалық құнының он пайызынан аспайтын мөлшерде, оның ішінде жарнама бойынша шығыстарға, басқарушылық персоналды ұстау бойынша шығыстарға, коммуналдық қызметтерге, телекоммуникациялық қызметтерге, офисті жалдауға байланысты шығындарға, сапаны бақылау жөніндегі техникалық паспорттарды дайындау, зертханалық сынақтар бойынша шығыстарға, салықтарға және бюджетке төленетін басқа да міндетті төлемдерге, міндетті зейнетақы жарналары және міндетті кәсіби зейнетақы жарналары, Әлеуметтік медициналық сақтандыру қорына міндетті әлеуметтік медициналық сақтандыру жарналары төлемдеріне пайдалануымен қамтамасыз етіледі.</t>
  </si>
  <si>
    <t>Көп пәтерлі үйдегі үй-жайларды сату және жалға беру жоспары</t>
  </si>
  <si>
    <t xml:space="preserve"> Үй-жай атауы</t>
  </si>
  <si>
    <t>Жалпы ауданы, шаршы метр</t>
  </si>
  <si>
    <t>1 шаршы метрді сату/жалға алу бағасы, мың теңге</t>
  </si>
  <si>
    <t xml:space="preserve">
Үй-жайларды сату және жалға беру жоспары, мың теңге</t>
  </si>
  <si>
    <t>пәтерлер</t>
  </si>
  <si>
    <t>автотұрақтар</t>
  </si>
  <si>
    <t>коммерциялық орын-жайлар</t>
  </si>
  <si>
    <t xml:space="preserve"> № 2 қосымша</t>
  </si>
  <si>
    <t>Бас мердігерлік шартына</t>
  </si>
  <si>
    <t>«__» _____ 20____ г. № ______</t>
  </si>
  <si>
    <t>Құрастырылған</t>
  </si>
  <si>
    <t>Тапсырыс беруші/Уәкілетті компания</t>
  </si>
  <si>
    <t>Бас мердігер</t>
  </si>
  <si>
    <t>Жұмыстарды жүргізу кестесі</t>
  </si>
  <si>
    <t>Құрылыс басталуы: "___" _____ 20___г.</t>
  </si>
  <si>
    <t>Пайдалануға беру мерзiмi: "___" _____ 20___г.</t>
  </si>
  <si>
    <t>Сметалық құны: _______________ мың теңге</t>
  </si>
  <si>
    <t>ЖСҚ бойынша жұмыс атауы</t>
  </si>
  <si>
    <t>Күндердің ұзақтығы</t>
  </si>
  <si>
    <t>Басталуы</t>
  </si>
  <si>
    <t>Аяқталуы</t>
  </si>
  <si>
    <t>Жобалау шығындарының жоспары мен құрылысты қаржыландыру кестесі құрылыстың нормативтік мерзімдеріне және жұмыстарды жүргізу кестесінің мерзімдеріне сәйкес келуге тиіс</t>
  </si>
  <si>
    <t>Жобалау шығындарының жоспары және құрылысты қаржыландыру кестесі</t>
  </si>
  <si>
    <t>Өзге шығындар жиыны</t>
  </si>
  <si>
    <t>БАРЛЫҒЫ өзге де шығыстармен</t>
  </si>
  <si>
    <t>Қаржыландырудың басталу күні кепілдік беру кезеңіне сәйкес келуі тиіс</t>
  </si>
  <si>
    <t>Ескертпе:</t>
  </si>
  <si>
    <t>№ 1 пәтер</t>
  </si>
  <si>
    <t>№ ... пәтер</t>
  </si>
  <si>
    <t>№ n пәтер</t>
  </si>
  <si>
    <t>Пәтерлер саны</t>
  </si>
  <si>
    <t>Соммасы, мың тенге</t>
  </si>
  <si>
    <t>Көп пәтерлі үйдегі үй-жайларды сату және жалға беру жоспары құрылыстың нормативтік мерзіміне және жұмыс жүргізу кестесінің мерзіміне сәйкес келуі керек</t>
  </si>
  <si>
    <t>Көп пәтерлі үйдегі үй-жайларды сату және жалға беру бойынша түсімдер жобалау шығындарын өтеуі тиіс</t>
  </si>
  <si>
    <t>Жұмыстарды жүргізу кестесі құрылыстың нормативтік мерзіміне сәйкес келуі тиіс</t>
  </si>
  <si>
    <t>Дата начала строительства должна соответствовать талону о приеме уведомления о начале строительно-монтажных работ</t>
  </si>
  <si>
    <t>Құрылыс-монтаждау жұмыстарын жүргізуді бастау туралы хабарлама қабылдау туралы талонға сәйкес келуі тиіс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</si>
</sst>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_р_._-;\-* #,##0_р_._-;_-* &quot;-&quot;??_р_._-;_-@_-"/>
    <numFmt numFmtId="166" formatCode="_ * #,##0.00_)\ _₸_ ;_ * \(#,##0.00\)\ _₸_ ;_ * &quot;-&quot;??_)\ _₸_ ;_ @_ "/>
    <numFmt numFmtId="167" formatCode="[$-419]General"/>
    <numFmt numFmtId="168" formatCode="_-* #,##0.00_р_._-;\-* #,##0.00_р_._-;_-* &quot;-&quot;??_р_._-;_-@_-"/>
  </numFmts>
  <fonts count="38"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theme="1"/>
      <name val="Times New Roman"/>
      <family val="2"/>
      <charset val="204"/>
    </font>
    <font>
      <b/>
      <sz val="10"/>
      <name val="Times New Roman"/>
      <family val="1"/>
      <charset val="204"/>
    </font>
    <font>
      <sz val="10"/>
      <color theme="1"/>
      <name val="Times New Roman"/>
      <family val="1"/>
      <charset val="204"/>
    </font>
    <font>
      <b/>
      <sz val="10"/>
      <color theme="1"/>
      <name val="Times New Roman"/>
      <family val="1"/>
      <charset val="204"/>
    </font>
    <font>
      <sz val="10"/>
      <color rgb="FF000000"/>
      <name val="Times New Roman"/>
      <family val="1"/>
      <charset val="204"/>
    </font>
    <font>
      <b/>
      <sz val="10"/>
      <color rgb="FF000000"/>
      <name val="Times New Roman"/>
      <family val="1"/>
      <charset val="204"/>
    </font>
    <font>
      <sz val="11"/>
      <color rgb="FF000000"/>
      <name val="Calibri"/>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vertAlign val="superscript"/>
      <sz val="11"/>
      <color theme="1"/>
      <name val="Times New Roman"/>
      <family val="1"/>
      <charset val="204"/>
    </font>
    <font>
      <sz val="11"/>
      <color rgb="FF000000"/>
      <name val="Arial"/>
      <family val="2"/>
      <charset val="204"/>
    </font>
    <font>
      <sz val="10"/>
      <name val="Times New Roman"/>
      <family val="1"/>
      <charset val="204"/>
    </font>
    <font>
      <i/>
      <sz val="10"/>
      <color theme="1"/>
      <name val="Times New Roman"/>
      <family val="1"/>
      <charset val="204"/>
    </font>
    <font>
      <b/>
      <i/>
      <sz val="11"/>
      <color theme="1"/>
      <name val="Times New Roman"/>
      <family val="1"/>
      <charset val="204"/>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Times New Roman Cyr"/>
      <family val="1"/>
      <charset val="204"/>
    </font>
    <font>
      <sz val="11"/>
      <color rgb="FF000000"/>
      <name val="Arial"/>
      <family val="2"/>
    </font>
    <font>
      <sz val="8"/>
      <name val="Arial"/>
      <family val="2"/>
      <charset val="204"/>
    </font>
    <font>
      <b/>
      <sz val="11"/>
      <color rgb="FF000000"/>
      <name val="Times New Roman"/>
      <family val="1"/>
      <charset val="204"/>
    </font>
  </fonts>
  <fills count="3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164"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167" fontId="9" fillId="0" borderId="0" applyBorder="0" applyProtection="0"/>
    <xf numFmtId="166" fontId="3"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14" fillId="0" borderId="0" applyFont="0" applyFill="0" applyBorder="0" applyAlignment="0" applyProtection="0"/>
    <xf numFmtId="0" fontId="14" fillId="0" borderId="0"/>
    <xf numFmtId="0" fontId="18" fillId="0" borderId="0" applyNumberFormat="0" applyFill="0" applyBorder="0" applyAlignment="0" applyProtection="0"/>
    <xf numFmtId="0" fontId="19" fillId="0" borderId="12" applyNumberForma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5" applyNumberFormat="0" applyAlignment="0" applyProtection="0"/>
    <xf numFmtId="0" fontId="26" fillId="8" borderId="16" applyNumberFormat="0" applyAlignment="0" applyProtection="0"/>
    <xf numFmtId="0" fontId="27" fillId="8" borderId="15" applyNumberFormat="0" applyAlignment="0" applyProtection="0"/>
    <xf numFmtId="0" fontId="28" fillId="0" borderId="17" applyNumberFormat="0" applyFill="0" applyAlignment="0" applyProtection="0"/>
    <xf numFmtId="0" fontId="29" fillId="9" borderId="1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20" applyNumberFormat="0" applyFill="0" applyAlignment="0" applyProtection="0"/>
    <xf numFmtId="0" fontId="3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3" fillId="34" borderId="0" applyNumberFormat="0" applyBorder="0" applyAlignment="0" applyProtection="0"/>
    <xf numFmtId="0" fontId="34" fillId="0" borderId="0"/>
    <xf numFmtId="0" fontId="1" fillId="10" borderId="19" applyNumberFormat="0" applyFont="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1" fillId="0" borderId="0"/>
    <xf numFmtId="164" fontId="14" fillId="0" borderId="0" applyFont="0" applyFill="0" applyBorder="0" applyAlignment="0" applyProtection="0"/>
    <xf numFmtId="0" fontId="35"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4" fillId="0" borderId="0"/>
    <xf numFmtId="0" fontId="1" fillId="0" borderId="0"/>
    <xf numFmtId="0" fontId="36" fillId="0" borderId="0"/>
    <xf numFmtId="164" fontId="1" fillId="0" borderId="0" applyFont="0" applyFill="0" applyBorder="0" applyAlignment="0" applyProtection="0"/>
    <xf numFmtId="164" fontId="14" fillId="0" borderId="0" applyFont="0" applyFill="0" applyBorder="0" applyAlignment="0" applyProtection="0"/>
    <xf numFmtId="164" fontId="1" fillId="0" borderId="0" applyFont="0" applyFill="0" applyBorder="0" applyAlignment="0" applyProtection="0"/>
    <xf numFmtId="0" fontId="1" fillId="0" borderId="0"/>
    <xf numFmtId="168" fontId="1" fillId="0" borderId="0" applyFont="0" applyFill="0" applyBorder="0" applyAlignment="0" applyProtection="0"/>
    <xf numFmtId="0" fontId="1" fillId="0" borderId="0"/>
    <xf numFmtId="0" fontId="34" fillId="0" borderId="0"/>
    <xf numFmtId="0" fontId="1" fillId="0" borderId="0"/>
    <xf numFmtId="168"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cellStyleXfs>
  <cellXfs count="114">
    <xf numFmtId="0" fontId="0" fillId="0" borderId="0" xfId="0"/>
    <xf numFmtId="0" fontId="5" fillId="0" borderId="0" xfId="8" applyFont="1" applyAlignment="1">
      <alignment horizontal="center" vertical="center"/>
    </xf>
    <xf numFmtId="0" fontId="6" fillId="0" borderId="0" xfId="8" applyFont="1" applyAlignment="1">
      <alignment horizontal="left" vertical="center"/>
    </xf>
    <xf numFmtId="0" fontId="5" fillId="0" borderId="0" xfId="8" applyFont="1" applyAlignment="1">
      <alignment horizontal="right" vertical="center"/>
    </xf>
    <xf numFmtId="0" fontId="5" fillId="0" borderId="0" xfId="8" applyFont="1" applyAlignment="1">
      <alignment horizontal="left" vertical="center"/>
    </xf>
    <xf numFmtId="0" fontId="5" fillId="0" borderId="0" xfId="8" applyFont="1" applyAlignment="1">
      <alignment vertical="center" wrapText="1"/>
    </xf>
    <xf numFmtId="0" fontId="7" fillId="2" borderId="2" xfId="8" applyFont="1" applyFill="1" applyBorder="1" applyAlignment="1">
      <alignment horizontal="center" vertical="center" wrapText="1"/>
    </xf>
    <xf numFmtId="165" fontId="4" fillId="2" borderId="2" xfId="9" applyNumberFormat="1" applyFont="1" applyFill="1" applyBorder="1" applyAlignment="1">
      <alignment vertical="center"/>
    </xf>
    <xf numFmtId="0" fontId="5" fillId="2" borderId="0" xfId="8" applyFont="1" applyFill="1" applyAlignment="1">
      <alignment horizontal="center" vertical="center"/>
    </xf>
    <xf numFmtId="1" fontId="7" fillId="2" borderId="2" xfId="8" applyNumberFormat="1" applyFont="1" applyFill="1" applyBorder="1" applyAlignment="1">
      <alignment horizontal="center" vertical="center" wrapText="1"/>
    </xf>
    <xf numFmtId="14" fontId="7" fillId="2" borderId="2" xfId="8" applyNumberFormat="1" applyFont="1" applyFill="1" applyBorder="1" applyAlignment="1">
      <alignment horizontal="center" vertical="center" wrapText="1"/>
    </xf>
    <xf numFmtId="14" fontId="7" fillId="2" borderId="2" xfId="11" applyNumberFormat="1" applyFont="1" applyFill="1" applyBorder="1" applyAlignment="1">
      <alignment horizontal="center" vertical="center" wrapText="1"/>
    </xf>
    <xf numFmtId="1" fontId="8" fillId="2" borderId="2" xfId="8" applyNumberFormat="1" applyFont="1" applyFill="1" applyBorder="1" applyAlignment="1">
      <alignment horizontal="center" vertical="center" wrapText="1"/>
    </xf>
    <xf numFmtId="0" fontId="6" fillId="0" borderId="0" xfId="8" applyFont="1" applyAlignment="1">
      <alignment vertical="center"/>
    </xf>
    <xf numFmtId="0" fontId="5" fillId="0" borderId="0" xfId="8" applyFont="1"/>
    <xf numFmtId="0" fontId="5" fillId="0" borderId="0" xfId="8" applyFont="1" applyAlignment="1">
      <alignment vertical="center"/>
    </xf>
    <xf numFmtId="0" fontId="5" fillId="0" borderId="0" xfId="8" applyFont="1" applyAlignment="1">
      <alignment horizontal="justify" vertical="center"/>
    </xf>
    <xf numFmtId="2" fontId="12" fillId="0" borderId="0" xfId="0" applyNumberFormat="1" applyFont="1" applyAlignment="1">
      <alignment horizontal="center" vertical="center" wrapText="1"/>
    </xf>
    <xf numFmtId="1" fontId="12" fillId="0" borderId="2" xfId="0" applyNumberFormat="1"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2" xfId="0" applyNumberFormat="1" applyFont="1" applyBorder="1" applyAlignment="1">
      <alignment horizontal="center" vertical="center" wrapText="1"/>
    </xf>
    <xf numFmtId="2" fontId="11" fillId="0" borderId="2" xfId="0" applyNumberFormat="1" applyFont="1" applyBorder="1" applyAlignment="1">
      <alignment horizontal="left" vertical="center" wrapText="1"/>
    </xf>
    <xf numFmtId="0" fontId="12" fillId="0" borderId="0" xfId="0" applyFont="1"/>
    <xf numFmtId="0" fontId="11" fillId="0" borderId="2" xfId="0" applyFont="1" applyBorder="1" applyAlignment="1">
      <alignment horizontal="center" vertical="center" wrapText="1"/>
    </xf>
    <xf numFmtId="0" fontId="12" fillId="0" borderId="0" xfId="0" applyFont="1" applyAlignment="1">
      <alignment wrapText="1"/>
    </xf>
    <xf numFmtId="0" fontId="12" fillId="0" borderId="2" xfId="0" applyFont="1" applyBorder="1" applyAlignment="1">
      <alignment horizontal="center" vertical="center"/>
    </xf>
    <xf numFmtId="0" fontId="12" fillId="0" borderId="2" xfId="0" applyFont="1" applyBorder="1"/>
    <xf numFmtId="0" fontId="12" fillId="0" borderId="2" xfId="0" applyFont="1" applyBorder="1" applyAlignment="1">
      <alignment wrapText="1"/>
    </xf>
    <xf numFmtId="0" fontId="11" fillId="0" borderId="2" xfId="0" applyFont="1" applyBorder="1"/>
    <xf numFmtId="1" fontId="8" fillId="0" borderId="2" xfId="8" applyNumberFormat="1" applyFont="1" applyFill="1" applyBorder="1" applyAlignment="1">
      <alignment horizontal="center" vertical="center" wrapText="1"/>
    </xf>
    <xf numFmtId="165" fontId="4" fillId="0" borderId="2" xfId="9" applyNumberFormat="1" applyFont="1" applyFill="1" applyBorder="1" applyAlignment="1">
      <alignment vertical="center"/>
    </xf>
    <xf numFmtId="1" fontId="8" fillId="0" borderId="2" xfId="11" applyNumberFormat="1" applyFont="1" applyFill="1" applyBorder="1" applyAlignment="1">
      <alignment horizontal="center" vertical="center" wrapText="1"/>
    </xf>
    <xf numFmtId="2" fontId="5" fillId="0" borderId="2" xfId="0" applyNumberFormat="1" applyFont="1" applyBorder="1" applyAlignment="1">
      <alignment horizontal="left" vertical="center" wrapText="1"/>
    </xf>
    <xf numFmtId="2" fontId="12" fillId="0" borderId="0" xfId="0" applyNumberFormat="1" applyFont="1" applyAlignment="1">
      <alignment horizontal="center" vertical="center"/>
    </xf>
    <xf numFmtId="2" fontId="12" fillId="0" borderId="0" xfId="0" applyNumberFormat="1" applyFont="1" applyAlignment="1">
      <alignment horizontal="left" vertical="center"/>
    </xf>
    <xf numFmtId="2" fontId="12" fillId="0" borderId="5" xfId="0" applyNumberFormat="1" applyFont="1" applyBorder="1" applyAlignment="1">
      <alignment horizontal="center" vertical="center" wrapText="1"/>
    </xf>
    <xf numFmtId="2" fontId="11" fillId="0" borderId="1" xfId="0" applyNumberFormat="1" applyFont="1" applyBorder="1" applyAlignment="1">
      <alignment vertical="center"/>
    </xf>
    <xf numFmtId="2" fontId="11" fillId="0" borderId="8" xfId="0" applyNumberFormat="1" applyFont="1" applyBorder="1" applyAlignment="1">
      <alignment vertical="center" wrapText="1"/>
    </xf>
    <xf numFmtId="2" fontId="11" fillId="0" borderId="11" xfId="0" applyNumberFormat="1" applyFont="1" applyBorder="1" applyAlignment="1">
      <alignment vertical="center" wrapText="1"/>
    </xf>
    <xf numFmtId="0" fontId="11" fillId="0" borderId="4" xfId="0" applyFont="1" applyBorder="1" applyAlignment="1">
      <alignment horizontal="center" vertical="center"/>
    </xf>
    <xf numFmtId="2" fontId="11" fillId="0" borderId="6" xfId="0" applyNumberFormat="1" applyFont="1" applyBorder="1" applyAlignment="1">
      <alignment horizontal="center" vertical="center"/>
    </xf>
    <xf numFmtId="2" fontId="11" fillId="0" borderId="7" xfId="0" applyNumberFormat="1" applyFont="1" applyBorder="1" applyAlignment="1">
      <alignment horizontal="center" vertical="center"/>
    </xf>
    <xf numFmtId="2" fontId="11" fillId="0" borderId="5" xfId="0" applyNumberFormat="1" applyFont="1" applyBorder="1" applyAlignment="1">
      <alignment horizontal="left" vertical="center"/>
    </xf>
    <xf numFmtId="0" fontId="11" fillId="0" borderId="4" xfId="0" applyFont="1" applyBorder="1" applyAlignment="1">
      <alignment horizontal="left" vertical="center"/>
    </xf>
    <xf numFmtId="2" fontId="12" fillId="0" borderId="0" xfId="0" applyNumberFormat="1" applyFont="1" applyAlignment="1">
      <alignment vertical="center"/>
    </xf>
    <xf numFmtId="2" fontId="11" fillId="0" borderId="0" xfId="0" applyNumberFormat="1" applyFont="1" applyAlignment="1">
      <alignment vertical="center"/>
    </xf>
    <xf numFmtId="2" fontId="12" fillId="0" borderId="0" xfId="0" applyNumberFormat="1" applyFont="1" applyAlignment="1"/>
    <xf numFmtId="2" fontId="13" fillId="0" borderId="0" xfId="0" applyNumberFormat="1" applyFont="1" applyAlignment="1"/>
    <xf numFmtId="0" fontId="11" fillId="0" borderId="9" xfId="0" applyFont="1" applyBorder="1" applyAlignment="1">
      <alignment vertical="center"/>
    </xf>
    <xf numFmtId="0" fontId="11" fillId="0" borderId="0" xfId="0" applyFont="1" applyBorder="1" applyAlignment="1">
      <alignment vertical="center"/>
    </xf>
    <xf numFmtId="2" fontId="12" fillId="0" borderId="0" xfId="0" applyNumberFormat="1" applyFont="1" applyBorder="1" applyAlignment="1">
      <alignment horizontal="center" vertical="center" wrapText="1"/>
    </xf>
    <xf numFmtId="0" fontId="11" fillId="0" borderId="9" xfId="0" applyFont="1" applyBorder="1" applyAlignment="1">
      <alignment horizontal="left" vertical="center"/>
    </xf>
    <xf numFmtId="0" fontId="11" fillId="0" borderId="8" xfId="0" applyFont="1" applyBorder="1" applyAlignment="1">
      <alignment vertical="center" wrapText="1"/>
    </xf>
    <xf numFmtId="0" fontId="11" fillId="0" borderId="6" xfId="0" applyFont="1" applyBorder="1" applyAlignment="1">
      <alignment vertical="center" wrapText="1"/>
    </xf>
    <xf numFmtId="0" fontId="11" fillId="0" borderId="1" xfId="0" applyFont="1" applyBorder="1" applyAlignment="1">
      <alignment vertical="center"/>
    </xf>
    <xf numFmtId="0" fontId="11" fillId="0" borderId="5" xfId="0" applyFont="1" applyBorder="1" applyAlignment="1">
      <alignment vertical="center"/>
    </xf>
    <xf numFmtId="0" fontId="11" fillId="0" borderId="2" xfId="0" applyFont="1" applyBorder="1" applyAlignment="1">
      <alignment horizontal="left" vertical="center" wrapText="1"/>
    </xf>
    <xf numFmtId="3" fontId="12"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0" fontId="11" fillId="0" borderId="8" xfId="0" applyFont="1" applyBorder="1" applyAlignment="1">
      <alignment vertical="center"/>
    </xf>
    <xf numFmtId="0" fontId="11" fillId="0" borderId="6" xfId="0" applyFont="1" applyBorder="1" applyAlignment="1">
      <alignment vertical="center"/>
    </xf>
    <xf numFmtId="0" fontId="11" fillId="0" borderId="5" xfId="0" applyFont="1" applyBorder="1" applyAlignment="1">
      <alignment horizontal="left" vertical="center" wrapText="1"/>
    </xf>
    <xf numFmtId="165" fontId="4" fillId="3" borderId="2" xfId="9" applyNumberFormat="1" applyFont="1" applyFill="1" applyBorder="1" applyAlignment="1">
      <alignment vertical="center"/>
    </xf>
    <xf numFmtId="1" fontId="8" fillId="3" borderId="2" xfId="8" applyNumberFormat="1" applyFont="1" applyFill="1" applyBorder="1" applyAlignment="1">
      <alignment horizontal="center" vertical="center" wrapText="1"/>
    </xf>
    <xf numFmtId="14" fontId="15" fillId="2" borderId="2" xfId="9" applyNumberFormat="1" applyFont="1" applyFill="1" applyBorder="1" applyAlignment="1">
      <alignment horizontal="center" vertical="center"/>
    </xf>
    <xf numFmtId="165" fontId="15" fillId="2" borderId="2" xfId="9" applyNumberFormat="1" applyFont="1" applyFill="1" applyBorder="1" applyAlignment="1">
      <alignment vertical="center"/>
    </xf>
    <xf numFmtId="2" fontId="11" fillId="0" borderId="8" xfId="0" applyNumberFormat="1" applyFont="1" applyBorder="1" applyAlignment="1">
      <alignment vertical="center"/>
    </xf>
    <xf numFmtId="2" fontId="11" fillId="0" borderId="6" xfId="0" applyNumberFormat="1" applyFont="1" applyBorder="1" applyAlignment="1">
      <alignment horizontal="left" vertical="center"/>
    </xf>
    <xf numFmtId="0" fontId="11" fillId="0" borderId="5" xfId="0" applyFont="1" applyBorder="1" applyAlignment="1">
      <alignment horizontal="left" vertical="center"/>
    </xf>
    <xf numFmtId="3" fontId="15" fillId="3" borderId="2" xfId="9" applyNumberFormat="1" applyFont="1" applyFill="1" applyBorder="1" applyAlignment="1">
      <alignment vertical="center" wrapText="1"/>
    </xf>
    <xf numFmtId="3" fontId="15" fillId="0" borderId="2" xfId="9" applyNumberFormat="1" applyFont="1" applyFill="1" applyBorder="1" applyAlignment="1">
      <alignment vertical="center" wrapText="1"/>
    </xf>
    <xf numFmtId="3" fontId="15" fillId="2" borderId="2" xfId="9" applyNumberFormat="1" applyFont="1" applyFill="1" applyBorder="1" applyAlignment="1">
      <alignment vertical="center" wrapText="1"/>
    </xf>
    <xf numFmtId="3" fontId="7" fillId="3" borderId="2" xfId="8" applyNumberFormat="1" applyFont="1" applyFill="1" applyBorder="1" applyAlignment="1">
      <alignment horizontal="center" vertical="center" wrapText="1"/>
    </xf>
    <xf numFmtId="3" fontId="7" fillId="2" borderId="2" xfId="8" applyNumberFormat="1" applyFont="1" applyFill="1" applyBorder="1" applyAlignment="1">
      <alignment horizontal="center" vertical="center" wrapText="1"/>
    </xf>
    <xf numFmtId="3" fontId="7" fillId="0" borderId="2" xfId="8" applyNumberFormat="1" applyFont="1" applyFill="1" applyBorder="1" applyAlignment="1">
      <alignment horizontal="center" vertical="center" wrapText="1"/>
    </xf>
    <xf numFmtId="3" fontId="7" fillId="0" borderId="2" xfId="11" applyNumberFormat="1" applyFont="1" applyFill="1" applyBorder="1" applyAlignment="1">
      <alignment horizontal="center" vertical="center" wrapText="1"/>
    </xf>
    <xf numFmtId="3" fontId="15" fillId="3" borderId="2" xfId="9" applyNumberFormat="1" applyFont="1" applyFill="1" applyBorder="1" applyAlignment="1">
      <alignment horizontal="center" vertical="center" wrapText="1"/>
    </xf>
    <xf numFmtId="0" fontId="6" fillId="0" borderId="0" xfId="8" applyFont="1" applyAlignment="1">
      <alignment vertical="center" wrapText="1"/>
    </xf>
    <xf numFmtId="0" fontId="12" fillId="0" borderId="2" xfId="0" applyFont="1" applyBorder="1" applyAlignment="1">
      <alignment horizontal="center"/>
    </xf>
    <xf numFmtId="3" fontId="12" fillId="0" borderId="2" xfId="0" applyNumberFormat="1" applyFont="1" applyBorder="1" applyAlignment="1">
      <alignment horizontal="center"/>
    </xf>
    <xf numFmtId="0" fontId="12" fillId="0" borderId="6" xfId="0" applyFont="1" applyBorder="1" applyAlignment="1">
      <alignment wrapText="1"/>
    </xf>
    <xf numFmtId="0" fontId="12" fillId="0" borderId="7" xfId="0" applyFont="1" applyBorder="1" applyAlignment="1">
      <alignment wrapText="1"/>
    </xf>
    <xf numFmtId="0" fontId="16" fillId="0" borderId="0" xfId="8" applyFont="1" applyAlignment="1">
      <alignment horizontal="left" vertical="center"/>
    </xf>
    <xf numFmtId="3" fontId="12" fillId="0" borderId="2" xfId="0" applyNumberFormat="1" applyFont="1" applyBorder="1" applyAlignment="1">
      <alignment horizontal="center" vertical="center"/>
    </xf>
    <xf numFmtId="3" fontId="12" fillId="0" borderId="0" xfId="0" applyNumberFormat="1" applyFont="1"/>
    <xf numFmtId="3" fontId="11" fillId="0" borderId="2" xfId="0" applyNumberFormat="1" applyFont="1" applyBorder="1" applyAlignment="1">
      <alignment horizontal="center"/>
    </xf>
    <xf numFmtId="3" fontId="11" fillId="0" borderId="2" xfId="0" applyNumberFormat="1" applyFont="1" applyBorder="1" applyAlignment="1">
      <alignment horizontal="center" vertical="center"/>
    </xf>
    <xf numFmtId="0" fontId="11" fillId="0" borderId="11" xfId="0" applyFont="1" applyBorder="1" applyAlignment="1">
      <alignment vertical="center"/>
    </xf>
    <xf numFmtId="0" fontId="11" fillId="0" borderId="7" xfId="0" applyFont="1" applyBorder="1" applyAlignment="1">
      <alignment vertical="center"/>
    </xf>
    <xf numFmtId="2" fontId="17" fillId="0" borderId="0" xfId="0" applyNumberFormat="1" applyFont="1" applyAlignment="1">
      <alignment horizontal="left" vertical="center" wrapText="1"/>
    </xf>
    <xf numFmtId="0" fontId="12" fillId="0" borderId="0" xfId="0" applyFont="1" applyAlignment="1">
      <alignment horizontal="center"/>
    </xf>
    <xf numFmtId="2" fontId="12" fillId="0" borderId="0" xfId="0" applyNumberFormat="1" applyFont="1" applyAlignment="1">
      <alignment horizontal="left" vertical="center" wrapText="1"/>
    </xf>
    <xf numFmtId="0" fontId="0" fillId="0" borderId="0" xfId="0" applyAlignment="1">
      <alignment vertical="center" wrapText="1"/>
    </xf>
    <xf numFmtId="0" fontId="37" fillId="0" borderId="5" xfId="0" applyFont="1" applyBorder="1"/>
    <xf numFmtId="2" fontId="12" fillId="0" borderId="0" xfId="0" applyNumberFormat="1" applyFont="1" applyAlignment="1">
      <alignment horizontal="left" vertical="center" wrapText="1"/>
    </xf>
    <xf numFmtId="2" fontId="11" fillId="0" borderId="2" xfId="0" applyNumberFormat="1" applyFont="1" applyBorder="1" applyAlignment="1">
      <alignment horizontal="center" vertical="center" wrapText="1"/>
    </xf>
    <xf numFmtId="0" fontId="0" fillId="0" borderId="0" xfId="0" applyAlignment="1">
      <alignment vertical="center" wrapText="1"/>
    </xf>
    <xf numFmtId="2" fontId="11"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6" fillId="0" borderId="3"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4" xfId="8" applyFont="1" applyBorder="1" applyAlignment="1">
      <alignment horizontal="center" vertical="center" wrapText="1"/>
    </xf>
    <xf numFmtId="0" fontId="8" fillId="0" borderId="0" xfId="8" applyFont="1" applyAlignment="1">
      <alignment horizontal="left" vertical="center" wrapText="1"/>
    </xf>
    <xf numFmtId="0" fontId="7" fillId="0" borderId="0" xfId="8" applyFont="1" applyAlignment="1">
      <alignment horizontal="left" vertical="center" wrapText="1"/>
    </xf>
    <xf numFmtId="0" fontId="8" fillId="0" borderId="2" xfId="8" applyFont="1" applyBorder="1" applyAlignment="1">
      <alignment horizontal="center" vertical="center" wrapText="1"/>
    </xf>
  </cellXfs>
  <cellStyles count="87">
    <cellStyle name="20% — акцент1" xfId="31" builtinId="30" customBuiltin="1"/>
    <cellStyle name="20% — акцент2" xfId="35" builtinId="34" customBuiltin="1"/>
    <cellStyle name="20% — акцент3" xfId="39" builtinId="38" customBuiltin="1"/>
    <cellStyle name="20% — акцент4" xfId="43" builtinId="42" customBuiltin="1"/>
    <cellStyle name="20% — акцент5" xfId="47" builtinId="46" customBuiltin="1"/>
    <cellStyle name="20% — акцент6" xfId="51" builtinId="50" customBuiltin="1"/>
    <cellStyle name="40% — акцент1" xfId="32" builtinId="31" customBuiltin="1"/>
    <cellStyle name="40% — акцент2" xfId="36" builtinId="35" customBuiltin="1"/>
    <cellStyle name="40% — акцент3" xfId="40" builtinId="39" customBuiltin="1"/>
    <cellStyle name="40% — акцент4" xfId="44" builtinId="43" customBuiltin="1"/>
    <cellStyle name="40% — акцент5" xfId="48" builtinId="47" customBuiltin="1"/>
    <cellStyle name="40% — акцент6" xfId="52" builtinId="51" customBuiltin="1"/>
    <cellStyle name="60% — акцент1" xfId="33" builtinId="32" customBuiltin="1"/>
    <cellStyle name="60% — акцент2" xfId="37" builtinId="36" customBuiltin="1"/>
    <cellStyle name="60% — акцент3" xfId="41" builtinId="40" customBuiltin="1"/>
    <cellStyle name="60% — акцент4" xfId="45" builtinId="44" customBuiltin="1"/>
    <cellStyle name="60% — акцент5" xfId="49" builtinId="48" customBuiltin="1"/>
    <cellStyle name="60% — акцент6" xfId="53" builtinId="52" customBuiltin="1"/>
    <cellStyle name="Акцент1" xfId="30" builtinId="29" customBuiltin="1"/>
    <cellStyle name="Акцент2" xfId="34" builtinId="33" customBuiltin="1"/>
    <cellStyle name="Акцент3" xfId="38" builtinId="37" customBuiltin="1"/>
    <cellStyle name="Акцент4" xfId="42" builtinId="41" customBuiltin="1"/>
    <cellStyle name="Акцент5" xfId="46" builtinId="45" customBuiltin="1"/>
    <cellStyle name="Акцент6" xfId="50" builtinId="49" customBuiltin="1"/>
    <cellStyle name="Ввод " xfId="22" builtinId="20" customBuiltin="1"/>
    <cellStyle name="Вывод" xfId="23" builtinId="21" customBuiltin="1"/>
    <cellStyle name="Вычисление" xfId="24" builtinId="22" customBuiltin="1"/>
    <cellStyle name="Заголовок 1" xfId="15" builtinId="16" customBuiltin="1"/>
    <cellStyle name="Заголовок 2" xfId="16" builtinId="17" customBuiltin="1"/>
    <cellStyle name="Заголовок 3" xfId="17" builtinId="18" customBuiltin="1"/>
    <cellStyle name="Заголовок 4" xfId="18" builtinId="19" customBuiltin="1"/>
    <cellStyle name="Итог" xfId="29" builtinId="25" customBuiltin="1"/>
    <cellStyle name="Контрольная ячейка" xfId="26" builtinId="23" customBuiltin="1"/>
    <cellStyle name="Название" xfId="14" builtinId="15" customBuiltin="1"/>
    <cellStyle name="Нейтральный" xfId="21" builtinId="28" customBuiltin="1"/>
    <cellStyle name="Обычный" xfId="0" builtinId="0"/>
    <cellStyle name="Обычный 16" xfId="13"/>
    <cellStyle name="Обычный 2" xfId="77"/>
    <cellStyle name="Обычный 2 11" xfId="73"/>
    <cellStyle name="Обычный 2 2" xfId="56"/>
    <cellStyle name="Обычный 2 2 2" xfId="59"/>
    <cellStyle name="Обычный 2 2 2 2" xfId="64"/>
    <cellStyle name="Обычный 2 2 3" xfId="69"/>
    <cellStyle name="Обычный 2 2 4" xfId="79"/>
    <cellStyle name="Обычный 2 2 5" xfId="83"/>
    <cellStyle name="Обычный 2 2 6" xfId="85"/>
    <cellStyle name="Обычный 2 3" xfId="80"/>
    <cellStyle name="Обычный 24 3" xfId="3"/>
    <cellStyle name="Обычный 24 3 3" xfId="10"/>
    <cellStyle name="Обычный 24 5 2" xfId="72"/>
    <cellStyle name="Обычный 24 5 2 2 2" xfId="62"/>
    <cellStyle name="Обычный 24 5 2 2 2 2" xfId="70"/>
    <cellStyle name="Обычный 24 5 2 2 2 3" xfId="84"/>
    <cellStyle name="Обычный 3" xfId="81"/>
    <cellStyle name="Обычный 3 5 4" xfId="68"/>
    <cellStyle name="Обычный 4" xfId="71"/>
    <cellStyle name="Обычный 5" xfId="54"/>
    <cellStyle name="Обычный 5 2" xfId="11"/>
    <cellStyle name="Обычный 6 2" xfId="5"/>
    <cellStyle name="Обычный 6 3" xfId="4"/>
    <cellStyle name="Обычный 7" xfId="8"/>
    <cellStyle name="Плохой" xfId="20" builtinId="27" customBuiltin="1"/>
    <cellStyle name="Пояснение" xfId="28" builtinId="53" customBuiltin="1"/>
    <cellStyle name="Примечание 2" xfId="55"/>
    <cellStyle name="Процентный 2" xfId="66"/>
    <cellStyle name="Связанная ячейка" xfId="25" builtinId="24" customBuiltin="1"/>
    <cellStyle name="Текст предупреждения" xfId="27" builtinId="11" customBuiltin="1"/>
    <cellStyle name="Финансовый 2" xfId="58"/>
    <cellStyle name="Финансовый 2 2" xfId="6"/>
    <cellStyle name="Финансовый 2 2 2" xfId="61"/>
    <cellStyle name="Финансовый 2 27" xfId="74"/>
    <cellStyle name="Финансовый 2 3" xfId="75"/>
    <cellStyle name="Финансовый 2 5" xfId="67"/>
    <cellStyle name="Финансовый 24 3" xfId="1"/>
    <cellStyle name="Финансовый 24 3 2" xfId="76"/>
    <cellStyle name="Финансовый 24 3 3" xfId="9"/>
    <cellStyle name="Финансовый 3" xfId="12"/>
    <cellStyle name="Финансовый 3 2" xfId="63"/>
    <cellStyle name="Финансовый 4" xfId="57"/>
    <cellStyle name="Финансовый 4 2" xfId="60"/>
    <cellStyle name="Финансовый 4 3" xfId="78"/>
    <cellStyle name="Финансовый 4 4" xfId="82"/>
    <cellStyle name="Финансовый 4 5" xfId="86"/>
    <cellStyle name="Финансовый 5" xfId="7"/>
    <cellStyle name="Финансовый 5 2" xfId="2"/>
    <cellStyle name="Финансовый 5 3" xfId="65"/>
    <cellStyle name="Хороший" xfId="1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38" Type="http://schemas.openxmlformats.org/officeDocument/2006/relationships/externalLink" Target="externalLinks/externalLink129.xml"/><Relationship Id="rId154" Type="http://schemas.openxmlformats.org/officeDocument/2006/relationships/externalLink" Target="externalLinks/externalLink145.xml"/><Relationship Id="rId159" Type="http://schemas.openxmlformats.org/officeDocument/2006/relationships/externalLink" Target="externalLinks/externalLink150.xml"/><Relationship Id="rId175" Type="http://schemas.openxmlformats.org/officeDocument/2006/relationships/externalLink" Target="externalLinks/externalLink166.xml"/><Relationship Id="rId170" Type="http://schemas.openxmlformats.org/officeDocument/2006/relationships/externalLink" Target="externalLinks/externalLink161.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28" Type="http://schemas.openxmlformats.org/officeDocument/2006/relationships/externalLink" Target="externalLinks/externalLink119.xml"/><Relationship Id="rId144" Type="http://schemas.openxmlformats.org/officeDocument/2006/relationships/externalLink" Target="externalLinks/externalLink135.xml"/><Relationship Id="rId149" Type="http://schemas.openxmlformats.org/officeDocument/2006/relationships/externalLink" Target="externalLinks/externalLink140.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65" Type="http://schemas.openxmlformats.org/officeDocument/2006/relationships/externalLink" Target="externalLinks/externalLink156.xml"/><Relationship Id="rId181" Type="http://schemas.openxmlformats.org/officeDocument/2006/relationships/calcChain" Target="calcChain.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externalLink" Target="externalLinks/externalLink109.xml"/><Relationship Id="rId134" Type="http://schemas.openxmlformats.org/officeDocument/2006/relationships/externalLink" Target="externalLinks/externalLink125.xml"/><Relationship Id="rId139" Type="http://schemas.openxmlformats.org/officeDocument/2006/relationships/externalLink" Target="externalLinks/externalLink130.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55" Type="http://schemas.openxmlformats.org/officeDocument/2006/relationships/externalLink" Target="externalLinks/externalLink146.xml"/><Relationship Id="rId171" Type="http://schemas.openxmlformats.org/officeDocument/2006/relationships/externalLink" Target="externalLinks/externalLink162.xml"/><Relationship Id="rId176" Type="http://schemas.openxmlformats.org/officeDocument/2006/relationships/externalLink" Target="externalLinks/externalLink16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24" Type="http://schemas.openxmlformats.org/officeDocument/2006/relationships/externalLink" Target="externalLinks/externalLink115.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45" Type="http://schemas.openxmlformats.org/officeDocument/2006/relationships/externalLink" Target="externalLinks/externalLink136.xml"/><Relationship Id="rId161" Type="http://schemas.openxmlformats.org/officeDocument/2006/relationships/externalLink" Target="externalLinks/externalLink152.xml"/><Relationship Id="rId166" Type="http://schemas.openxmlformats.org/officeDocument/2006/relationships/externalLink" Target="externalLinks/externalLink15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35" Type="http://schemas.openxmlformats.org/officeDocument/2006/relationships/externalLink" Target="externalLinks/externalLink126.xml"/><Relationship Id="rId151" Type="http://schemas.openxmlformats.org/officeDocument/2006/relationships/externalLink" Target="externalLinks/externalLink142.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163.xml"/><Relationship Id="rId180" Type="http://schemas.openxmlformats.org/officeDocument/2006/relationships/sharedStrings" Target="sharedStrings.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externalLink" Target="externalLinks/externalLink111.xml"/><Relationship Id="rId125" Type="http://schemas.openxmlformats.org/officeDocument/2006/relationships/externalLink" Target="externalLinks/externalLink116.xml"/><Relationship Id="rId141" Type="http://schemas.openxmlformats.org/officeDocument/2006/relationships/externalLink" Target="externalLinks/externalLink132.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162" Type="http://schemas.openxmlformats.org/officeDocument/2006/relationships/externalLink" Target="externalLinks/externalLink15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theme" Target="theme/theme1.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79" Type="http://schemas.openxmlformats.org/officeDocument/2006/relationships/styles" Target="styles.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64" Type="http://schemas.openxmlformats.org/officeDocument/2006/relationships/externalLink" Target="externalLinks/externalLink155.xml"/><Relationship Id="rId169" Type="http://schemas.openxmlformats.org/officeDocument/2006/relationships/externalLink" Target="externalLinks/externalLink16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nts%20and%20Settings\b_makhatova\Local%20Settings\Temporary%20Internet%20Files\Content.Outlook\I3MZ9W6Z\Documents%20and%20Settings\omarov_k\Local%20Settings\Temporary%20Internet%20Files\Content.IE5\NC4CDL3E\&#1050;&#1050;&#1041;_4&#1082;&#1074;&#1072;&#1088;&#1090;&#1072;&#1083;%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Documents%20and%20Settings\&#1050;&#1072;&#1088;&#1083;&#1099;&#1075;&#1072;&#1096;\Local%20Settings\Temporary%20Internet%20Files\Content.Outlook\F2S2XLQ0\Documents%20and%20Settings\omarov_k\Local%20Settings\Temporary%20Internet%20Files\Content.IE5\NC4CDL3E\&#1050;&#1050;&#1041;_4&#1082;&#1074;&#1072;&#1088;&#1090;&#1072;&#1083;%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B11B503\&#1050;&#1050;&#1041;_4&#1082;&#1074;&#1072;&#1088;&#1090;&#1072;&#1083;%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Documents%20and%20Settings\&#1050;&#1072;&#1088;&#1083;&#1099;&#1075;&#1072;&#1096;\Application%20Data\Microsoft\Excel\Documents%20and%20Settings\omarov_k\Local%20Settings\Temporary%20Internet%20Files\Content.IE5\NC4CDL3E\&#1050;&#1050;&#1041;_4&#1082;&#1074;&#1072;&#1088;&#1090;&#1072;&#1083;%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ocuments%20and%20Settings\omarov_k\Local%20Settings\Temporary%20Internet%20Files\Content.IE5\NC4CDL3E\&#1050;&#1050;&#1041;_4&#1082;&#1074;&#1072;&#1088;&#1090;&#1072;&#1083;%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73521D8D\&#1041;&#1055;%20&#1058;&#1041;&#1054;%20&#1040;&#1082;&#1090;&#1086;&#1073;&#107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X\&#1052;&#1086;&#1080;%20&#1076;&#1086;&#1082;&#1091;&#1084;&#1077;&#1085;&#1090;&#1099;\&#1052;&#1040;&#1056;&#1057;\&#1084;&#1072;&#1088;&#1089;&#1080;&#1082;\&#1052;&#1086;&#1085;&#1080;&#1090;&#1086;&#1088;&#1080;&#1085;&#1075;\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Users\nurym.musaev\Documents\&#1064;&#1072;&#1073;&#1083;&#1086;&#1085;&#1099;%20&#1080;%20&#1087;&#1088;&#1086;&#1095;&#1080;&#1077;\&#1050;&#1086;&#1087;&#1080;&#1103;%20GFK_Calculatio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02.4\Documents%20and%20Settings\omarov_k\Local%20Settings\Temporary%20Internet%20Files\Content.IE5\NC4CDL3E\&#1050;&#1050;&#1041;_4&#1082;&#1074;&#1072;&#1088;&#1090;&#1072;&#1083;%20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CSERVER2003\Users\d.aizhigitov\Desktop\&#1056;&#1072;&#1089;&#1095;&#1077;&#1090;_&#1073;&#1072;&#1083;&#1083;&#1072;_&#1041;&#1072;&#1093;&#1099;&#1090;_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SAIPEM\epmi\est3178\LLD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Users\nurym.musaev\Documents\&#1050;&#1086;&#1087;&#1080;&#1103;%20GFK_Calculation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052;&#1080;&#1093;&#1072;&#1080;&#1083;/Documents/&#1044;&#1086;&#1082;&#1091;&#1084;&#1077;&#1085;&#1090;&#1099;%20&#1040;&#1085;&#1092;&#1080;&#1085;&#1086;&#1075;&#1077;&#1085;&#1086;&#1074;/&#1056;&#1072;&#1089;&#1095;&#1077;&#1090;&#1099;,%20&#1041;&#1055;/2010-2011/65_&#1069;&#1083;&#1077;&#1074;&#1072;&#1090;&#1086;&#1088;&#1099;/_&#1056;&#1072;&#1089;&#1095;&#1077;&#1090;&#1099;/Documents%20and%20Settings/b_altynbai/&#1052;&#1086;&#1080;%20&#1076;&#1086;&#1082;&#1091;&#1084;&#1077;&#1085;&#1090;&#1099;/&#1052;&#1086;&#1080;%20&#1087;&#1088;&#1086;&#1077;&#1082;&#1090;&#1099;/&#1060;&#1072;&#1088;&#1084;%20&#1043;&#1083;&#1072;&#1089;&#1089;/+&#1058;&#1041;&#1054;-&#1040;&#1082;&#1090;&#1086;&#1073;&#1077;_board/&#1047;&#1072;&#1082;&#1083;&#1102;&#1095;&#1077;&#1085;&#1080;&#1077;/&#1041;&#1055;%20&#1058;&#1041;&#1054;%20&#1040;&#1082;&#1090;&#1086;&#1073;&#107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Karakuduk%20Munay%20JV\1999\4th%20QTR\TB311299%20Working%20Trial%20Balanc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ndows\TEMP\33100%20Wrk%20TB%20w%20revised%20allocation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RIVE%20R\Karakuduk%20Munay%20JV\1999\3RD%20QTR\30999TB%20Final%20&amp;%20Add.%20Jn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windows\TEMP\KKM%204Q%202000\4th%20Qtr%202000Financial%20Statements\4th%20Qtr%20Financial%20Stmts-Final%20Fin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01w20asent09\Financial\DOCUME~2\8E26~1\LOCALS~1\Temp\Rar$DI00.352\KOA%205%20year%20Projection%20V4.3%204%20Rigs%20Compare%20Different%20Well%20Rates.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041;&#1102;&#1076;&#1078;&#1077;&#1090;%20&#1085;&#1072;%20&#1084;&#1077;&#1089;&#1103;&#1094;%20&#1076;&#1083;&#1103;%20&#1079;&#1072;&#1074;&#1086;&#1076;&#107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CSERVER2003\Users\syuyumbaeva_d\AppData\Local\Microsoft\Windows\Temporary%20Internet%20Files\Content.Outlook\KJLE593J\&#1055;&#1088;&#1086;&#1077;&#1082;&#1090;&#1099;\&#1080;&#1102;&#1085;&#1100;%202016\&#1058;&#1054;&#1054;%20&#1046;&#1077;&#1090;&#1110;%20&#1040;&#1089;&#1087;&#1072;&#1085;_&#1091;&#1089;&#1090;%20&#1083;&#1080;&#1084;&#1080;&#1090;&#1072;%20+%20&#1087;&#1088;&#1086;&#1076;&#1091;&#1082;&#1090;_&#1080;&#1102;&#1085;&#1100;%2016\7_1_&#1050;&#1088;&#1077;&#1076;&#1080;&#1090;&#1085;&#1072;&#1103;%20&#1079;&#1072;&#1103;&#1074;&#1082;&#1072;_&#1046;&#1077;&#1090;&#1110;%20&#1040;&#1089;&#1087;&#1072;&#1085;.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01w20asent09\Financial\DOCUME~2\8E26~1\LOCALS~1\Temp\Rar$DI00.352\&#1048;&#1085;&#1092;&#1086;&#1088;&#1084;&#1072;&#1094;&#1080;&#1103;%20&#1076;&#1083;&#1103;%20&#1084;&#1086;&#1076;&#1077;&#1083;&#1080;%20(&#1073;&#1102;&#1076;&#1078;&#1077;&#1090;%20&#1076;&#1086;&#1073;&#1099;&#1095;&#1080;)\KOA%20Production%20Profile%202004-2008%20as%20per%20KO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Karakuduk%20Munay%20JV\Bk-Tax%20Forecast%20Analysis%20Model\Global%20Bk%20&amp;%20Tax%20Analysis%20Model9-30-01x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Documents%20and%20Settings\AlTalipova\Local%20Settings\Temporary%20Internet%20Files\OLK6\&#1060;&#1080;&#1085;&#1072;&#1085;&#1089;&#1086;&#1074;&#1086;&#1077;%20&#1087;&#1088;&#1080;&#1083;&#1086;&#1078;&#1077;&#1085;&#1080;&#1077;%2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Documents%20and%20Settings\m_anfinogenov\&#1056;&#1072;&#1073;&#1086;&#1095;&#1080;&#1081;%20&#1089;&#1090;&#1086;&#1083;\&#1047;&#1086;&#1083;&#1086;&#1090;&#1086;&#1081;%20&#1087;&#1088;&#1080;&#1080;&#1089;&#108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Users\erbalin_t\Desktop\Documents%20and%20Settings\tsesna-astyk\&#1052;&#1086;&#1080;%20&#1076;&#1086;&#1082;&#1091;&#1084;&#1077;&#1085;&#1090;&#1099;\&#1040;&#1082;&#1084;&#1086;&#1083;&#1072;%20-%20&#1040;&#1089;&#1090;&#1099;&#1082;\&#1050;&#1088;&#1077;&#1076;&#1080;&#1090;&#1099;\&#1052;&#1072;&#1082;&#1072;&#1088;&#1086;&#1085;&#1085;&#1086;&#1077;%20&#1087;&#1088;&#1086;&#1080;&#1079;&#1074;&#1086;&#1076;&#1089;&#1090;&#1074;&#1086;\&#1041;&#1048;&#1047;&#1053;&#1045;&#1057;-&#1055;&#1051;&#1040;&#1053;%20&#1084;&#1077;&#1083;&#1100;&#1085;&#1080;&#1095;&#1085;&#1086;-&#1084;&#1072;&#1082;&#1072;&#1088;&#1086;&#1085;&#1085;&#1086;&#1075;&#1086;%20&#1082;&#1086;&#1084;&#1087;&#1083;&#1077;&#1082;&#1089;&#1072;%20(&#1088;&#1072;&#1089;&#1095;&#1105;&#1090;&#1099;%20&#1089;%2010.06).%20&#1042;&#1072;&#1088;.%207.1%20&#1086;&#1090;%2012.06.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01w20asent09\Financial\Documents%20and%20Settings\Wilsojh\Local%20Settings\Temporary%20Internet%20Files\Content.IE5\CNMP0LAN\2004%20North%20Buzachi%20Performance%207&amp;5%2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BAL_&#1047;&#1077;&#1088;&#1085;&#1051;&#105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Users\nurym.musaev\Documents\&#1064;&#1072;&#1073;&#1083;&#1086;&#1085;&#1099;%20&#1080;%20&#1087;&#1088;&#1086;&#1095;&#1080;&#1077;\11.03.20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01w20asent09\Financial\DOCUME~2\8E26~1\LOCALS~1\Temp\Rar$DI00.352\DOCUME~1\BULEKB~1\LOCALS~1\Temp\Rar$DI00.244\KOA%2010%20year%20Projection%20V1.6%204%20Rigs%20Opex%20Pau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6FDE43D\&#1060;&#1080;&#1085;&#1072;&#1085;&#1089;&#1086;&#1074;&#1099;&#1081;%20&#1072;&#1085;&#1072;&#1083;&#1080;&#107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Users\Kussainov\AppData\Local\Microsoft\Windows\Temporary%20Internet%20Files\Content.Outlook\N6QF31H1\&#1041;&#1080;&#1079;&#1085;&#1077;&#1089;-&#1087;&#1083;&#1072;&#1085;_&#1059;&#1082;&#1080;&#1084;&#1077;&#1090;&#1099;&#1095;_18%2004%202012_V3%2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DOCUME~1\GH_KUS~1\LOCALS~1\Temp\bat\&#1041;&#1055;%20&#1082;&#1080;&#1088;%20&#1079;&#1072;&#1074;&#1086;&#1076;%203.3%20%20(40%20&#1084;&#1083;&#1085;.%20+20%20&#1079;&#1072;&#1073;&#1091;&#1090;%20&#1088;&#1077;&#1072;&#1083;%20&#1085;&#1072;%2018.07.06%20&#1076;&#1083;&#1103;%20&#1040;&#1060;%20&#1091;&#1074;&#1077;&#1083;%20&#1082;&#1091;&#1088;&#10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tfmoh0\departments\Sun%20Reports\Consolidation%20workpapers\2000%20Q1%20Consolidation%20Model\A%20Consolidation%20&amp;%20Reporting\Consolidation%20Q1%202000%20Work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KKM-Jan01\KKM%204Q%202000\AFE\AFE%201998%20to%2012-2000%20Repor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Users\erbalin_t\Desktop\George\Business\ACC\Bizplanning\Bizplanner%20package\Programs\Basic\Finance(agriculture)5.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jsw%20dec%2099\Budget%202000%20and%20CCs\Oct%20CC%20and%20fcst\Revised%20Forceast%20summary%20Base%2015%208%2000%20Rus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01w20asent09\Financial\DOCUME~2\8E26~1\LOCALS~1\Temp\Rar$DI00.352\Other%20Projects\Karukuduk\Cash%20Flows\KKM%20Fixed%20Cash%20Flow%20Model%20V2.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Karakuduk%20Munay%20JV\1999\4th%20QTR\KKM31DECEMBER-INVENTO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02.4\Documents%20and%20Settings\r_myrzakhmetov\Local%20Settings\Temporary%20Internet%20Files\OLK4\Star%20Reports\Controling\Flash\Flash%202000\Dec%2000\Consolidated%20Flash%20Report%20Dec2000YT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92.168.102.4\&#1041;&#1102;&#1076;&#1078;&#1077;&#1090;%20&#1087;&#1086;%2011%20&#1083;&#1086;&#1090;&#1091;%20&#1085;&#1072;%202010%20&#1075;&#1086;&#1076;\Documents%20and%20Settings\a_kairzhanova\Local%20Settings\Temporary%20Internet%20Files\OLK6C2\Star%20Reports\Controling\Flash\Flash%202000\Dec%2000\Consoli"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22F1A1C\Consolidated%20Flash%20Report%20Dec2000YT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01w20asent09\Financial\Documents%20and%20Settings\Sagit.TURGAI\Local%20Settings\Temporary%20Internet%20Files\Content.IE5\YJVUWIT2\&#1041;&#1059;&#1061;%20&#1041;-04-&#1042;-01-2-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E6916BC\KBTU_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01w20asent09\Financial\Documents%20and%20Settings\MCallaway\Local%20Settings\Temporary%20Internet%20Files\OLK9D\MMR_August_2004_KKM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01w20asent09\Financial\Documents%20and%20Settings\MCallaway\Local%20Settings\Temporary%20Internet%20Files\OLK9D\MMR_August_2004_KOA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01w20asent09\Financial\Financing&amp;Budgeting\&#1057;&#1077;&#1082;&#1090;&#1086;&#1088;%20&#1087;&#1083;&#1072;&#1085;&#1080;&#1088;&#1086;&#1074;&#1072;&#1085;&#1080;&#1103;%20&#1080;%20&#1073;&#1102;&#1076;&#1078;&#1077;&#1090;&#1080;&#1088;&#1086;&#1074;&#1072;&#1085;&#1080;&#1103;\&#1054;&#1090;&#1095;&#1077;&#1090;&#1099;\MMR\&#1080;&#1102;&#1085;&#1100;%202004\MMR%20june%20Nelson%20CF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41D94C09\&#1050;&#1050;&#1041;_4&#1082;&#1074;&#1072;&#1088;&#1090;&#1072;&#1083;%2020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92.168.102.4\Documents%20and%20Settings\r_myrzakhmetov\Local%20Settings\Temporary%20Internet%20Files\OLK4\Stars\Controlling\Flash\Flash%202002\Feb%2002\Report%20Profitability%2002\CBP%20Feb'02(correc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92.168.102.4\&#1041;&#1102;&#1076;&#1078;&#1077;&#1090;%20&#1087;&#1086;%2011%20&#1083;&#1086;&#1090;&#1091;%20&#1085;&#1072;%202010%20&#1075;&#1086;&#1076;\Documents%20and%20Settings\a_kairzhanova\Local%20Settings\Temporary%20Internet%20Files\OLK6C2\Stars\Controlling\Flash\Flash%202002\Feb%2002\Report%20Profi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638B8337\CBP%20Feb'02(correc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Karakuduk%20Munay%20JV\2001\1st%20Qtr%202001\Supporting%20Schedules\1%20Qtr%202001%20Interest%20Capitalization%20&amp;%20Split%20of%20Oil%20Gas%20Properti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KKM\Shell\Orig%20Profile\Shell2Rig%2029May%20old%20pro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Documents%20and%20Settings\kusmanov\&#1052;&#1086;&#1080;%20&#1076;&#1086;&#1082;&#1091;&#1084;&#1077;&#1085;&#1090;&#1099;\&#1048;&#1085;&#1092;&#1086;&#1088;&#1084;\&#1041;&#1087;%20breton\&#1041;&#1087;%20bret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v\users\Documents%20and%20Settings\wb263915.Aman\Desktop\My%20Documents\Model%20bisness%20planirivanija\&#1052;&#1041;&#1055;\&#1052;&#1086;&#1076;&#1077;&#1083;&#1100;%20&#1080;&#1085;&#1074;&#1077;&#1089;&#1090;%20&#1072;&#1085;&#1072;&#1083;&#1080;&#1079;&#107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214\214-A\1998%20&#1075;&#1086;&#1076;\&#1056;&#1086;&#1101;&#1083;\&#1060;&#1080;&#1085;.%20&#1084;&#1086;&#1076;&#1077;&#1083;&#1100;\FM98_breaks_NoDate_Car_BE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726C5DBF\form.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1052;&#1086;&#1080;%20&#1076;&#1086;&#1082;&#1080;\&#1050;&#1083;&#1080;&#1077;&#1085;&#1090;&#1099;\&#1058;&#1054;&#1054;%20&#1055;&#1048;&#1050;%20&#1070;&#1090;&#1072;&#1088;&#1080;&#1103;%20ltd\&#1089;%20&#1087;&#1086;&#1095;&#1090;&#1099;\&#1072;&#1082;&#1084;&#1072;&#1088;&#1072;&#1083;\&#1052;&#1054;&#1044;&#1045;&#1051;&#1068;%20&#1046;&#1062;&#1052;%20&#1053;&#1040;%2012.12.12.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DRIVE%20R\Karakuduk%20Munay%20JV\1999\Prior%20-%20TB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dows\TEMP\Support\TB%2026.04.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Documents%20and%20Settings\user\&#1052;&#1086;&#1080;%20&#1076;&#1086;&#1082;&#1091;&#1084;&#1077;&#1085;&#1090;&#1099;\&#1048;&#1053;&#1042;&#1045;&#1057;&#1058;&#1048;&#1062;&#1048;&#1049;\&#1048;&#1053;&#1060;&#1045;&#1057;&#1058;&#1048;&#1062;&#1048;&#1054;&#1053;&#1053;&#1067;&#1049;%20&#1060;&#1054;&#1053;&#1044;%20&#1050;&#1040;&#1047;&#1040;&#1061;&#1057;&#1058;&#1040;&#1053;&#1040;\WINDOWS\Temporary%20Internet%20Files\OLK3034\AktobeFloatMode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L:\Users\Kussainov\AppData\Roaming\Microsoft\Excel\model_v2_14.03.201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01w20asent09\Financial\DOCUME~2\8E26~1\LOCALS~1\Temp\Rar$DI00.352\DOCUME~1\BULEKB~1\LOCALS~1\Temp\Rar$DI00.672\NB%20Monte%20Carlo%20Model%20V8.4%20CNPC%20Budge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k-server2\Public\RDrive\Jan-Feb%202003%20visit%20to%20KKM\KKM\4th%20Qtr%202002\December%202002\Financial%20Stmts\KKM%20December%202002%20Financial%20Stmts%20-%20Workbook.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92.168.102.4\&#1041;&#1102;&#1076;&#1078;&#1077;&#1090;%20&#1087;&#1086;%2011%20&#1083;&#1086;&#1090;&#1091;%20&#1085;&#1072;%202010%20&#1075;&#1086;&#1076;\Documents%20and%20Settings\r_myrzakhmetov\Local%20Settings\Temporary%20Internet%20Files\OLK4\Star%20Reports\Controling\Flash\Flash%202000\Dec%2000\Consolid"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04F1D5F3\&#1041;&#1102;&#1076;&#1078;&#1077;&#1090;&#1055;&#1088;&#1086;&#1076;&#1072;&#1078;&#1042;&#1085;&#1077;&#1096;&#1085;&#1080;&#108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Documents%20and%20Settings\AlibekS\Local%20Settings\Temporary%20Internet%20Files\OLK6\&#1060;&#1080;&#1085;&#1072;&#1083;&#1100;&#1085;&#1086;&#1077;\&#1050;&#1086;&#1087;&#1080;&#1103;%20Moody'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dc\&#1054;&#1073;&#1097;&#1080;&#1077;%20&#1076;&#1086;&#1082;&#1091;&#1084;&#1077;&#1085;&#1090;&#1099;\Documents%20and%20Settings\k_abdrahmanov\&#1056;&#1072;&#1073;&#1086;&#1095;&#1080;&#1081;%20&#1089;&#1090;&#1086;&#1083;\&#1048;&#1085;&#1092;&#1086;%20&#1040;&#1082;&#1090;&#1086;&#1073;&#1077;\&#1085;&#1086;&#1074;&#1099;&#1081;%20&#1041;&#1055;%20%20&#1080;&#1089;&#1087;&#1088;%20&#1089;%20&#1091;&#1095;.%20&#1092;&#1080;&#1085;.%20NB%2007.02.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Documents%20and%20Settings\Admin\&#1052;&#1086;&#1080;%20&#1076;&#1086;&#1082;&#1091;&#1084;&#1077;&#1085;&#1090;&#1099;\KPI%20&#1074;&#1089;&#1077;&#1093;%20&#1087;&#1088;&#1086;&#1077;&#1082;&#1090;&#1086;&#1074;\KPI-%20&#1087;&#1088;&#1086;&#1077;&#1082;&#1090;&#1086;&#1074;%20&#1057;&#1056;&#1044;%20&#1050;&#1044;&#1057;\KPI-%20&#1087;&#1088;&#1086;&#1077;&#1082;&#1090;&#1086;&#1074;%20&#1057;&#1056;&#1044;%20&#1050;&#1044;&#1057;\Documents%20and%20Settings\saindildinov_a\&#1056;&#1072;&#1073;&#1086;&#1095;&#1080;&#1081;%20&#1089;&#1090;&#1086;&#1083;\Documents%20and%20Settings\t_i"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92.168.102.4\&#1041;&#1102;&#1076;&#1078;&#1077;&#1090;%20&#1087;&#1086;%2011%20&#1083;&#1086;&#1090;&#1091;%20&#1085;&#1072;%202010%20&#1075;&#1086;&#1076;\Documents%20and%20Settings\t_iskakov\&#1056;&#1072;&#1073;&#1086;&#1095;&#1080;&#1081;%20&#1089;&#1090;&#1086;&#1083;\&#1052;&#1054;&#1048;\MI\&#1044;&#1086;&#1087;\&#1050;&#1086;&#1085;&#1089;&#1072;&#1083;&#1090;\&#1055;&#1088;&#1086;&#1077;&#1082;&#1090;\&#1057;&#1082;&#1086;&#1090;&#1095;\&#1041;&#1055;\&#1060;&#105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92.168.102.4\&#1041;&#1102;&#1076;&#1078;&#1077;&#1090;&#1099;%20&#1085;&#1072;%202010%20&#1075;&#1086;&#1076;%20&#1050;&#1044;&#1057;%20&#1065;&#1091;&#1095;&#1080;&#1085;&#1089;&#1082;\Documents%20and%20Settings\t_iskakov\&#1056;&#1072;&#1073;&#1086;&#1095;&#1080;&#1081;%20&#1089;&#1090;&#1086;&#1083;\&#1052;&#1054;&#1048;\MI\&#1044;&#1086;&#1087;\&#1050;&#1086;&#1085;&#1089;&#1072;&#1083;&#1090;\&#1055;&#1088;&#1086;&#1077;&#1082;&#1090;\&#1057;&#1082;&#1086;&#1090;&#1095;\&#1041;&#1055;\&#1060;&#105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01w20asent09\Financial\Documents%20and%20Settings\n-kusaev\Local%20Settings\Temporary%20Internet%20Files\OLK5E\&#1055;&#1088;&#1080;&#1082;&#1072;&#1079;_182\for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hashpan_zh\temp\ERLAN\Zakluchenia\&#1047;&#1077;&#1088;&#1085;&#1086;&#1074;&#1072;&#1103;_&#1051;&#1050;\Proj_&#1047;&#1051;&#1050;_&#1087;&#1096;&#1077;&#1085;&#1080;&#1094;&#1072;_50%25_&#1083;&#1080;&#1079;_&#1087;&#1083;&#1072;&#1090;.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1042;&#1080;&#1082;&#1090;&#1086;&#1088;&#1080;&#1103;/Documents/&#1051;&#1080;&#1095;&#1085;&#1086;&#1077;/&#1046;&#1077;&#1085;&#1103;/&#1056;&#1072;&#1089;&#1095;&#1077;&#1090;&#1099;/&#1050;&#1088;&#1077;&#1076;&#1080;&#1090;&#1085;&#1099;&#1081;%20&#1082;&#1072;&#1083;&#1100;&#1082;&#1091;&#1083;%20JusanB.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1050;&#1091;&#1089;&#1084;&#1072;&#1085;&#1086;&#1074;%20&#1046;&#1077;&#1085;&#1080;&#1089;%20&#1050;&#1072;&#1081;&#1088;&#1073;&#1072;&#1077;&#1074;&#1080;&#1095;\&#1041;&#1055;%20&#1097;&#1077;&#1073;&#1077;&#1085;&#1100;%201.05%20&#1076;&#1083;&#1103;%20&#1041;&#1058;&#104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L:\Documents%20and%20Settings\ch_akhmetov\Local%20Settings\Temporary%20Internet%20Files\OLK8E\Stars\Controlling\Flash\Flash%202002\Feb%2002\Report%20Profitability%2002\CBP%20Feb'02(correct).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CE614B\030111%20BP%20&#1058;&#1055;%20&#1058;&#1054;&#1054;%20&#1058;&#1054;&#1052;%20&#1048;&#1085;&#1074;&#1077;&#1089;&#1090;-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01w20asent09\Financial\Documents%20and%20Settings\S-Terekhov\Local%20Settings\Temporary%20Internet%20Files\OLK21\&#1092;&#1077;&#1074;%202002\&#1044;&#1041;&#1057;&#1055;_02_%2020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90;&#1077;&#1082;&#1091;&#1095;&#1082;&#1072;\Documents%20and%20Settings\123\&#1056;&#1072;&#1073;&#1086;&#1095;&#1080;&#1081;%20&#1089;&#1090;&#1086;&#1083;\&#1042;%20&#1041;&#1056;&#1050;_&#1082;&#1086;&#1088;&#1088;&#1077;&#1082;&#1090;_&#1041;&#1055;\&#1042;%20&#1041;&#1056;&#1050;%20&#1088;&#1072;&#1089;&#1095;&#1077;&#1090;_190000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1\G_SVEC~1\LOCALS~1\Temp\bat\6A75EE9B.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tserver\Accounts\&#1052;&#1086;&#1080;%20&#1076;&#1086;&#1082;&#1091;&#1084;&#1077;&#1085;&#1090;&#1099;\Shared\&#1041;&#1102;&#1076;&#1078;&#1077;&#1090;1&#1087;&#1075;20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2002%20&#1075;&#1086;&#1076;%20&#1087;&#1083;&#1072;&#1085;&#1099;\&#1040;&#1047;&#1054;&#1058;\&#1056;&#1040;&#1057;&#1061;.&#1053;&#1054;&#1056;&#1052;&#1067;%202002_final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52;&#1086;&#1080;%20&#1076;&#1086;&#1082;&#1091;&#1084;&#1077;&#1085;&#1090;&#1099;\&#1055;&#1088;&#1086;&#1077;&#1082;&#1090;&#1099;\&#1053;&#1077;&#1088;&#1091;&#1076;-&#1050;&#1086;&#1096;&#1077;&#1090;&#1072;&#1091;\&#1053;&#1077;&#1088;&#1091;&#1076;\&#1050;&#1086;&#1088;&#1088;&#1077;&#1082;&#1090;&#1080;&#1088;&#1086;&#1074;&#1082;&#1072;%202-&#1086;&#1077;%20&#1087;&#1086;&#1083;&#1091;&#1075;&#1086;&#1076;&#1080;&#1077;%202007%20&#1075;\&#1041;&#1102;&#1076;&#1078;&#1077;&#1090;%20&#1085;&#1072;%202-%20&#1086;&#1077;%20&#1087;&#1086;&#1083;&#1091;&#1075;&#1086;&#1076;&#1080;&#1077;%202007%20&#107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90;&#1077;&#1082;&#1091;&#1095;&#1082;&#1072;\Documents%20and%20Settings\&#1042;&#1083;&#1072;&#1076;&#1077;&#1083;&#1077;&#1094;\&#1052;&#1086;&#1080;%20&#1076;&#1086;&#1082;&#1091;&#1084;&#1077;&#1085;&#1090;&#1099;\&#1044;&#1086;&#1082;&#1091;&#1084;&#1077;&#1085;&#1090;&#1099;%20&#1056;&#1091;&#1089;&#1083;&#1072;&#1085;&#1072;\BDK\&#1041;&#1055;%20&#1046;&#1041;&#1048;%20&#8470;4\&#1042;&#1072;&#1088;&#1080;&#1072;&#1085;&#1090;%201%20&#1086;&#1095;&#1077;&#1088;&#1077;&#1076;&#1100;%20&#1082;%20&#1041;&#1055;%20&#8470;4%20100%25%20&#1074;%20&#1041;&#105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01w20asent09\financial\DOCUME~1\K-KURM~1\LOCALS~1\Temp\notesE1EF34\&#1055;&#1051;&#1040;&#1053;%202006-2008\novye%2068%20modeli\KTO_6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S2\Data\&#1072;&#1075;&#1077;&#1085;&#1090;&#1089;&#1082;&#1080;&#1081;%20&#1076;&#1086;&#1075;&#1086;&#1074;&#1086;&#1088;\&#1074;&#1077;&#1082;&#1089;&#1077;&#1083;&#1103;%20&#1079;&#1072;%2031,1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P:\&#1051;&#1080;&#1095;&#1085;&#1072;&#1103;\&#1051;&#1080;&#1095;&#1085;&#1086;&#1077;\Documents%20and%20Settings\petrov2\Local%20Settings\Temporary%20Internet%20Files\OLK7C\&#1047;&#1077;&#1088;&#1085;&#1086;\&#1041;&#1102;&#1076;&#1078;&#1077;&#1090;\&#1052;&#1091;&#1082;&#1072;\&#1041;&#1102;&#1076;&#1078;&#1077;&#1090;%202004&#1075;\&#1055;&#1086;&#1089;&#1083;&#1077;&#1076;&#1085;&#1080;&#1081;%20&#1074;&#1072;&#1088;&#1080;&#1072;&#1085;&#1090;\&#1050;&#1063;&#1052;%20&#1041;&#1055;%202004%20&#1103;&#1085;&#1074;-&#1080;&#1102;&#1085;&#11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V:\UFK_INBOX\&#1040;&#1074;&#1072;&#1085;&#1089;&#1080;&#1088;-&#1077;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ost_server\plan\PLN_SHR\OTCHET\&#1041;&#1072;&#1083;&#1072;&#1085;&#1089;\&#1040;&#1085;&#1072;&#1083;&#1080;&#1090;&#1080;&#1095;&#1077;&#1089;&#1082;&#1080;&#1081;%20&#1073;&#1072;&#1083;&#1072;&#1085;&#1089;%20&#1085;&#1072;%2012.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nts%20and%20Settings\b_altynbai\&#1052;&#1086;&#1080;%20&#1076;&#1086;&#1082;&#1091;&#1084;&#1077;&#1085;&#1090;&#1099;\&#1052;&#1086;&#1080;%20&#1087;&#1088;&#1086;&#1077;&#1082;&#1090;&#1099;\&#1060;&#1072;&#1088;&#1084;%20&#1043;&#1083;&#1072;&#1089;&#1089;\+&#1058;&#1041;&#1054;-&#1040;&#1082;&#1090;&#1086;&#1073;&#1077;_board\&#1047;&#1072;&#1082;&#1083;&#1102;&#1095;&#1077;&#1085;&#1080;&#1077;\&#1041;&#1055;%20&#1058;&#1041;&#1054;%20&#1040;&#1082;&#1090;&#1086;&#1073;&#107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Portal\budzet\&#1054;&#1052;&#1048;\&#1056;&#1052;\&#1042;&#1089;&#1077;%20&#1079;&#1072;&#1074;&#1086;&#1076;&#1099;\&#1055;&#1088;&#1086;&#1080;&#1079;&#1074;%20&#1080;%20&#1086;&#1090;&#1075;&#1088;&#1091;&#1079;&#1082;&#1072;\2005\005%20&#1084;&#1072;&#1081;%20&#1053;&#1077;&#1074;&#1040;&#1079;&#1086;&#1090;%20&#1087;&#1088;&#1086;&#1077;&#1082;&#1090;%20&#1082;%20&#1091;&#1090;&#1074;&#1077;&#1088;&#1078;&#1076;&#1077;&#1085;&#1080;&#11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57;&#1086;&#1093;&#1088;&#1072;&#1085;&#1077;&#1085;&#1080;&#1077;\ENKI\&#1052;&#1086;&#1080;%20&#1076;&#1086;&#1082;&#1091;&#1084;&#1077;&#1085;&#1090;&#1099;\&#1040;&#1062;&#1047;\&#1076;&#1083;&#1103;%20&#1057;&#1055;&#1050;\&#1050;&#1086;&#1084;%20&#1087;&#1088;&#1077;&#1076;%20&#1091;&#1088;&#1077;&#1079;%20&#1088;&#1072;&#1079;&#1074;&#1077;&#1076;&#1082;&#1072;\&#1058;&#1069;&#1054;\&#1087;&#1088;&#1077;&#1076;&#1074;&#1072;&#1088;&#1080;&#1090;&#1077;&#1083;&#1100;&#1085;&#1099;&#1077;%20&#1088;&#1072;&#1089;&#1095;&#1077;&#1090;&#1099;%20%20&#1040;&#1062;&#104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Ray\commerce\Accounts\&#1044;&#1054;&#1055;&#1051;&#1040;&#1058;&#1040;\&#1053;&#1072;%201%20&#1103;&#1085;&#1074;&#1072;&#1088;&#1103;%2020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01w20asent09\Financial\Documents%20and%20Settings\Sagit.TURGAI\&#1052;&#1086;&#1080;%20&#1076;&#1086;&#1082;&#1091;&#1084;&#1077;&#1085;&#1090;&#1099;\&#1041;&#1102;&#1076;&#1078;&#1077;&#1090;%2004\&#1074;&#1099;&#1087;%2004\B-04-V7$%20o&#1078;-A.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emul\UpEkEx\Documents%20and%20Settings\Storozhuk\Local%20Settings\Temporary%20Internet%20Files\OLK155\&#1040;&#1056;&#1061;%20&#1052;&#1086;&#1089;&#1082;&#1074;&#1072;%20&#1080;%20&#1092;&#1080;&#1083;&#1080;&#1072;&#1083;&#1099;%204-2003&#105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emul\New_Year\WINDOWS\TEMP\bat\Documents%20and%20Settings\maiorova\&#1056;&#1072;&#1073;&#1086;&#1095;&#1080;&#1081;%20&#1089;&#1090;&#1086;&#1083;\&#1041;&#1044;&#1056;\&#1060;&#1077;&#1074;&#1088;&#1072;&#1083;&#1100;02\&#1043;&#1054;&#1050;%20&#1092;&#1080;&#1085;%20&#1088;&#1077;&#1079;%20&#1092;&#1077;&#1074;&#1088;&#1072;&#1083;&#1100;0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Users\User\Desktop\&#1083;&#1080;&#1095;\&#1063;&#1045;&#1056;&#1053;&#1054;&#1042;&#1048;&#1050;&#1048;\&#1055;&#1088;&#1086;&#1075;&#1088;&#1072;&#1084;&#1084;&#1072;%20&#1057;&#1090;&#1088;&#1086;&#1080;&#1090;&#1077;&#1083;&#1100;&#1089;&#1090;&#1074;&#1072;%202017-2022.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emul\upekex\&#1057;&#1074;&#1086;&#1076;\2004_03_1&#1082;&#1074;&#1072;&#1088;&#1090;&#1072;&#1083;\&#1054;&#1090;&#1095;&#1077;&#1090;%201&#1082;&#1074;04%20&#1053;&#1077;&#1074;&#1040;&#1079;&#1086;&#109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8324CC9\&#1086;&#1090;&#1095;&#1077;&#1090;&#1099;%20&#1087;&#1086;%20&#1082;&#1086;&#1085;&#1090;&#1088;&#1072;&#1082;&#1090;&#1072;&#1084;%20&#1086;&#1090;%2029.11.0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hemul\upekex\&#1057;&#1074;&#1086;&#1076;\2004_03%20&#1084;&#1072;&#1088;&#1090;\&#1055;&#1051;&#1040;&#1053;\&#1041;&#1044;&#1056;%20&#1087;&#1083;&#1072;&#1085;%20&#1084;&#1072;&#1088;&#1090;04%20&#1053;&#1040;&#105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ileserver\Economic\&#1040;&#1061;&#1056;\&#1055;&#1083;&#1072;&#1085;\2004\&#1054;&#1073;&#1097;&#1072;&#1103;\&#1042;&#1088;&#1077;&#1084;&#1077;&#1085;&#1085;&#1072;&#1103;\&#1040;&#1056;&#1061;%20&#1052;&#1086;&#1089;&#1082;&#1074;&#1072;%20&#1080;%20&#1092;&#1080;&#1083;&#1080;&#1072;&#1083;&#1099;%2020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DOCUME~1\AHMETO~1\LOCALS~1\Temp\Rar$DI00.531\&#1041;&#1102;&#1076;&#1078;&#1077;&#1090;&#1055;&#1088;&#1086;&#1076;&#1072;&#1078;&#1042;&#1085;&#1077;&#1096;&#1085;&#1080;&#108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peo01\&#1054;&#1073;&#1097;&#1080;&#1077;%20&#1076;&#1086;&#1082;&#1091;&#1084;&#1077;&#1085;&#1090;&#1099;%20&#1055;&#1069;&#1054;\DOCUME~1\9D92~1\LOCALS~1\Temp\Rar$DI42.563\&#1041;&#1102;&#1076;&#1078;&#1077;&#1090;%20&#1085;&#1072;%20&#1084;&#1077;&#1089;&#1103;&#1094;%20&#1080;&#1102;&#1083;&#11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ileserver\Economic\Documents%20and%20Settings\&#1040;&#1076;&#1084;&#1080;&#1085;&#1080;&#1089;&#1090;&#1088;&#1072;&#1090;&#1086;&#1088;\&#1056;&#1072;&#1073;&#1086;&#1095;&#1080;&#1081;%20&#1089;&#1090;&#1086;&#1083;\&#1069;&#1085;&#1077;&#1088;&#1075;&#1086;&#1073;&#1072;&#1083;&#1072;&#1085;&#1089;\Documents%20and%20Settings\barbayanov\&#1056;&#1072;&#1073;&#1086;&#1095;&#1080;&#1081;%20&#1089;&#1090;&#1086;&#1083;\&#1050;&#1085;&#1080;&#1075;&#1072;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ileserver\Economic\Documents%20and%20Settings\svg\Local%20Settings\Temporary%20Internet%20Files\Content.IE5\ETUZI567\&#1094;&#1077;&#1085;&#1099;%20&#1085;&#1072;%202004%20&#1075;%20&#1087;&#1086;%20&#1079;&#1072;&#1074;&#1086;&#1076;&#1072;&#1084;\&#1053;&#1040;&#1050;%20&#1094;&#1077;&#1085;&#109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P:\&#1051;&#1080;&#1095;&#1085;&#1072;&#1103;\&#1051;&#1080;&#1095;&#1085;&#1086;&#1077;\PLAN\PUBLIC\&#1054;&#1090;&#1095;&#1077;&#1090;&#1099;\&#1054;&#1057;\&#1054;&#1057;_30.06.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P:\&#1051;&#1080;&#1095;&#1085;&#1072;&#1103;\&#1051;&#1080;&#1095;&#1085;&#1086;&#1077;\PLAN\PUBLIC\&#1054;&#1090;&#1095;&#1077;&#1090;&#1099;\&#1054;&#1057;\&#1054;&#1057;_04.07.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M:\windows\Temporary%20Internet%20Files\OLK9160\&#1073;&#1102;&#1076;&#1078;&#1077;&#1090;%20%20&#1043;&#1054;&#1050;&#1072;%20&#1085;&#1072;%202001%20&#1086;&#1090;%2020%2003.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emul\New_Year\WINDOWS\TEMP\bat\Documents%20and%20Settings\Varezhkin\Local%20Settings\Temporary%20Internet%20Files\OLK2\&#1060;&#1056;%20&#1084;&#1072;&#1081;%2002%20&#1092;&#1072;&#1082;&#1090;%20&#1086;&#1078;&#1080;&#1076;..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52;&#1051;&#1044;&#1050;%20&#1060;3+&#1060;2%20&#1073;&#1077;&#1079;%20&#1048;&#1060;&#105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192.168.0.100\Documents\Documents%20and%20Settings\Valisheva\&#1056;&#1072;&#1073;&#1086;&#1095;&#1080;&#1081;%20&#1089;&#1090;&#1086;&#1083;\&#1041;-&#1087;%202005%20&#1075;.%20&#1089;%20&#1091;&#1090;&#1086;&#1095;&#1085;\&#1050;&#1085;&#1080;&#1075;&#1072;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leserver\economic\Documents%20and%20Settings\Vinarskaya\Local%20Settings\Temporary%20Internet%20Files\OLK7C\001%20&#1103;&#1085;&#1074;&#1072;&#1088;&#1100;%20&#1053;&#1040;&#1050;%20&#1040;&#1079;&#1086;&#109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1051;&#1080;&#1095;&#1085;&#1072;&#1103;\&#1051;&#1080;&#1095;&#1085;&#1086;&#1077;\WINNT\Profiles\Shmyganov\Temporary%20Internet%20Files\OLK2C\&#1057;&#1050;&#1056;%20&#1080;%20&#1059;&#1050;%20&#1057;&#1057;%20&#1085;&#1072;%2030.11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Shashpan_zh\temp\ERLAN\Zakluchenia\&#1040;&#1050;&#1058;&#1048;&#1042;\Proj_&#1040;&#1050;&#1058;&#1048;&#1042;_7&#1083;&#1077;&#109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WINDOWS\TEMP\Rar$DI01.712\&#1069;&#1082;&#1086;&#1090;&#1086;&#1085;%2011.03.0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M:\TEMP\&#1089;&#1077;&#1073;&#1077;&#1089;&#1090;&#1086;&#1080;&#1084;&#1086;&#1089;&#1090;&#1100;%20&#1087;&#1088;&#1086;&#1073;&#1072;%20%20&#1086;&#1090;%2024%2002%20&#1094;&#1077;&#1085;&#1072;%2028.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Documents%20and%20Settings\ZolotarevA\&#1052;&#1086;&#1080;%20&#1076;&#1086;&#1082;&#1091;&#1084;&#1077;&#1085;&#1090;&#1099;\&#1057;&#1077;&#1073;&#1077;&#1089;&#1090;&#1086;&#1080;&#1084;&#1086;&#1089;&#1090;&#1100;\&#1040;&#1083;&#1075;&#1086;&#1088;&#1080;&#1090;&#1085;&#1084;\&#1057;&#1077;&#1073;&#1077;&#1089;&#1090;&#1086;&#1080;&#1084;&#1086;&#1089;&#1090;&#1100;\&#1040;&#1083;&#1075;&#1086;&#1088;&#1080;&#1090;&#1085;&#1084;\&#1089;&#1077;&#1073;&#1077;&#1089;&#1090;&#1086;&#1080;&#1084;&#1086;&#1089;&#1090;&#1100;%20&#1087;&#1088;&#1086;&#1073;&#1072;%20%20&#1086;&#1090;%2024%2002%20&#1094;&#1077;&#1085;&#1072;%2028.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L:\Users\erbalin_t\Desktop\&#1055;&#1088;&#1077;&#1076;&#1087;&#1088;&#1080;&#1103;&#1090;&#1080;&#1103;%20&#1072;&#1075;&#1088;&#1086;&#1093;&#1086;&#1083;&#1076;&#1080;&#1085;&#1075;&#1072;\&#1062;&#1077;&#1085;&#1090;&#1088;%20&#1080;&#1085;&#1085;&#1086;&#1074;&#1072;&#1094;&#1080;&#1086;&#1085;&#1085;&#1099;&#1093;%20&#1090;&#1077;&#1093;&#1085;&#1086;&#1083;&#1086;&#1075;&#1080;&#1081;\&#1058;&#1069;&#1054;%20&#1041;&#1072;&#1087;&#1086;&#1083;%2010.07.07%20&#1075;\&#1058;&#1069;&#1054;%20&#1085;&#1072;%20&#1092;&#1072;&#1089;&#1086;&#1074;&#1082;&#1091;%20&#1082;&#1088;&#1091;&#1087;\&#1058;&#1069;&#1054;%20&#1085;&#1072;%20&#1086;&#1073;&#1086;&#1088;&#1091;&#1076;&#1086;&#1074;&#1072;&#1085;&#1080;&#1077;%20&#1076;&#1083;&#1103;%20&#1092;&#1072;&#1089;&#1086;&#1074;&#1082;&#1080;%20&#1082;&#1088;&#1091;&#1087;%20%20&#1087;&#1086;&#1089;&#1083;&#1077;&#1076;&#1085;&#1080;&#108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Portal\budzet\&#1054;&#1052;&#1048;\&#1056;&#1052;\&#1042;&#1089;&#1077;%20&#1079;&#1072;&#1074;&#1086;&#1076;&#1099;\&#1055;&#1088;&#1086;&#1080;&#1079;&#1074;%20&#1080;%20&#1086;&#1090;&#1075;&#1088;&#1091;&#1079;&#1082;&#1072;\2005\005%20&#1084;&#1072;&#1081;%20&#1053;&#1040;&#1050;%20&#1040;&#1079;&#1086;&#1090;%20&#1087;&#1088;&#1086;&#1077;&#1082;&#1090;%20&#1082;%20&#1091;&#1090;&#1074;&#1077;&#1088;&#1078;&#1076;&#1077;&#1085;&#1080;&#110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test.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1052;&#1086;&#1080;%20&#1076;&#1086;&#1082;&#1091;&#1084;&#1077;&#1085;&#1090;&#1099;\&#1064;&#1072;&#1073;&#1083;&#1086;&#1085;&#1099;\&#1064;&#1072;&#1073;&#1083;&#1086;&#108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G:\&#1056;&#1077;&#1075;&#1083;&#1072;&#1084;&#1077;&#1085;&#1090;%20&#1086;&#1090;&#1095;&#1077;&#1090;&#1086;&#1074;\&#1040;&#1079;&#1073;&#1091;&#1082;&#1072;\&#1079;&#1072;&#1074;&#1086;&#1076;\&#1056;&#1072;&#1089;&#1095;&#1077;&#1090;&#1099;_&#1057;&#1052;&#1050;.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hemul\New_Year\WINDOWS\TEMP\bat\DOCUME~1\SHALJA~1.HOL\LOCALS~1\Temp\&#1071;&#1085;&#1074;&#1072;&#1088;&#1100;02\&#1043;&#1054;&#1050;%20&#1092;&#1080;&#1085;%20&#1088;&#1077;&#1079;%20&#1103;&#1085;&#1074;&#1072;&#1088;&#1100;.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PathMissing" Target="&#1051;&#1080;&#1089;&#1090;%20&#1074;%20&#1044;&#1086;&#1082;&#1091;&#1084;&#1077;&#1085;&#1090;1"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emul\New_Year\&#1054;&#1089;&#1083;&#1072;&#1074;&#1089;&#1082;&#1072;&#1103;%20&#1052;&#1072;&#1088;&#1080;&#1085;&#1072;%20&#1048;&#1074;&#1072;&#1085;&#1086;&#1074;&#1085;&#1072;\&#1056;&#1052;\&#1042;&#1089;&#1077;%20&#1079;&#1072;&#1074;&#1086;&#1076;&#1099;\&#1062;&#1077;&#1085;&#1099;%20&#1058;&#1044;\&#1055;&#1083;&#1072;&#1085;\2004\&#1075;&#1086;&#1076;\&#1053;&#1040;&#1050;%20&#1094;&#1077;&#1085;&#109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s2\data\&#1052;&#1086;&#1080;%20&#1076;&#1086;&#1082;&#1091;&#1084;&#1077;&#1085;&#1090;&#1099;\&#1057;&#1059;&#1069;&#1050;\&#1056;&#1072;&#1073;&#1086;&#1095;&#1080;&#1077;%20&#1084;&#1072;&#1090;&#1077;&#1088;&#1080;&#1072;&#1083;&#1099;\&#1052;&#1072;&#1090;&#1077;&#1088;&#1080;&#1072;&#1083;&#1099;%20&#1086;&#1090;%20&#1057;&#1059;&#1069;&#1050;\&#1044;&#1086;&#1082;&#1091;&#1084;&#1077;&#1085;&#1090;&#1099;%20&#1087;&#1086;%20&#1073;&#1102;&#1076;&#1078;&#1077;&#1090;&#1080;&#1088;&#1086;&#1074;&#1072;&#1085;&#1080;&#1102;\&#1041;&#1102;&#1076;&#1078;&#1077;&#1090;&#1085;&#1099;&#1077;%20&#1092;&#1086;&#1088;&#1084;&#1099;%20&#1057;&#1059;&#1069;&#1050;\&#1092;&#1086;&#1088;&#1084;&#1099;%20&#1050;&#1041;%20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P:\&#1051;&#1080;&#1095;&#1085;&#1072;&#1103;\&#1051;&#1080;&#1095;&#1085;&#1086;&#1077;\PLAN\PUBLIC\&#1054;&#1090;&#1095;&#1077;&#1090;&#1099;\&#1048;&#1085;&#1074;&#1077;&#1089;&#1090;&#1080;&#1094;&#1080;&#1086;&#1085;&#1085;&#1072;&#1103;%20&#1076;&#1077;&#1103;&#1090;&#1077;&#1083;&#1100;&#1085;&#1086;&#1089;&#1090;&#1100;\&#1075;&#1086;&#1076;.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L:\Documents%20and%20Settings\kairata\Local%20Settings\Temporary%20Internet%20Files\OLK2C\&#1052;&#1086;&#1080;%20&#1076;&#1086;&#1082;&#1091;&#1084;&#1077;&#1085;&#1090;&#1099;\&#1050;&#1083;&#1080;&#1077;&#1085;&#1090;&#1099;\&#1052;&#1091;&#1085;&#1072;&#1081;%20&#1089;&#1077;&#1088;&#1074;&#1080;&#1089;\&#1084;&#1086;&#1076;&#1077;&#1083;&#1100;%20&#1101;&#1082;&#1086;&#1085;&#1086;&#1084;&#1080;&#1095;&#1077;&#1089;&#1082;&#1072;&#1103;.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1\I_FROL~1\LOCALS~1\Temp\bat\ENKI\&#1053;&#1077;&#1088;&#1091;&#1076;%20&#1084;&#1086;&#1080;%20&#1088;&#1072;&#1089;&#1095;&#1105;&#1090;&#109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ileserver\Economic\Documents%20and%20Settings\OreshkovaLP\Local%20Settings\Temporary%20Internet%20Files\OLK13\003%20&#1084;&#1072;&#1088;&#1090;%20%20&#1053;&#1077;&#1074;&#1040;&#1079;&#1086;&#1090;%20&#1087;&#1088;&#1086;&#1077;&#1082;&#1090;%20&#1089;&#1086;&#1075;&#1083;&#1072;&#1089;&#1086;&#1074;&#1072;&#1085;&#1085;&#1099;&#108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1\G_SVEC~1\LOCALS~1\Temp\bat\15E674EE.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Zh_940\&#1045;&#1078;&#1077;&#1076;&#1085;&#1077;&#1074;&#1085;&#1099;&#1077;%20&#1088;&#1072;&#1087;&#1086;&#1088;&#1090;&#1099;\Documents%20and%20Settings\larinp\&#1052;&#1086;&#1080;%20&#1076;&#1086;&#1082;&#1091;&#1084;&#1077;&#1085;&#1090;&#1099;\&#1045;&#1078;&#1077;&#1076;&#1085;&#1077;&#1074;&#1085;&#1099;&#1077;%20&#1088;&#1072;&#1087;&#1086;&#1088;&#1090;&#1099;\&#1087;&#1088;&#1086;&#1075;&#1088;&#1072;&#1084;&#1084;&#1072;%20&#1048;&#1083;&#1100;&#1076;&#1072;&#1088;&#1072;\&#1057;&#1087;&#1088;&#1072;&#1074;&#1086;&#1095;&#1085;&#1080;&#108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1BC0C4D7\KPI%20&#1040;&#1089;&#1090;&#1072;&#1085;&#1072;%2013%2009%2010_7%20&#1084;&#1077;&#10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90;&#1077;&#1082;&#1091;&#1095;&#1082;&#1072;\Documents%20and%20Settings\123\&#1056;&#1072;&#1073;&#1086;&#1095;&#1080;&#1081;%20&#1089;&#1090;&#1086;&#1083;\&#1042;%20&#1041;&#1056;&#1050;_&#1082;&#1086;&#1088;&#1088;&#1077;&#1082;&#1090;_&#1041;&#1055;\&#1050;&#1086;&#1087;&#1080;&#1103;%20&#1042;%20&#1041;&#1056;&#1050;%20&#1088;&#1072;&#1089;&#1095;&#1077;&#1090;_1900000.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omen-alk\&#1040;&#1051;&#1050;\&#1050;&#1091;&#1088;&#1072;&#1085;&#1086;&#1074;\Pr(2000)Tabl\9&#1072;&#1087;&#1088;2003\V&#1094;&#1077;&#1083;2.1_2002.1.04.03.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1051;&#1080;&#1095;&#1085;&#1072;&#1103;\&#1051;&#1080;&#1095;&#1085;&#1086;&#1077;\year2004\bplan\&#1047;&#1072;&#1074;&#1086;&#1076;\PRODUCT.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L:\&#1088;&#1072;&#1073;&#1086;&#1090;&#1072;\&#1052;&#1086;&#1076;&#1077;&#1083;&#1100;%20&#1054;&#1074;&#1077;&#1088;&#1076;&#1088;&#1072;&#1092;&#1090;\2013-03-19\2012-08-06_Model_Small_Over.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ortal\budzet\2002%20&#1075;&#1086;&#1076;%20&#1087;&#1083;&#1072;&#1085;&#1099;\&#1040;&#1047;&#1054;&#1058;\&#1056;&#1040;&#1057;&#1061;.&#1053;&#1054;&#1056;&#1052;&#1067;%202002_final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P:\&#1051;&#1080;&#1095;&#1085;&#1072;&#1103;\&#1051;&#1080;&#1095;&#1085;&#1086;&#1077;\SUGAR\ALL\&#1050;&#1072;&#1087;&#1091;&#1089;&#1090;&#1080;&#1085;\&#1057;&#1074;&#1086;&#1076;&#1085;&#1099;&#1081;_&#1086;&#1090;&#1095;&#1077;&#1090;%202003%20&#1075;\&#1044;&#1077;&#1082;&#1072;&#1073;&#1088;&#1100;\&#1057;&#1074;&#1086;&#1076;&#1085;&#1099;&#1081;%20&#1086;&#1090;&#1095;&#1077;&#1090;%2031%20&#1076;&#1077;&#1082;&#1072;&#1073;&#1088;&#1103;%202003%20%20&#1075;%20&#1080;&#1090;&#1086;&#1075;&#1086;&#1074;&#1099;&#108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56;&#1072;&#1089;&#1095;&#1077;&#1090;_%2027_04_10%2070%25,80%25.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90;&#1077;&#1082;&#1091;&#1095;&#1082;&#1072;\&#1062;&#1077;&#1089;&#1085;&#1072;_&#1087;&#1086;&#1089;&#1083;&#1077;&#1076;&#1085;&#1103;&#1103;"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90;&#1077;&#1082;&#1091;&#1095;&#1082;&#1072;\Documents%20and%20Settings\123\&#1056;&#1072;&#1073;&#1086;&#1095;&#1080;&#1081;%20&#1089;&#1090;&#1086;&#1083;\&#1042;%20&#1041;&#1056;&#1050;_&#1082;&#1086;&#1088;&#1088;&#1077;&#1082;&#1090;_&#1041;&#1055;\&#1050;&#1086;&#1087;&#1080;&#1103;%20&#1046;&#1041;&#1048;%2011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L:\Users\pilipyuk\AppData\Local\Microsoft\Windows\Temporary%20Internet%20Files\Content.Outlook\RYU2CEGV\&#1045;&#1074;&#1089;&#1077;&#1077;&#1074;\&#1060;&#1080;&#1085;&#1072;&#1085;&#1089;&#1086;&#1074;&#1072;&#1103;%20&#1084;&#1086;&#1076;&#1077;&#1083;&#1100;\&#1041;&#1055;%202017%20&#1074;&#1077;&#1088;4\&#1041;&#1044;&#1056;%20&#1040;&#1064;-2-3.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My%20document\&#1040;&#1085;&#1072;&#1083;&#1080;&#1079;\&#1055;&#1088;&#1072;&#1074;&#1080;&#1083;&#1072;_&#1087;&#1086;&#1083;&#1085;&#1099;&#1081;%20&#1087;&#1072;&#1082;&#1077;&#1090;\1\form_&#1101;&#1083;&#1077;&#1082;&#1090;&#1088;&#1086;&#1085;.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_APLANT\WORK\PAYPLAN_NET\AllPay\Shifrn.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nts%20and%20Settings\&#1040;&#1076;&#1084;&#1080;&#1085;&#1080;&#1089;&#1090;&#1088;&#1072;&#1090;&#1086;&#1088;\&#1056;&#1072;&#1073;&#1086;&#1095;&#1080;&#1081;%20&#1089;&#1090;&#1086;&#1083;\&#1041;&#1055;\&#1041;&#1055;%20&#1082;&#1080;&#1088;%20&#1079;&#1072;&#1074;&#1086;&#1076;%203.3%20%20(40%20&#1084;&#1083;&#1085;.%20+20%20&#1079;&#1072;&#1073;&#1091;&#1090;%20&#1088;&#1077;&#1072;&#1083;%20&#1085;&#1072;%2018.07.06%20&#1076;&#1083;&#1103;%20&#1040;&#1060;%20&#1091;&#1074;&#1077;&#1083;%20&#1082;&#1091;&#1088;&#108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1054;&#1089;&#1080;&#1087;&#1086;&#1074;&#1072;%20&#1054;&#1083;&#1100;&#1075;&#1072;%20&#1052;&#1080;&#1093;&#1072;&#1081;&#1083;&#1086;&#1074;&#1085;&#1072;\&#1056;&#1072;&#1089;&#1095;&#1077;&#1090;&#1099;%20&#1087;&#1086;%20&#1045;&#1085;&#1082;&#1080;\&#1041;&#1055;%20&#1082;&#1080;&#1088;%204.4%20%2028.11.20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DOCUME~1\777\LOCALS~1\Temp\Rar$DI00.609\1_&#1042;&#1085;&#1077;&#1089;&#1048;&#1079;&#1084;%20&#1074;%20182\182_&#1103;&#1085;&#1074;&#1072;&#1088;&#1100;\&#1048;&#1079;&#1084;&#1077;&#1085;Forms_rus&#104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Zh_940\&#1045;&#1078;&#1077;&#1076;&#1085;&#1077;&#1074;&#1085;&#1099;&#1077;%20&#1088;&#1072;&#1087;&#1086;&#1088;&#1090;&#1099;\&#1087;&#1088;&#1086;&#1075;&#1088;&#1072;&#1084;&#1084;&#1072;%20&#1048;&#1083;&#1100;&#1076;&#1072;&#1088;&#1072;\&#1057;&#1077;&#1085;&#1090;&#1103;&#1073;&#1088;&#1100;%202002\&#1057;&#1077;&#1085;&#1090;&#1103;&#1073;&#1088;&#1100;%20&#1088;&#1072;&#1073;&#1086;&#1095;&#1080;&#1081;%202002.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92.168.102.4\DOCUME~1\user\LOCALS~1\Temp\Documents%20and%20Settings\t_iskakov\&#1056;&#1072;&#1073;&#1086;&#1095;&#1080;&#1081;%20&#1089;&#1090;&#1086;&#1083;\&#1052;&#1054;&#1048;\MI\&#1044;&#1086;&#1087;\&#1050;&#1086;&#1085;&#1089;&#1072;&#1083;&#1090;\&#1055;&#1088;&#1086;&#1077;&#1082;&#1090;\&#1057;&#1082;&#1086;&#1090;&#1095;\&#1041;&#1055;\&#1060;&#105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M:\windows\TEMP\&#1052;&#1072;&#1082;&#1077;&#1090;%20&#1043;&#1054;&#1050;&#1072;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ortal\budzet\ELVIRA\2002\BusinessPlan2002\For_CK\&#1041;&#1080;&#1079;&#1085;&#1077;&#1089;-&#1087;&#1083;&#1072;&#1085;%20&#1044;&#1054;&#1047;&#1040;&#1050;&#1051;%20200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1052;&#1086;&#1080;%20&#1076;&#1086;&#1082;&#1091;&#1084;&#1077;&#1085;&#1090;&#1099;\&#1055;&#1088;&#1086;&#1077;&#1082;&#1090;&#1099;\&#1050;&#1080;&#1088;&#1087;&#1080;&#1095;\&#1041;&#1080;&#1079;&#1085;&#1077;&#1089;-&#1087;&#1083;&#1072;&#1085;\&#1041;&#1055;%20&#1082;&#1080;&#1088;%20&#1079;&#1072;&#1074;&#1086;&#1076;%204%20%20(14.01.08)%20&#1087;&#1077;&#1089;&#1089;&#1080;&#108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dc\&#1086;&#1073;&#1097;&#1080;&#1077;%20&#1076;&#1086;&#1082;&#1091;&#1084;&#1077;&#1085;&#1090;&#1099;\&#1052;&#1086;&#1080;%20&#1076;&#1086;&#1082;&#1091;&#1084;&#1077;&#1085;&#1090;&#1099;\&#1041;%20&#1055;\&#1047;&#1072;&#1074;&#1086;&#1076;%20&#1084;&#1080;&#1085;&#1077;&#1088;&#1072;&#1083;&#1086;&#1074;&#1072;&#1090;&#1085;&#1099;&#1093;%20&#1080;&#1079;&#1076;&#1077;&#1083;&#1080;&#1081;\Proj_&#1057;&#1072;&#1088;&#1076;&#1072;&#1083;&#107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L:\&#1042;&#1089;&#1077;%20&#1087;&#1072;&#1087;&#1082;&#1080;%20&#1089;%20&#1088;&#1072;&#1073;&#1086;&#1095;&#1077;&#1075;&#1086;%20&#1089;&#1090;&#1086;&#1083;&#1072;\&#1054;&#1090;&#1095;&#1077;&#1090;&#1099;%20&#1054;&#1052;\windows\temp\windows\temp\&#1047;&#1072;&#1075;&#1088;&#1091;&#1079;&#1082;&#1080;\Documents%20and%20Settings\&#1042;&#1083;&#1072;&#1076;&#1077;&#1083;&#1077;&#1094;\&#1056;&#1072;&#1073;&#1086;&#1095;&#1080;&#1081;%20&#1089;&#1090;&#1086;&#1083;\&#1046;&#1091;&#1083;&#1076;&#1099;&#1079;\&#1060;&#1080;&#1085;&#1072;&#1085;&#1089;&#1086;&#1074;&#1072;&#1103;_&#1084;&#1086;&#1076;&#1077;&#1083;&#1100;.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Fileserver\Economic\nir\&#1084;&#1086;&#1076;&#1077;&#1083;&#1100;%20&#1073;&#1077;&#1083;&#1086;&#1088;&#1077;&#1095;&#1082;&#1072;3.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192.168.0.217\&#1086;&#1073;&#1084;&#1077;&#1085;%20&#1091;&#1073;&#1087;&#1082;\Documents%20and%20Settings\r_myrzakhmetov\Local%20Settings\Temporary%20Internet%20Files\OLK4\Stars\Controlling\Flash\Flash%202002\Feb%2002\Report%20Profitability%2002\CBP%20Feb'02(correct).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emina\&#1086;&#1090;&#1095;&#1077;&#1090;&#1099;\&#1054;&#1090;&#1095;&#1077;&#1090;&#1099;\&#1054;&#1082;&#1090;\&#1055;&#1044;&#1044;&#1057;_&#1086;&#1082;&#109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U:\DOCUME~1\KUZNET~1\LOCALS~1\Temp\&#1060;&#1054;&#1056;&#1052;&#1040;%201%202%20(&#1040;&#1055;&#1056;&#1045;&#1051;&#106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U:\&#1055;&#1069;&#1059;\&#1054;&#1090;&#1095;&#1077;&#1090;&#1099;%20&#1052;&#1057;&#1060;&#1054;\&#1057;&#1061;\&#1056;&#1077;&#1075;&#1083;&#1072;&#1084;&#1077;&#1085;&#109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L:\&#1050;&#1072;&#1079;&#1072;&#1093;&#1089;&#1090;&#1072;&#1085;\&#1060;&#1080;&#1085;&#1072;&#1085;&#1089;&#1099;%20&#1064;&#1050;\&#1041;&#1055;%202017%20&#1074;&#1077;&#1088;4\&#1053;&#1072;&#1095;&#1072;&#1083;&#1086;%20&#1041;&#1044;&#1056;%20&#1085;&#1072;%20&#1086;&#1089;&#1085;&#1086;&#1074;&#1072;&#1085;&#1080;&#1080;%20&#1087;&#1088;&#1086;&#1075;&#1088;&#1072;&#1084;&#1084;&#1099;%20&#1089;&#1090;&#1088;-&#1074;&#1072;.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P:\&#1051;&#1080;&#1095;&#1085;&#1072;&#1103;\&#1051;&#1080;&#1095;&#1085;&#1086;&#1077;\TEMP\&#1057;&#1074;&#1086;&#1076;&#1085;&#1099;&#1077;%20&#1086;&#1090;&#1095;&#1077;&#1090;&#1099;%20&#1059;&#1050;%20&#1057;&#1072;&#1093;&#1072;&#1088;&#1085;&#1072;&#1103;%20&#1057;&#1074;&#1077;&#1082;&#1083;&#1072;\&#1040;&#1074;&#1075;&#1091;&#1089;&#1090;\&#1057;&#1074;&#1086;&#1076;&#1085;&#1099;&#1081;%20&#1086;&#1090;&#1095;&#1105;&#1090;%20&#1059;&#1050;%20&#1057;&#1072;&#1093;%20&#1057;&#1074;&#1077;&#1082;&#1083;&#1072;%2026%20&#1072;&#1074;&#1075;&#1091;&#1089;&#1090;&#1072;%202003%20&#1082;&#1086;&#1087;&#1080;&#1103;%20%20&#107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U:\&#1052;&#1086;&#1080;%20&#1076;&#1086;&#1082;&#1091;&#1084;&#1077;&#1085;&#1090;&#1099;\&#1056;&#1072;&#1089;&#1095;&#1077;&#1090;&#1099;%20&#1080;%20&#1072;&#1085;&#1072;&#1083;&#1080;&#1079;%20&#1087;&#1086;%20&#1041;&#1088;&#1040;&#1047;&#1091;\&#1040;&#1085;&#1072;&#1083;&#1080;&#1079;%20&#1089;&#1077;&#1073;&#1077;&#1089;&#1090;&#1086;&#1080;&#1084;&#1086;&#1089;&#1090;&#1080;\&#1096;&#1072;&#1073;&#1083;&#1086;&#1085;.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1CSERVER2003\&#1082;&#1086;&#1088;&#1087;&#1086;&#1088;&#1072;&#1090;&#1080;&#1074;&#1085;&#1099;&#1081;%20&#1087;&#1086;&#1088;&#1090;&#1072;&#1083;%20&#1075;&#1082;%20&#1096;&#1072;&#1088;%20&#1093;&#1086;&#1083;&#1076;&#1080;&#1085;&#1075;\03%20&#1064;&#1072;&#1088;%20&#1050;&#1091;&#1088;&#1099;&#1083;&#1099;&#1089;\03.03%20&#1055;&#1058;&#1054;\92%20&#1058;&#1077;&#1084;&#1087;&#1099;%20&#1089;&#1090;&#1088;&#1086;&#1080;&#1090;&#1077;&#1083;&#1100;&#1089;&#1090;&#1074;&#1072;\&#1055;&#1057;%20&#1080;%20&#1058;&#1045;&#1052;&#1055;&#1067;%202017%20-%202019.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92.168.102.4\Documents%20and%20Settings\a_kairzhanova\Local%20Settings\Temporary%20Internet%20Files\OLK6C2\Stars\Controlling\Flash\Flash%202002\Feb%2002\Report%20Profitability%2002\CBP%20Feb'02(correct).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044;&#1086;&#1073;&#1088;&#1086;&#1074;&#1086;&#1083;&#1100;&#1089;&#1082;&#1080;&#1081;\rab_pl5\2002%20&#1075;&#1086;&#1076;%20&#1087;&#1083;&#1072;&#1085;&#1099;\&#1040;&#1047;&#1054;&#1058;\&#1056;&#1040;&#1057;&#1061;.&#1053;&#1054;&#1056;&#1052;&#1067;%202002_fina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 val="диаграмма диви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 val="диаграмма дивид"/>
      <sheetName val="ф2"/>
      <sheetName val="Database (RUR)Mar 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
      <sheetName val="Пояснения"/>
      <sheetName val="Эффективность"/>
      <sheetName val="Рас.эффект"/>
      <sheetName val="№ 2 Товар.выпуск"/>
      <sheetName val="№ 3 Реализация"/>
      <sheetName val="Доходы"/>
      <sheetName val="Себест реал"/>
      <sheetName val="Cash"/>
      <sheetName val="CF"/>
      <sheetName val="P&amp;L"/>
      <sheetName val="Кредиты"/>
      <sheetName val="Кредиты 2"/>
      <sheetName val="Кредиты 3"/>
      <sheetName val="№ 1 Произв.прогр"/>
      <sheetName val="Произв.мощн"/>
      <sheetName val="График работ"/>
      <sheetName val="Invest"/>
      <sheetName val="Лист1"/>
      <sheetName val="Граф кап инвестиц"/>
      <sheetName val="Граф произв инвестиц"/>
      <sheetName val="Амортиз"/>
      <sheetName val="Спр.мат"/>
      <sheetName val="Материалы"/>
      <sheetName val="№ 4 Материалы полн"/>
      <sheetName val="Материалы по ассорт"/>
      <sheetName val="Упаковка"/>
      <sheetName val="№ 4-1 Мат 0,5 ЗС"/>
      <sheetName val="№ 4-2 Мат 0,7 ЗС"/>
      <sheetName val="№ 4-3 Мат 0,5 обл"/>
      <sheetName val="№ 4-4 Мат 0,5 ст"/>
      <sheetName val="№ 4-5 Мат 0,5 ст шелкогр"/>
      <sheetName val="Мат 6"/>
      <sheetName val="Мат 7"/>
      <sheetName val="Мат 8"/>
      <sheetName val="Мат 9"/>
      <sheetName val="Мат 10"/>
      <sheetName val="Мат 11"/>
      <sheetName val="Мат 12"/>
      <sheetName val="Мат 13"/>
      <sheetName val="Мат 14"/>
      <sheetName val="Мат Тов-15"/>
      <sheetName val="Мат Тов-16"/>
      <sheetName val="Мат Тов-17"/>
      <sheetName val="Мат Тов-18"/>
      <sheetName val="Мат Тов-19"/>
      <sheetName val="Мат Тов-20"/>
      <sheetName val="№ 5 Энерго"/>
      <sheetName val="Персонал"/>
      <sheetName val="Налоги"/>
      <sheetName val="№ 6-1 Свод затрат без НДС"/>
      <sheetName val="№ 6-2 Свод затрат с НДС"/>
      <sheetName val="№ 7 КАЛЬКУЛ 1-2"/>
      <sheetName val="№ 7 КАЛЬКУЛ 3-4"/>
      <sheetName val="КАЛЬКУЛ 5"/>
      <sheetName val="Затраты по месяцам"/>
      <sheetName val="Нал на трансп"/>
      <sheetName val="Ставки соц"/>
      <sheetName val="Ставки под.физ"/>
      <sheetName val="ГСМ"/>
      <sheetName val="График"/>
    </sheetNames>
    <sheetDataSet>
      <sheetData sheetId="0" refreshError="1">
        <row r="2">
          <cell r="C2" t="str">
            <v>Участники  Производство стеклотары</v>
          </cell>
        </row>
        <row r="19">
          <cell r="C19" t="str">
            <v>EUR</v>
          </cell>
        </row>
        <row r="21">
          <cell r="C21" t="str">
            <v>EUR</v>
          </cell>
        </row>
        <row r="31">
          <cell r="C31">
            <v>169</v>
          </cell>
        </row>
        <row r="35">
          <cell r="C35">
            <v>0</v>
          </cell>
        </row>
        <row r="41">
          <cell r="D41">
            <v>1</v>
          </cell>
          <cell r="E41">
            <v>1</v>
          </cell>
          <cell r="F41">
            <v>1</v>
          </cell>
          <cell r="G41">
            <v>1</v>
          </cell>
          <cell r="H41">
            <v>1</v>
          </cell>
        </row>
        <row r="42">
          <cell r="D42">
            <v>0.14000000000000001</v>
          </cell>
          <cell r="E42">
            <v>0.14000000000000001</v>
          </cell>
          <cell r="F42">
            <v>0.14000000000000001</v>
          </cell>
          <cell r="G42">
            <v>0.14000000000000001</v>
          </cell>
          <cell r="H42">
            <v>0.14000000000000001</v>
          </cell>
          <cell r="I42">
            <v>0.12</v>
          </cell>
        </row>
        <row r="44">
          <cell r="D44">
            <v>0</v>
          </cell>
          <cell r="E44">
            <v>0</v>
          </cell>
          <cell r="F44">
            <v>0</v>
          </cell>
          <cell r="G44">
            <v>0</v>
          </cell>
          <cell r="H44">
            <v>0</v>
          </cell>
          <cell r="I44">
            <v>0.01</v>
          </cell>
          <cell r="J44">
            <v>0.01</v>
          </cell>
          <cell r="K44">
            <v>0.01</v>
          </cell>
        </row>
        <row r="46">
          <cell r="D46">
            <v>0</v>
          </cell>
          <cell r="E46">
            <v>0</v>
          </cell>
          <cell r="F46">
            <v>0</v>
          </cell>
          <cell r="G46">
            <v>0</v>
          </cell>
          <cell r="H46">
            <v>0</v>
          </cell>
          <cell r="I46">
            <v>0.3</v>
          </cell>
          <cell r="J46">
            <v>0.3</v>
          </cell>
          <cell r="K46">
            <v>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
          <cell r="C9" t="str">
            <v>Земля</v>
          </cell>
        </row>
        <row r="10">
          <cell r="C10" t="str">
            <v>Прочие</v>
          </cell>
        </row>
        <row r="14">
          <cell r="C14" t="str">
            <v>Производственное оборудование</v>
          </cell>
        </row>
        <row r="15">
          <cell r="C15" t="str">
            <v>Производственное оборудование</v>
          </cell>
        </row>
        <row r="16">
          <cell r="C16" t="str">
            <v>Производственное оборудование</v>
          </cell>
        </row>
        <row r="17">
          <cell r="C17" t="str">
            <v>Производственное оборудование</v>
          </cell>
        </row>
        <row r="18">
          <cell r="C18" t="str">
            <v>Прочие</v>
          </cell>
        </row>
        <row r="19">
          <cell r="C19" t="str">
            <v>Прочие</v>
          </cell>
        </row>
        <row r="20">
          <cell r="C20" t="str">
            <v>Прочие</v>
          </cell>
        </row>
        <row r="21">
          <cell r="C21" t="str">
            <v xml:space="preserve">Прочее оборудование </v>
          </cell>
        </row>
        <row r="22">
          <cell r="C22" t="str">
            <v xml:space="preserve">Прочее оборудование </v>
          </cell>
        </row>
        <row r="37">
          <cell r="C37" t="str">
            <v>Прочие</v>
          </cell>
        </row>
        <row r="38">
          <cell r="C38" t="str">
            <v>Здания, сооружения</v>
          </cell>
        </row>
        <row r="39">
          <cell r="C39" t="str">
            <v>Здания, сооружения</v>
          </cell>
        </row>
        <row r="40">
          <cell r="C40" t="str">
            <v>Здания, сооружения</v>
          </cell>
        </row>
        <row r="41">
          <cell r="C41" t="str">
            <v>Здания, сооружения</v>
          </cell>
        </row>
        <row r="42">
          <cell r="C42" t="str">
            <v>Здания, сооружения</v>
          </cell>
        </row>
        <row r="43">
          <cell r="C43" t="str">
            <v>Прочие</v>
          </cell>
        </row>
        <row r="44">
          <cell r="C44" t="str">
            <v>Прочие</v>
          </cell>
        </row>
        <row r="46">
          <cell r="C46" t="str">
            <v>Прочие</v>
          </cell>
        </row>
        <row r="47">
          <cell r="C47" t="str">
            <v>Прочие</v>
          </cell>
        </row>
        <row r="48">
          <cell r="C48" t="str">
            <v>Прочие</v>
          </cell>
        </row>
        <row r="49">
          <cell r="C49" t="str">
            <v>Прочие</v>
          </cell>
        </row>
        <row r="50">
          <cell r="C50" t="str">
            <v>Прочие</v>
          </cell>
        </row>
        <row r="51">
          <cell r="C51" t="str">
            <v>Здания, сооружения</v>
          </cell>
        </row>
        <row r="52">
          <cell r="C52" t="str">
            <v>Здания, сооружения</v>
          </cell>
        </row>
        <row r="53">
          <cell r="C53" t="str">
            <v>Здания, сооружения</v>
          </cell>
        </row>
        <row r="54">
          <cell r="C54" t="str">
            <v>Здания, сооружения</v>
          </cell>
        </row>
        <row r="55">
          <cell r="C55" t="str">
            <v>Здания, сооружения</v>
          </cell>
        </row>
        <row r="56">
          <cell r="C56" t="str">
            <v>Здания, сооружения</v>
          </cell>
        </row>
        <row r="57">
          <cell r="C57" t="str">
            <v>Здания, сооружения</v>
          </cell>
        </row>
        <row r="58">
          <cell r="C58" t="str">
            <v>Здания, сооружения</v>
          </cell>
        </row>
        <row r="59">
          <cell r="C59" t="str">
            <v>Прочие</v>
          </cell>
        </row>
        <row r="60">
          <cell r="C60" t="str">
            <v>Прочие</v>
          </cell>
        </row>
        <row r="61">
          <cell r="C61" t="str">
            <v>Здания, сооружения</v>
          </cell>
        </row>
        <row r="62">
          <cell r="C62" t="str">
            <v>Прочие</v>
          </cell>
        </row>
        <row r="63">
          <cell r="C63" t="str">
            <v>Прочие</v>
          </cell>
        </row>
        <row r="64">
          <cell r="C64" t="str">
            <v>Прочие</v>
          </cell>
        </row>
        <row r="66">
          <cell r="C66" t="str">
            <v>Здания, сооружения</v>
          </cell>
        </row>
        <row r="67">
          <cell r="C67" t="str">
            <v>Здания, сооружения</v>
          </cell>
        </row>
        <row r="68">
          <cell r="C68" t="str">
            <v>Здания, сооружения</v>
          </cell>
        </row>
        <row r="69">
          <cell r="C69" t="str">
            <v>Здания, сооружения</v>
          </cell>
        </row>
        <row r="70">
          <cell r="C70" t="str">
            <v>Здания, сооружения</v>
          </cell>
        </row>
        <row r="71">
          <cell r="C71" t="str">
            <v>Здания, сооружения</v>
          </cell>
        </row>
        <row r="72">
          <cell r="C72" t="str">
            <v>Здания, сооружения</v>
          </cell>
        </row>
        <row r="73">
          <cell r="C73" t="str">
            <v>Здания, сооружения</v>
          </cell>
        </row>
        <row r="74">
          <cell r="C74" t="str">
            <v>Прочие</v>
          </cell>
        </row>
        <row r="75">
          <cell r="C75" t="str">
            <v>Здания, сооружения</v>
          </cell>
        </row>
        <row r="76">
          <cell r="C76" t="str">
            <v>Производственное оборудование</v>
          </cell>
        </row>
        <row r="77">
          <cell r="C77" t="str">
            <v>Прочие</v>
          </cell>
        </row>
        <row r="78">
          <cell r="C78" t="str">
            <v xml:space="preserve">Прочее оборудование </v>
          </cell>
        </row>
        <row r="79">
          <cell r="C79" t="str">
            <v xml:space="preserve">Прочее оборудование </v>
          </cell>
        </row>
        <row r="80">
          <cell r="C80" t="str">
            <v xml:space="preserve">Прочее оборудование </v>
          </cell>
        </row>
        <row r="95">
          <cell r="C95" t="str">
            <v>Прочие</v>
          </cell>
        </row>
        <row r="96">
          <cell r="C96" t="str">
            <v>Прочие</v>
          </cell>
        </row>
        <row r="97">
          <cell r="C97" t="str">
            <v>Прочие</v>
          </cell>
        </row>
        <row r="98">
          <cell r="C98" t="str">
            <v>Прочие</v>
          </cell>
        </row>
        <row r="99">
          <cell r="C99" t="str">
            <v>Прочие</v>
          </cell>
        </row>
        <row r="100">
          <cell r="C100" t="str">
            <v>Прочие</v>
          </cell>
        </row>
        <row r="101">
          <cell r="C101" t="str">
            <v>Прочие</v>
          </cell>
        </row>
        <row r="102">
          <cell r="C102" t="str">
            <v>Прочие</v>
          </cell>
        </row>
        <row r="103">
          <cell r="C103" t="str">
            <v>Прочие</v>
          </cell>
        </row>
        <row r="236">
          <cell r="C236" t="str">
            <v>Прочие</v>
          </cell>
        </row>
        <row r="237">
          <cell r="C237" t="str">
            <v>Прочие</v>
          </cell>
        </row>
        <row r="238">
          <cell r="C238" t="str">
            <v>Прочие</v>
          </cell>
        </row>
      </sheetData>
      <sheetData sheetId="18" refreshError="1"/>
      <sheetData sheetId="19" refreshError="1">
        <row r="8">
          <cell r="B8" t="str">
            <v>Здания, сооружения</v>
          </cell>
        </row>
        <row r="9">
          <cell r="B9" t="str">
            <v>Производственное оборудование</v>
          </cell>
        </row>
        <row r="10">
          <cell r="B10" t="str">
            <v xml:space="preserve">Прочее оборудование </v>
          </cell>
        </row>
        <row r="11">
          <cell r="B11" t="str">
            <v>Прочие</v>
          </cell>
        </row>
        <row r="12">
          <cell r="B12" t="str">
            <v>Земля</v>
          </cell>
        </row>
      </sheetData>
      <sheetData sheetId="20" refreshError="1"/>
      <sheetData sheetId="21" refreshError="1">
        <row r="125">
          <cell r="F125">
            <v>1252742.881713433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внутр. оценка"/>
      <sheetName val="коэф.анализ"/>
      <sheetName val="Модуль"/>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AIN"/>
      <sheetName val="SENS"/>
      <sheetName val="REPORT"/>
      <sheetName val="Sales&amp;Costs"/>
      <sheetName val="Working Capital"/>
      <sheetName val="Debt Service"/>
      <sheetName val="Profit"/>
      <sheetName val="Cash Flow"/>
      <sheetName val="Fin.Ratios"/>
      <sheetName val="Net Cash Flow (I)"/>
      <sheetName val="Net Cash Flow (II) "/>
      <sheetName val="Budget"/>
      <sheetName val="Sens(I)"/>
      <sheetName val="Sens(II)"/>
      <sheetName val="MD1"/>
      <sheetName val="MD2"/>
      <sheetName val="CST"/>
      <sheetName val="GOC"/>
      <sheetName val="PR"/>
      <sheetName val="KR"/>
      <sheetName val="REP"/>
      <sheetName val="PRN"/>
      <sheetName val="GOT"/>
      <sheetName val="SAL"/>
      <sheetName val="FXA"/>
      <sheetName val="SE1"/>
      <sheetName val="SE2"/>
      <sheetName val="Лист1"/>
    </sheetNames>
    <sheetDataSet>
      <sheetData sheetId="0"/>
      <sheetData sheetId="1">
        <row r="868">
          <cell r="F868">
            <v>0</v>
          </cell>
          <cell r="G868">
            <v>0</v>
          </cell>
          <cell r="H868">
            <v>0</v>
          </cell>
          <cell r="I868">
            <v>0</v>
          </cell>
          <cell r="J868">
            <v>0</v>
          </cell>
          <cell r="K868">
            <v>0</v>
          </cell>
          <cell r="L868">
            <v>0</v>
          </cell>
          <cell r="M868">
            <v>0</v>
          </cell>
          <cell r="N868">
            <v>0</v>
          </cell>
          <cell r="O868">
            <v>0</v>
          </cell>
          <cell r="P868">
            <v>0</v>
          </cell>
          <cell r="Q868">
            <v>0</v>
          </cell>
          <cell r="R868">
            <v>0</v>
          </cell>
          <cell r="T868">
            <v>0</v>
          </cell>
        </row>
        <row r="997">
          <cell r="D997">
            <v>0</v>
          </cell>
        </row>
        <row r="1006">
          <cell r="D1006">
            <v>0</v>
          </cell>
        </row>
        <row r="1242">
          <cell r="F1242">
            <v>1</v>
          </cell>
          <cell r="G1242">
            <v>1</v>
          </cell>
          <cell r="H1242">
            <v>1</v>
          </cell>
          <cell r="I1242">
            <v>1</v>
          </cell>
          <cell r="J1242">
            <v>1</v>
          </cell>
          <cell r="K1242">
            <v>1</v>
          </cell>
          <cell r="L1242">
            <v>1</v>
          </cell>
          <cell r="M1242">
            <v>1</v>
          </cell>
          <cell r="N1242">
            <v>1</v>
          </cell>
          <cell r="O1242">
            <v>1</v>
          </cell>
          <cell r="P1242">
            <v>1</v>
          </cell>
          <cell r="Q1242">
            <v>1</v>
          </cell>
          <cell r="R1242">
            <v>1</v>
          </cell>
        </row>
        <row r="1243">
          <cell r="F1243">
            <v>146</v>
          </cell>
          <cell r="G1243">
            <v>146</v>
          </cell>
          <cell r="H1243">
            <v>146</v>
          </cell>
          <cell r="I1243">
            <v>146</v>
          </cell>
          <cell r="J1243">
            <v>146</v>
          </cell>
          <cell r="K1243">
            <v>146</v>
          </cell>
          <cell r="L1243">
            <v>146</v>
          </cell>
          <cell r="M1243">
            <v>146</v>
          </cell>
          <cell r="N1243">
            <v>146</v>
          </cell>
          <cell r="O1243">
            <v>146</v>
          </cell>
          <cell r="P1243">
            <v>146</v>
          </cell>
          <cell r="Q1243">
            <v>146</v>
          </cell>
          <cell r="R1243">
            <v>146</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 val="диаграмма дивид"/>
      <sheetName val="ф2"/>
      <sheetName val="Справочники"/>
      <sheetName val="Database (RUR)Mar YTD"/>
      <sheetName val="произ"/>
      <sheetName val="Brew rub"/>
      <sheetName val="DT 1999 (abst. from model)"/>
      <sheetName val="Sheet1"/>
      <sheetName val="Flash Report SDC(EUR)"/>
      <sheetName val="Lookup"/>
      <sheetName val="LoadAccyByWk"/>
      <sheetName val="PackAvailByWk"/>
      <sheetName val="данные"/>
      <sheetName val="исх.данные"/>
      <sheetName val="Comparable companies"/>
      <sheetName val="Comp Trans FL"/>
      <sheetName val="общий"/>
      <sheetName val="#ССЫЛКА"/>
      <sheetName val="Read me fir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проекта"/>
      <sheetName val="План финансирования проекта"/>
      <sheetName val="План продаж"/>
      <sheetName val="Реестр контрактов"/>
      <sheetName val="Вводные данные_ФО"/>
      <sheetName val="Расчет ставки гарантирования"/>
      <sheetName val="ФО_факт_прогноз (Cash-Flow)"/>
      <sheetName val="Показатели эконом эффект"/>
      <sheetName val="Кредиты_БВУ"/>
      <sheetName val="ОПИУ_Баланс"/>
      <sheetName val="Лист1"/>
    </sheetNames>
    <sheetDataSet>
      <sheetData sheetId="0">
        <row r="9">
          <cell r="B9" t="str">
            <v>Застройщик</v>
          </cell>
        </row>
      </sheetData>
      <sheetData sheetId="1" refreshError="1"/>
      <sheetData sheetId="2" refreshError="1"/>
      <sheetData sheetId="3" refreshError="1"/>
      <sheetData sheetId="4">
        <row r="3">
          <cell r="C3">
            <v>2018</v>
          </cell>
        </row>
      </sheetData>
      <sheetData sheetId="5">
        <row r="2">
          <cell r="D2" t="str">
            <v>ОБЩИЙ БАЛЛ</v>
          </cell>
        </row>
      </sheetData>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gmt"/>
      <sheetName val="Survey &amp; Post."/>
      <sheetName val="Testing"/>
      <sheetName val="p.consumables"/>
      <sheetName val="Layest C5 "/>
      <sheetName val="C5 risers &amp; spool"/>
      <sheetName val="transport"/>
      <sheetName val="transport sime"/>
      <sheetName val="pm estimate"/>
      <sheetName val="pm riser install"/>
      <sheetName val="Stinger &amp; Pipes trans"/>
      <sheetName val="p.mgmt duration"/>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MAIN"/>
      <sheetName val="SENS"/>
      <sheetName val="REPORT"/>
      <sheetName val="Sales&amp;Costs"/>
      <sheetName val="Working Capital"/>
      <sheetName val="Debt Service"/>
      <sheetName val="Profit"/>
      <sheetName val="Cash Flow"/>
      <sheetName val="Fin.Ratios"/>
      <sheetName val="Net Cash Flow (I)"/>
      <sheetName val="Net Cash Flow (II) "/>
      <sheetName val="Budget"/>
      <sheetName val="Sens(I)"/>
      <sheetName val="Sens(II)"/>
      <sheetName val="MD1"/>
      <sheetName val="MD2"/>
      <sheetName val="CST"/>
      <sheetName val="GOC"/>
      <sheetName val="PR"/>
      <sheetName val="KR"/>
      <sheetName val="REP"/>
      <sheetName val="PRN"/>
      <sheetName val="GOT"/>
      <sheetName val="SAL"/>
      <sheetName val="FXA"/>
      <sheetName val="SE1"/>
      <sheetName val="SE2"/>
    </sheetNames>
    <sheetDataSet>
      <sheetData sheetId="0" refreshError="1"/>
      <sheetData sheetId="1">
        <row r="13">
          <cell r="A13" t="str">
            <v>ЗАО "Амиантит Коктас Пайп"</v>
          </cell>
        </row>
        <row r="16">
          <cell r="F16">
            <v>360</v>
          </cell>
        </row>
        <row r="20">
          <cell r="F20" t="str">
            <v>thou. USD</v>
          </cell>
        </row>
        <row r="21">
          <cell r="F21" t="str">
            <v>тенге</v>
          </cell>
        </row>
        <row r="24">
          <cell r="F24" t="str">
            <v>тыс.долл.</v>
          </cell>
        </row>
        <row r="25">
          <cell r="F25" t="str">
            <v>долл.</v>
          </cell>
        </row>
        <row r="28">
          <cell r="F28">
            <v>1</v>
          </cell>
        </row>
        <row r="29">
          <cell r="F29">
            <v>1</v>
          </cell>
        </row>
        <row r="90">
          <cell r="G90">
            <v>0</v>
          </cell>
          <cell r="H90">
            <v>0</v>
          </cell>
          <cell r="I90">
            <v>0</v>
          </cell>
          <cell r="J90">
            <v>0</v>
          </cell>
          <cell r="K90">
            <v>0</v>
          </cell>
          <cell r="L90">
            <v>0</v>
          </cell>
          <cell r="M90">
            <v>0</v>
          </cell>
          <cell r="N90">
            <v>0</v>
          </cell>
          <cell r="O90">
            <v>0</v>
          </cell>
          <cell r="P90">
            <v>0</v>
          </cell>
          <cell r="Q90">
            <v>0</v>
          </cell>
          <cell r="R90">
            <v>0</v>
          </cell>
          <cell r="T90">
            <v>0</v>
          </cell>
        </row>
        <row r="586">
          <cell r="F586">
            <v>0</v>
          </cell>
          <cell r="G586">
            <v>0</v>
          </cell>
          <cell r="H586">
            <v>0</v>
          </cell>
          <cell r="I586">
            <v>0</v>
          </cell>
          <cell r="J586">
            <v>0</v>
          </cell>
          <cell r="K586">
            <v>0</v>
          </cell>
          <cell r="L586">
            <v>0</v>
          </cell>
          <cell r="M586">
            <v>0</v>
          </cell>
          <cell r="N586">
            <v>0</v>
          </cell>
          <cell r="O586">
            <v>0</v>
          </cell>
          <cell r="P586">
            <v>0</v>
          </cell>
          <cell r="Q586">
            <v>0</v>
          </cell>
          <cell r="R586">
            <v>0</v>
          </cell>
        </row>
        <row r="619">
          <cell r="F619">
            <v>0.39</v>
          </cell>
          <cell r="G619">
            <v>0.39</v>
          </cell>
          <cell r="H619">
            <v>0.39</v>
          </cell>
          <cell r="I619">
            <v>0.39</v>
          </cell>
          <cell r="J619">
            <v>0.39</v>
          </cell>
          <cell r="K619">
            <v>0.39</v>
          </cell>
          <cell r="L619">
            <v>0.39</v>
          </cell>
          <cell r="M619">
            <v>0.39</v>
          </cell>
          <cell r="N619">
            <v>0.39</v>
          </cell>
          <cell r="O619">
            <v>0.39</v>
          </cell>
          <cell r="P619">
            <v>0.39</v>
          </cell>
          <cell r="Q619">
            <v>0.39</v>
          </cell>
          <cell r="R619">
            <v>0.39</v>
          </cell>
        </row>
        <row r="797">
          <cell r="F797">
            <v>0</v>
          </cell>
          <cell r="G797">
            <v>0</v>
          </cell>
          <cell r="H797">
            <v>0</v>
          </cell>
          <cell r="I797">
            <v>0</v>
          </cell>
          <cell r="J797">
            <v>0</v>
          </cell>
          <cell r="K797">
            <v>0</v>
          </cell>
          <cell r="L797">
            <v>0</v>
          </cell>
          <cell r="M797">
            <v>0</v>
          </cell>
          <cell r="N797">
            <v>0</v>
          </cell>
          <cell r="O797">
            <v>0</v>
          </cell>
          <cell r="P797">
            <v>0</v>
          </cell>
          <cell r="Q797">
            <v>0</v>
          </cell>
          <cell r="R797">
            <v>0</v>
          </cell>
          <cell r="T797">
            <v>0</v>
          </cell>
        </row>
        <row r="837">
          <cell r="F837">
            <v>0</v>
          </cell>
          <cell r="G837">
            <v>0</v>
          </cell>
          <cell r="H837">
            <v>0</v>
          </cell>
          <cell r="I837">
            <v>0</v>
          </cell>
          <cell r="J837">
            <v>0</v>
          </cell>
          <cell r="K837">
            <v>0</v>
          </cell>
          <cell r="L837">
            <v>0</v>
          </cell>
          <cell r="M837">
            <v>0</v>
          </cell>
          <cell r="N837">
            <v>0</v>
          </cell>
          <cell r="O837">
            <v>0</v>
          </cell>
          <cell r="P837">
            <v>0</v>
          </cell>
          <cell r="Q837">
            <v>0</v>
          </cell>
          <cell r="R837">
            <v>0</v>
          </cell>
          <cell r="T837">
            <v>0</v>
          </cell>
        </row>
        <row r="868">
          <cell r="F868">
            <v>0</v>
          </cell>
          <cell r="G868">
            <v>0</v>
          </cell>
          <cell r="H868">
            <v>0</v>
          </cell>
          <cell r="I868">
            <v>0</v>
          </cell>
          <cell r="J868">
            <v>0</v>
          </cell>
          <cell r="K868">
            <v>0</v>
          </cell>
          <cell r="L868">
            <v>0</v>
          </cell>
          <cell r="M868">
            <v>0</v>
          </cell>
          <cell r="N868">
            <v>0</v>
          </cell>
          <cell r="O868">
            <v>0</v>
          </cell>
          <cell r="P868">
            <v>0</v>
          </cell>
          <cell r="Q868">
            <v>0</v>
          </cell>
          <cell r="R868">
            <v>0</v>
          </cell>
          <cell r="T868">
            <v>0</v>
          </cell>
        </row>
        <row r="891">
          <cell r="F891">
            <v>0</v>
          </cell>
          <cell r="G891">
            <v>0</v>
          </cell>
          <cell r="H891">
            <v>0</v>
          </cell>
          <cell r="I891">
            <v>0</v>
          </cell>
          <cell r="J891">
            <v>0</v>
          </cell>
          <cell r="K891">
            <v>0</v>
          </cell>
          <cell r="L891">
            <v>0</v>
          </cell>
          <cell r="M891">
            <v>0</v>
          </cell>
          <cell r="N891">
            <v>0</v>
          </cell>
          <cell r="O891">
            <v>0</v>
          </cell>
          <cell r="P891">
            <v>0</v>
          </cell>
          <cell r="Q891">
            <v>0</v>
          </cell>
          <cell r="R891">
            <v>0</v>
          </cell>
        </row>
        <row r="915">
          <cell r="F915">
            <v>0</v>
          </cell>
          <cell r="G915">
            <v>0</v>
          </cell>
          <cell r="H915">
            <v>0</v>
          </cell>
          <cell r="I915">
            <v>0</v>
          </cell>
          <cell r="J915">
            <v>0</v>
          </cell>
          <cell r="K915">
            <v>0</v>
          </cell>
          <cell r="L915">
            <v>0</v>
          </cell>
          <cell r="M915">
            <v>0</v>
          </cell>
          <cell r="N915">
            <v>0</v>
          </cell>
          <cell r="O915">
            <v>0</v>
          </cell>
          <cell r="P915">
            <v>0</v>
          </cell>
          <cell r="Q915">
            <v>0</v>
          </cell>
          <cell r="R915">
            <v>0</v>
          </cell>
        </row>
        <row r="973">
          <cell r="F973">
            <v>0.18</v>
          </cell>
        </row>
        <row r="993">
          <cell r="D993" t="str">
            <v>-</v>
          </cell>
        </row>
        <row r="997">
          <cell r="D997">
            <v>0</v>
          </cell>
        </row>
        <row r="1006">
          <cell r="D1006">
            <v>0</v>
          </cell>
        </row>
        <row r="1238">
          <cell r="F1238">
            <v>1</v>
          </cell>
          <cell r="G1238">
            <v>2</v>
          </cell>
          <cell r="H1238">
            <v>3</v>
          </cell>
          <cell r="I1238">
            <v>4</v>
          </cell>
          <cell r="J1238">
            <v>5</v>
          </cell>
          <cell r="K1238">
            <v>6</v>
          </cell>
          <cell r="L1238">
            <v>7</v>
          </cell>
          <cell r="M1238">
            <v>8</v>
          </cell>
          <cell r="N1238">
            <v>9</v>
          </cell>
          <cell r="O1238">
            <v>10</v>
          </cell>
          <cell r="P1238">
            <v>11</v>
          </cell>
          <cell r="Q1238">
            <v>12</v>
          </cell>
          <cell r="R1238">
            <v>13</v>
          </cell>
          <cell r="S1238">
            <v>14</v>
          </cell>
        </row>
        <row r="1240">
          <cell r="F1240">
            <v>1</v>
          </cell>
        </row>
        <row r="1241">
          <cell r="F1241" t="str">
            <v>thou. USD</v>
          </cell>
        </row>
        <row r="1242">
          <cell r="F1242">
            <v>1</v>
          </cell>
          <cell r="G1242">
            <v>1</v>
          </cell>
          <cell r="H1242">
            <v>1</v>
          </cell>
          <cell r="I1242">
            <v>1</v>
          </cell>
          <cell r="J1242">
            <v>1</v>
          </cell>
          <cell r="K1242">
            <v>1</v>
          </cell>
          <cell r="L1242">
            <v>1</v>
          </cell>
          <cell r="M1242">
            <v>1</v>
          </cell>
          <cell r="N1242">
            <v>1</v>
          </cell>
          <cell r="O1242">
            <v>1</v>
          </cell>
          <cell r="P1242">
            <v>1</v>
          </cell>
          <cell r="Q1242">
            <v>1</v>
          </cell>
          <cell r="R1242">
            <v>1</v>
          </cell>
        </row>
        <row r="1243">
          <cell r="F1243">
            <v>146</v>
          </cell>
          <cell r="G1243">
            <v>146</v>
          </cell>
          <cell r="H1243">
            <v>146</v>
          </cell>
          <cell r="I1243">
            <v>146</v>
          </cell>
          <cell r="J1243">
            <v>146</v>
          </cell>
          <cell r="K1243">
            <v>146</v>
          </cell>
          <cell r="L1243">
            <v>146</v>
          </cell>
          <cell r="M1243">
            <v>146</v>
          </cell>
          <cell r="N1243">
            <v>146</v>
          </cell>
          <cell r="O1243">
            <v>146</v>
          </cell>
          <cell r="P1243">
            <v>146</v>
          </cell>
          <cell r="Q1243">
            <v>146</v>
          </cell>
          <cell r="R1243">
            <v>146</v>
          </cell>
        </row>
        <row r="1309">
          <cell r="C1309">
            <v>1</v>
          </cell>
        </row>
        <row r="1310">
          <cell r="C1310">
            <v>1</v>
          </cell>
        </row>
        <row r="1311">
          <cell r="C1311">
            <v>1</v>
          </cell>
        </row>
        <row r="1312">
          <cell r="C1312">
            <v>1</v>
          </cell>
        </row>
        <row r="1323">
          <cell r="C132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
      <sheetName val="Пояснения"/>
      <sheetName val="Эффективность"/>
      <sheetName val="Рас.эффект"/>
      <sheetName val="№ 2 Товар.выпуск"/>
      <sheetName val="№ 3 Реализация"/>
      <sheetName val="Доходы"/>
      <sheetName val="Себест реал"/>
      <sheetName val="Cash"/>
      <sheetName val="CF"/>
      <sheetName val="P&amp;L"/>
      <sheetName val="Кредиты"/>
      <sheetName val="Кредиты 2"/>
      <sheetName val="Кредиты 3"/>
      <sheetName val="№ 1 Произв.прогр"/>
      <sheetName val="Произв.мощн"/>
      <sheetName val="График работ"/>
      <sheetName val="Invest"/>
      <sheetName val="Лист1"/>
      <sheetName val="Граф кап инвестиц"/>
      <sheetName val="Граф произв инвестиц"/>
      <sheetName val="Амортиз"/>
      <sheetName val="Спр.мат"/>
      <sheetName val="Материалы"/>
      <sheetName val="№ 4 Материалы полн"/>
      <sheetName val="Материалы по ассорт"/>
      <sheetName val="Упаковка"/>
      <sheetName val="№ 4-1 Мат 0,5 ЗС"/>
      <sheetName val="№ 4-2 Мат 0,7 ЗС"/>
      <sheetName val="№ 4-3 Мат 0,5 обл"/>
      <sheetName val="№ 4-4 Мат 0,5 ст"/>
      <sheetName val="№ 4-5 Мат 0,5 ст шелкогр"/>
      <sheetName val="Мат 6"/>
      <sheetName val="Мат 7"/>
      <sheetName val="Мат 8"/>
      <sheetName val="Мат 9"/>
      <sheetName val="Мат 10"/>
      <sheetName val="Мат 11"/>
      <sheetName val="Мат 12"/>
      <sheetName val="Мат 13"/>
      <sheetName val="Мат 14"/>
      <sheetName val="Мат Тов-15"/>
      <sheetName val="Мат Тов-16"/>
      <sheetName val="Мат Тов-17"/>
      <sheetName val="Мат Тов-18"/>
      <sheetName val="Мат Тов-19"/>
      <sheetName val="Мат Тов-20"/>
      <sheetName val="№ 5 Энерго"/>
      <sheetName val="Персонал"/>
      <sheetName val="Налоги"/>
      <sheetName val="№ 6-1 Свод затрат без НДС"/>
      <sheetName val="№ 6-2 Свод затрат с НДС"/>
      <sheetName val="№ 7 КАЛЬКУЛ 1-2"/>
      <sheetName val="№ 7 КАЛЬКУЛ 3-4"/>
      <sheetName val="КАЛЬКУЛ 5"/>
      <sheetName val="Затраты по месяцам"/>
      <sheetName val="Нал на трансп"/>
      <sheetName val="Ставки соц"/>
      <sheetName val="Ставки под.физ"/>
      <sheetName val="ГСМ"/>
      <sheetName val="График"/>
    </sheetNames>
    <sheetDataSet>
      <sheetData sheetId="0" refreshError="1">
        <row r="42">
          <cell r="D42">
            <v>0.14000000000000001</v>
          </cell>
          <cell r="E42">
            <v>0.14000000000000001</v>
          </cell>
          <cell r="F42">
            <v>0.14000000000000001</v>
          </cell>
          <cell r="G42">
            <v>0.14000000000000001</v>
          </cell>
          <cell r="H42">
            <v>0.14000000000000001</v>
          </cell>
          <cell r="I42">
            <v>0.12</v>
          </cell>
        </row>
        <row r="46">
          <cell r="D46">
            <v>0</v>
          </cell>
          <cell r="E46">
            <v>0</v>
          </cell>
          <cell r="F46">
            <v>0</v>
          </cell>
          <cell r="G46">
            <v>0</v>
          </cell>
          <cell r="H46">
            <v>0</v>
          </cell>
          <cell r="I46">
            <v>0.3</v>
          </cell>
          <cell r="J46">
            <v>0.3</v>
          </cell>
          <cell r="K46">
            <v>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refreshError="1"/>
      <sheetData sheetId="25" refreshError="1"/>
      <sheetData sheetId="26" refreshError="1"/>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s>
    <sheetDataSet>
      <sheetData sheetId="0" refreshError="1"/>
      <sheetData sheetId="1" refreshError="1">
        <row r="5">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46">
          <cell r="E46">
            <v>2351501</v>
          </cell>
          <cell r="G46">
            <v>12191.326815652799</v>
          </cell>
          <cell r="H46">
            <v>1715017.6309885152</v>
          </cell>
          <cell r="I46" t="str">
            <v>99D001</v>
          </cell>
        </row>
        <row r="47">
          <cell r="E47">
            <v>2355701</v>
          </cell>
          <cell r="G47">
            <v>17289.668911583678</v>
          </cell>
          <cell r="H47">
            <v>2003958.0869033902</v>
          </cell>
          <cell r="I47" t="str">
            <v>99D001</v>
          </cell>
        </row>
        <row r="48">
          <cell r="E48">
            <v>2356001</v>
          </cell>
          <cell r="G48">
            <v>78067.320749290651</v>
          </cell>
          <cell r="H48">
            <v>11017624.218775488</v>
          </cell>
          <cell r="I48" t="str">
            <v>99D001</v>
          </cell>
        </row>
        <row r="49">
          <cell r="E49">
            <v>2356201</v>
          </cell>
          <cell r="G49">
            <v>148182.57893952</v>
          </cell>
          <cell r="H49">
            <v>20814712.921704575</v>
          </cell>
          <cell r="I49" t="str">
            <v>99D001</v>
          </cell>
        </row>
        <row r="50">
          <cell r="E50">
            <v>2356501</v>
          </cell>
          <cell r="G50">
            <v>16353.0905940384</v>
          </cell>
          <cell r="H50">
            <v>2303447.8561779745</v>
          </cell>
          <cell r="I50" t="str">
            <v>99D001</v>
          </cell>
        </row>
        <row r="51">
          <cell r="E51">
            <v>2357001</v>
          </cell>
          <cell r="G51">
            <v>59362.216624257599</v>
          </cell>
          <cell r="H51">
            <v>8338443.2788583552</v>
          </cell>
          <cell r="I51" t="str">
            <v>99D001</v>
          </cell>
        </row>
        <row r="52">
          <cell r="E52">
            <v>2357501</v>
          </cell>
          <cell r="G52">
            <v>53618.199305774397</v>
          </cell>
          <cell r="H52">
            <v>7556517.8334730072</v>
          </cell>
          <cell r="I52" t="str">
            <v>99D001</v>
          </cell>
        </row>
        <row r="53">
          <cell r="E53">
            <v>2358001</v>
          </cell>
          <cell r="G53">
            <v>8605.8808893599999</v>
          </cell>
          <cell r="H53">
            <v>1215655.8719735518</v>
          </cell>
          <cell r="I53" t="str">
            <v>99D001</v>
          </cell>
        </row>
        <row r="54">
          <cell r="E54">
            <v>2358201</v>
          </cell>
          <cell r="G54">
            <v>20179.969626641574</v>
          </cell>
          <cell r="H54">
            <v>2501621.2048901897</v>
          </cell>
          <cell r="I54" t="str">
            <v>99D001</v>
          </cell>
        </row>
        <row r="55">
          <cell r="E55">
            <v>2358501</v>
          </cell>
          <cell r="G55">
            <v>3837.5521561679993</v>
          </cell>
          <cell r="H55">
            <v>544165.21326863999</v>
          </cell>
          <cell r="I55" t="str">
            <v>99D001</v>
          </cell>
        </row>
        <row r="56">
          <cell r="E56">
            <v>2358701</v>
          </cell>
          <cell r="G56">
            <v>3849.4887072000001</v>
          </cell>
          <cell r="H56">
            <v>541175.40711891837</v>
          </cell>
          <cell r="I56" t="str">
            <v>99D001</v>
          </cell>
        </row>
        <row r="57">
          <cell r="E57">
            <v>2359001</v>
          </cell>
          <cell r="G57">
            <v>118164.43064285761</v>
          </cell>
          <cell r="H57">
            <v>16593142.298988886</v>
          </cell>
          <cell r="I57" t="str">
            <v>99D001</v>
          </cell>
        </row>
        <row r="58">
          <cell r="E58">
            <v>2551001</v>
          </cell>
          <cell r="G58">
            <v>6236.1654535226226</v>
          </cell>
          <cell r="H58">
            <v>722307.76487976464</v>
          </cell>
          <cell r="I58" t="str">
            <v>99F001</v>
          </cell>
        </row>
        <row r="59">
          <cell r="E59">
            <v>2551501</v>
          </cell>
          <cell r="G59">
            <v>82092.119354110298</v>
          </cell>
          <cell r="H59">
            <v>11414556.80047315</v>
          </cell>
          <cell r="I59" t="str">
            <v>99F001</v>
          </cell>
        </row>
        <row r="60">
          <cell r="E60">
            <v>2552001</v>
          </cell>
          <cell r="G60">
            <v>19404.366826442401</v>
          </cell>
          <cell r="H60">
            <v>2734695.418155768</v>
          </cell>
          <cell r="I60" t="str">
            <v>99F001</v>
          </cell>
        </row>
        <row r="61">
          <cell r="E61">
            <v>2552501</v>
          </cell>
          <cell r="G61">
            <v>5705.2157201568007</v>
          </cell>
          <cell r="H61">
            <v>803419.01076414238</v>
          </cell>
          <cell r="I61" t="str">
            <v>99F001</v>
          </cell>
        </row>
        <row r="62">
          <cell r="E62">
            <v>2556001</v>
          </cell>
          <cell r="G62">
            <v>28252.476744656982</v>
          </cell>
          <cell r="H62">
            <v>3987265.9780648658</v>
          </cell>
          <cell r="I62" t="str">
            <v>99F001</v>
          </cell>
        </row>
        <row r="63">
          <cell r="E63">
            <v>2556201</v>
          </cell>
          <cell r="G63">
            <v>53627.110873920006</v>
          </cell>
          <cell r="H63">
            <v>7532821.5074232966</v>
          </cell>
          <cell r="I63" t="str">
            <v>99F001</v>
          </cell>
        </row>
        <row r="64">
          <cell r="F64">
            <v>2551001</v>
          </cell>
          <cell r="G64">
            <v>195317.45497280915</v>
          </cell>
          <cell r="H64">
            <v>27195066.479760978</v>
          </cell>
          <cell r="I64" t="str">
            <v>99F001</v>
          </cell>
        </row>
        <row r="65">
          <cell r="F65">
            <v>2355701</v>
          </cell>
          <cell r="G65">
            <v>539701.72396234481</v>
          </cell>
          <cell r="H65">
            <v>75145481.823121473</v>
          </cell>
          <cell r="I65" t="str">
            <v>99D001</v>
          </cell>
        </row>
      </sheetData>
      <sheetData sheetId="3" refreshError="1">
        <row r="12">
          <cell r="A12">
            <v>1001002</v>
          </cell>
          <cell r="B12" t="str">
            <v>Petty Cash - Office - Tenge</v>
          </cell>
          <cell r="C12">
            <v>-457.24</v>
          </cell>
          <cell r="E12">
            <v>-63191</v>
          </cell>
          <cell r="G12">
            <v>-1456.21</v>
          </cell>
          <cell r="I12">
            <v>-204724</v>
          </cell>
          <cell r="K12">
            <v>-1456.21</v>
          </cell>
          <cell r="M12">
            <v>-204724</v>
          </cell>
        </row>
        <row r="13">
          <cell r="A13">
            <v>1002001</v>
          </cell>
          <cell r="B13" t="str">
            <v>Cash in Neftebank Tenge</v>
          </cell>
          <cell r="C13">
            <v>-1480.31</v>
          </cell>
          <cell r="E13">
            <v>-204578.54</v>
          </cell>
          <cell r="G13">
            <v>-1547.43</v>
          </cell>
          <cell r="I13">
            <v>-51404.68</v>
          </cell>
          <cell r="K13">
            <v>-1547.43</v>
          </cell>
          <cell r="M13">
            <v>-51404.68</v>
          </cell>
        </row>
        <row r="14">
          <cell r="A14">
            <v>1002002</v>
          </cell>
          <cell r="B14" t="str">
            <v>Cash in Neftebank USD</v>
          </cell>
          <cell r="C14">
            <v>-69287.990000000005</v>
          </cell>
          <cell r="E14">
            <v>-9575600.2200000007</v>
          </cell>
          <cell r="G14">
            <v>0</v>
          </cell>
          <cell r="I14">
            <v>264634.52</v>
          </cell>
          <cell r="K14">
            <v>0</v>
          </cell>
          <cell r="M14">
            <v>264634.52</v>
          </cell>
        </row>
        <row r="15">
          <cell r="A15">
            <v>1002003</v>
          </cell>
          <cell r="B15" t="str">
            <v>Cash in KazcommercerBank Tenge</v>
          </cell>
          <cell r="C15">
            <v>-14.5</v>
          </cell>
          <cell r="E15">
            <v>-2004.23</v>
          </cell>
          <cell r="G15">
            <v>-14.5</v>
          </cell>
          <cell r="I15">
            <v>-2004.23</v>
          </cell>
          <cell r="K15">
            <v>-14.5</v>
          </cell>
          <cell r="M15">
            <v>-2004.23</v>
          </cell>
        </row>
        <row r="16">
          <cell r="A16">
            <v>1002004</v>
          </cell>
          <cell r="B16" t="str">
            <v>Cash in KazcommercerBank USD</v>
          </cell>
          <cell r="C16">
            <v>-21.8</v>
          </cell>
          <cell r="E16">
            <v>-3012.76</v>
          </cell>
          <cell r="G16">
            <v>-21.8</v>
          </cell>
          <cell r="I16">
            <v>-3012.76</v>
          </cell>
          <cell r="K16">
            <v>-21.8</v>
          </cell>
          <cell r="M16">
            <v>-3012.76</v>
          </cell>
        </row>
        <row r="17">
          <cell r="A17">
            <v>1002005</v>
          </cell>
          <cell r="B17" t="str">
            <v>Cash in Narodny Tenge</v>
          </cell>
          <cell r="C17">
            <v>-2852.11</v>
          </cell>
          <cell r="E17">
            <v>-394161.57</v>
          </cell>
          <cell r="G17">
            <v>-3078.45</v>
          </cell>
          <cell r="I17">
            <v>-470790.92</v>
          </cell>
          <cell r="K17">
            <v>-3078.45</v>
          </cell>
          <cell r="M17">
            <v>-470790.92</v>
          </cell>
        </row>
        <row r="18">
          <cell r="A18">
            <v>1002006</v>
          </cell>
          <cell r="B18" t="str">
            <v>Cash in Narodny USD</v>
          </cell>
          <cell r="C18">
            <v>-11970.21</v>
          </cell>
          <cell r="E18">
            <v>-1654283.02</v>
          </cell>
          <cell r="G18">
            <v>-493491.34</v>
          </cell>
          <cell r="I18">
            <v>-68401475.790000007</v>
          </cell>
          <cell r="K18">
            <v>-493491.34</v>
          </cell>
          <cell r="M18">
            <v>-68401475.790000007</v>
          </cell>
        </row>
        <row r="19">
          <cell r="A19">
            <v>1002007</v>
          </cell>
          <cell r="B19" t="str">
            <v>Cash in ABN AMRO Bank USD</v>
          </cell>
          <cell r="C19">
            <v>0</v>
          </cell>
          <cell r="E19">
            <v>0</v>
          </cell>
          <cell r="G19">
            <v>-7832.26</v>
          </cell>
          <cell r="I19">
            <v>-321720.09000000003</v>
          </cell>
          <cell r="K19">
            <v>-7832.26</v>
          </cell>
          <cell r="M19">
            <v>-321720.09000000003</v>
          </cell>
        </row>
        <row r="20">
          <cell r="A20">
            <v>1202002</v>
          </cell>
          <cell r="B20" t="str">
            <v>AR-Employees Tenge</v>
          </cell>
          <cell r="C20">
            <v>-72.36</v>
          </cell>
          <cell r="E20">
            <v>-10000</v>
          </cell>
          <cell r="G20">
            <v>-72.36</v>
          </cell>
          <cell r="I20">
            <v>-10000</v>
          </cell>
          <cell r="K20">
            <v>-72.36</v>
          </cell>
          <cell r="M20">
            <v>-10000</v>
          </cell>
        </row>
        <row r="21">
          <cell r="A21">
            <v>1203001</v>
          </cell>
          <cell r="B21" t="str">
            <v>Accounts Receivable -Other</v>
          </cell>
          <cell r="C21">
            <v>-2130.08</v>
          </cell>
          <cell r="E21">
            <v>-294377</v>
          </cell>
          <cell r="G21">
            <v>-2130.08</v>
          </cell>
          <cell r="I21">
            <v>-294377</v>
          </cell>
          <cell r="K21">
            <v>-2130.08</v>
          </cell>
          <cell r="M21">
            <v>-294377</v>
          </cell>
        </row>
        <row r="22">
          <cell r="A22" t="str">
            <v>120JMC01</v>
          </cell>
          <cell r="B22" t="str">
            <v>JMC</v>
          </cell>
          <cell r="C22">
            <v>-4600</v>
          </cell>
          <cell r="E22">
            <v>-635720</v>
          </cell>
          <cell r="G22">
            <v>-4600</v>
          </cell>
          <cell r="I22">
            <v>-635720</v>
          </cell>
          <cell r="K22">
            <v>-4600</v>
          </cell>
          <cell r="M22">
            <v>-635720</v>
          </cell>
        </row>
        <row r="23">
          <cell r="A23" t="str">
            <v>120KAZ02</v>
          </cell>
          <cell r="B23" t="str">
            <v>Kazakhoil</v>
          </cell>
          <cell r="C23">
            <v>-7027.94</v>
          </cell>
          <cell r="E23">
            <v>-971261.31</v>
          </cell>
          <cell r="G23">
            <v>-7027.94</v>
          </cell>
          <cell r="I23">
            <v>-971261.31</v>
          </cell>
          <cell r="K23">
            <v>-7027.94</v>
          </cell>
          <cell r="M23">
            <v>-971261.31</v>
          </cell>
        </row>
        <row r="24">
          <cell r="A24" t="str">
            <v>120MIR01</v>
          </cell>
          <cell r="B24" t="str">
            <v>Miras-2</v>
          </cell>
          <cell r="C24">
            <v>0.1</v>
          </cell>
          <cell r="E24">
            <v>13.36</v>
          </cell>
          <cell r="G24">
            <v>0.1</v>
          </cell>
          <cell r="I24">
            <v>13.36</v>
          </cell>
          <cell r="K24">
            <v>0.1</v>
          </cell>
          <cell r="M24">
            <v>13.36</v>
          </cell>
        </row>
        <row r="25">
          <cell r="A25" t="str">
            <v>120ZAM01</v>
          </cell>
          <cell r="B25" t="str">
            <v>Zaman</v>
          </cell>
          <cell r="C25">
            <v>-0.28999999999999998</v>
          </cell>
          <cell r="E25">
            <v>-40.79</v>
          </cell>
          <cell r="G25">
            <v>-0.28999999999999998</v>
          </cell>
          <cell r="I25">
            <v>-40.79</v>
          </cell>
          <cell r="K25">
            <v>-0.28999999999999998</v>
          </cell>
          <cell r="M25">
            <v>-40.79</v>
          </cell>
        </row>
        <row r="26">
          <cell r="A26" t="str">
            <v>120ZAP01</v>
          </cell>
          <cell r="B26" t="str">
            <v>Zap Kaz StroiService</v>
          </cell>
          <cell r="C26">
            <v>-0.01</v>
          </cell>
          <cell r="E26">
            <v>0</v>
          </cell>
          <cell r="G26">
            <v>-0.01</v>
          </cell>
          <cell r="I26">
            <v>0</v>
          </cell>
          <cell r="K26">
            <v>-0.01</v>
          </cell>
          <cell r="M26">
            <v>0</v>
          </cell>
        </row>
        <row r="27">
          <cell r="A27">
            <v>1251001</v>
          </cell>
          <cell r="B27" t="str">
            <v>Crude Oil</v>
          </cell>
          <cell r="C27">
            <v>-497702.2</v>
          </cell>
          <cell r="E27">
            <v>-61466369.159999996</v>
          </cell>
          <cell r="G27">
            <v>-497702.2</v>
          </cell>
          <cell r="I27">
            <v>-61466369.159999996</v>
          </cell>
          <cell r="K27">
            <v>-497702.2</v>
          </cell>
          <cell r="M27">
            <v>-61466369.159999996</v>
          </cell>
        </row>
        <row r="28">
          <cell r="A28">
            <v>1301001</v>
          </cell>
          <cell r="B28" t="str">
            <v>Field Yards</v>
          </cell>
          <cell r="C28">
            <v>0</v>
          </cell>
          <cell r="E28">
            <v>0</v>
          </cell>
          <cell r="G28">
            <v>-1501.06</v>
          </cell>
          <cell r="I28">
            <v>-212850</v>
          </cell>
          <cell r="K28">
            <v>-1501.06</v>
          </cell>
          <cell r="M28">
            <v>-212850</v>
          </cell>
        </row>
        <row r="29">
          <cell r="A29">
            <v>1303000</v>
          </cell>
          <cell r="B29" t="str">
            <v>Warehouse Invent Rollfwd 1997</v>
          </cell>
          <cell r="C29">
            <v>0</v>
          </cell>
          <cell r="E29">
            <v>0.1</v>
          </cell>
          <cell r="G29">
            <v>0</v>
          </cell>
          <cell r="I29">
            <v>0.1</v>
          </cell>
          <cell r="K29">
            <v>0</v>
          </cell>
          <cell r="M29">
            <v>0.1</v>
          </cell>
        </row>
        <row r="30">
          <cell r="A30">
            <v>1303001</v>
          </cell>
          <cell r="B30" t="str">
            <v>Warehouse</v>
          </cell>
          <cell r="C30">
            <v>-1093458.6299999999</v>
          </cell>
          <cell r="E30">
            <v>-90899665.049999997</v>
          </cell>
          <cell r="G30">
            <v>-1794039.75</v>
          </cell>
          <cell r="I30">
            <v>-189894370.59</v>
          </cell>
          <cell r="K30">
            <v>-1794039.75</v>
          </cell>
          <cell r="M30">
            <v>-189894370.59</v>
          </cell>
        </row>
        <row r="31">
          <cell r="A31">
            <v>1305001</v>
          </cell>
          <cell r="B31" t="str">
            <v>Inventory in Transit</v>
          </cell>
          <cell r="C31">
            <v>0.01</v>
          </cell>
          <cell r="E31">
            <v>0</v>
          </cell>
          <cell r="G31">
            <v>-110430.12</v>
          </cell>
          <cell r="I31">
            <v>-15479107.08</v>
          </cell>
          <cell r="K31">
            <v>-110430.12</v>
          </cell>
          <cell r="M31">
            <v>-15479107.08</v>
          </cell>
        </row>
        <row r="32">
          <cell r="A32">
            <v>1309001</v>
          </cell>
          <cell r="B32" t="str">
            <v>Other</v>
          </cell>
          <cell r="C32">
            <v>-42959.44</v>
          </cell>
          <cell r="E32">
            <v>-3399339.41</v>
          </cell>
          <cell r="G32">
            <v>-42959.44</v>
          </cell>
          <cell r="I32">
            <v>-3399339.41</v>
          </cell>
          <cell r="K32">
            <v>-42959.44</v>
          </cell>
          <cell r="M32">
            <v>-3399339.41</v>
          </cell>
        </row>
        <row r="33">
          <cell r="A33">
            <v>1353001</v>
          </cell>
          <cell r="B33" t="str">
            <v>Deposits</v>
          </cell>
          <cell r="C33">
            <v>0</v>
          </cell>
          <cell r="E33">
            <v>0</v>
          </cell>
          <cell r="G33">
            <v>-15000</v>
          </cell>
          <cell r="I33">
            <v>-2119500</v>
          </cell>
          <cell r="K33">
            <v>-15000</v>
          </cell>
          <cell r="M33">
            <v>-2119500</v>
          </cell>
        </row>
        <row r="34">
          <cell r="A34">
            <v>1401001</v>
          </cell>
          <cell r="B34" t="str">
            <v>Import VAT</v>
          </cell>
          <cell r="C34">
            <v>-692149.07</v>
          </cell>
          <cell r="E34">
            <v>-95655000.549999997</v>
          </cell>
          <cell r="G34">
            <v>-692149.07</v>
          </cell>
          <cell r="I34">
            <v>-95655000.549999997</v>
          </cell>
          <cell r="K34">
            <v>-692149.07</v>
          </cell>
          <cell r="M34">
            <v>-95655000.549999997</v>
          </cell>
        </row>
        <row r="35">
          <cell r="A35">
            <v>1402001</v>
          </cell>
          <cell r="B35" t="str">
            <v>Turnover (local) VAT</v>
          </cell>
          <cell r="C35">
            <v>21234.66</v>
          </cell>
          <cell r="E35">
            <v>2934626.51</v>
          </cell>
          <cell r="G35">
            <v>-667178.06000000006</v>
          </cell>
          <cell r="I35">
            <v>-93485143.010000005</v>
          </cell>
          <cell r="K35">
            <v>-669178.06000000006</v>
          </cell>
          <cell r="M35">
            <v>-93768740.739999995</v>
          </cell>
        </row>
        <row r="36">
          <cell r="A36">
            <v>1451001</v>
          </cell>
          <cell r="B36" t="str">
            <v>Advances to Customs</v>
          </cell>
          <cell r="C36">
            <v>-54952.480000000003</v>
          </cell>
          <cell r="E36">
            <v>-7594434.5</v>
          </cell>
          <cell r="G36">
            <v>-296501.59000000003</v>
          </cell>
          <cell r="I36">
            <v>-41594434.5</v>
          </cell>
          <cell r="K36">
            <v>-296501.59000000003</v>
          </cell>
          <cell r="M36">
            <v>-41594434.5</v>
          </cell>
        </row>
        <row r="37">
          <cell r="A37">
            <v>2001001</v>
          </cell>
          <cell r="B37" t="str">
            <v>Unproven Acquisition Costs</v>
          </cell>
          <cell r="C37">
            <v>-11579.24</v>
          </cell>
          <cell r="E37">
            <v>-1486044.2</v>
          </cell>
          <cell r="G37">
            <v>-11579.24</v>
          </cell>
          <cell r="I37">
            <v>-1486044.2</v>
          </cell>
          <cell r="K37">
            <v>-11579.24</v>
          </cell>
          <cell r="M37">
            <v>-1486044.2</v>
          </cell>
        </row>
        <row r="38">
          <cell r="A38">
            <v>2002001</v>
          </cell>
          <cell r="B38" t="str">
            <v>Proven Acquisition Costs</v>
          </cell>
          <cell r="C38">
            <v>-555111.41</v>
          </cell>
          <cell r="E38">
            <v>-42496043.270000003</v>
          </cell>
          <cell r="G38">
            <v>-555111.41</v>
          </cell>
          <cell r="I38">
            <v>-42496043.270000003</v>
          </cell>
          <cell r="K38">
            <v>-555111.41</v>
          </cell>
          <cell r="M38">
            <v>-42496043.270000003</v>
          </cell>
        </row>
        <row r="39">
          <cell r="A39">
            <v>2020100</v>
          </cell>
          <cell r="B39" t="str">
            <v>Oil &amp; Gas Property Rollforward</v>
          </cell>
          <cell r="C39">
            <v>-5853846.4100000001</v>
          </cell>
          <cell r="E39">
            <v>-454345263.36000001</v>
          </cell>
          <cell r="G39">
            <v>-5853846.4100000001</v>
          </cell>
          <cell r="I39">
            <v>-454345263.36000001</v>
          </cell>
          <cell r="K39">
            <v>-5853846.4100000001</v>
          </cell>
          <cell r="M39">
            <v>-454345263.36000001</v>
          </cell>
        </row>
        <row r="40">
          <cell r="A40">
            <v>2036001</v>
          </cell>
          <cell r="B40" t="str">
            <v>G&amp;G Company Labour</v>
          </cell>
          <cell r="C40">
            <v>-18396.54</v>
          </cell>
          <cell r="E40">
            <v>-1487704.01</v>
          </cell>
          <cell r="G40">
            <v>-18396.54</v>
          </cell>
          <cell r="I40">
            <v>-1487704.01</v>
          </cell>
          <cell r="K40">
            <v>-18396.54</v>
          </cell>
          <cell r="M40">
            <v>-1487704.01</v>
          </cell>
        </row>
        <row r="41">
          <cell r="A41">
            <v>2036201</v>
          </cell>
          <cell r="B41" t="str">
            <v>G&amp;G Contract Labour</v>
          </cell>
          <cell r="C41">
            <v>-4318.08</v>
          </cell>
          <cell r="E41">
            <v>-338096.04</v>
          </cell>
          <cell r="G41">
            <v>-4318.08</v>
          </cell>
          <cell r="I41">
            <v>-338096.04</v>
          </cell>
          <cell r="K41">
            <v>-4318.08</v>
          </cell>
          <cell r="M41">
            <v>-338096.04</v>
          </cell>
        </row>
        <row r="42">
          <cell r="A42">
            <v>2036501</v>
          </cell>
          <cell r="B42" t="str">
            <v>G&amp;G Seismic</v>
          </cell>
          <cell r="C42">
            <v>-101165.86</v>
          </cell>
          <cell r="E42">
            <v>-9924812.5700000003</v>
          </cell>
          <cell r="G42">
            <v>-446920.41</v>
          </cell>
          <cell r="I42">
            <v>-58629812.57</v>
          </cell>
          <cell r="K42">
            <v>-446920.41</v>
          </cell>
          <cell r="M42">
            <v>-58629812.57</v>
          </cell>
        </row>
        <row r="43">
          <cell r="A43">
            <v>2050101</v>
          </cell>
          <cell r="B43" t="str">
            <v>IDC Drilling Contract Day Rate</v>
          </cell>
          <cell r="C43">
            <v>-191670.89</v>
          </cell>
          <cell r="E43">
            <v>-15036496.869999999</v>
          </cell>
          <cell r="G43">
            <v>-191670.89</v>
          </cell>
          <cell r="I43">
            <v>-15036496.869999999</v>
          </cell>
          <cell r="K43">
            <v>-191670.89</v>
          </cell>
          <cell r="M43">
            <v>-15036496.869999999</v>
          </cell>
        </row>
        <row r="44">
          <cell r="A44">
            <v>2051001</v>
          </cell>
          <cell r="B44" t="str">
            <v>IDC Cementing &amp; Cementing Serv</v>
          </cell>
          <cell r="C44">
            <v>-11772.39</v>
          </cell>
          <cell r="E44">
            <v>-947730.05</v>
          </cell>
          <cell r="G44">
            <v>-11772.39</v>
          </cell>
          <cell r="I44">
            <v>-947730.05</v>
          </cell>
          <cell r="K44">
            <v>-11772.39</v>
          </cell>
          <cell r="M44">
            <v>-947730.05</v>
          </cell>
        </row>
        <row r="45">
          <cell r="A45">
            <v>2053001</v>
          </cell>
          <cell r="B45" t="str">
            <v>IDC Formation Testing</v>
          </cell>
          <cell r="C45">
            <v>-7500.39</v>
          </cell>
          <cell r="E45">
            <v>-875664.48</v>
          </cell>
          <cell r="G45">
            <v>-7500.39</v>
          </cell>
          <cell r="I45">
            <v>-875664.48</v>
          </cell>
          <cell r="K45">
            <v>-7500.39</v>
          </cell>
          <cell r="M45">
            <v>-875664.48</v>
          </cell>
        </row>
        <row r="46">
          <cell r="A46">
            <v>2055501</v>
          </cell>
          <cell r="B46" t="str">
            <v>IDC Tools &amp; Equipment Rental</v>
          </cell>
          <cell r="C46">
            <v>-15159.09</v>
          </cell>
          <cell r="E46">
            <v>-1187207.26</v>
          </cell>
          <cell r="G46">
            <v>-15159.09</v>
          </cell>
          <cell r="I46">
            <v>-1187207.26</v>
          </cell>
          <cell r="K46">
            <v>-15159.09</v>
          </cell>
          <cell r="M46">
            <v>-1187207.26</v>
          </cell>
        </row>
        <row r="47">
          <cell r="A47">
            <v>2055701</v>
          </cell>
          <cell r="B47" t="str">
            <v>IDC Materials &amp; Supplies</v>
          </cell>
          <cell r="C47">
            <v>-56327.15</v>
          </cell>
          <cell r="E47">
            <v>-6726959.75</v>
          </cell>
          <cell r="G47">
            <v>-56327.15</v>
          </cell>
          <cell r="I47">
            <v>-6726959.75</v>
          </cell>
          <cell r="K47">
            <v>-56327.15</v>
          </cell>
          <cell r="M47">
            <v>-6726959.75</v>
          </cell>
        </row>
        <row r="48">
          <cell r="A48">
            <v>2056001</v>
          </cell>
          <cell r="B48" t="str">
            <v>IDC Company labor</v>
          </cell>
          <cell r="C48">
            <v>-21295.79</v>
          </cell>
          <cell r="E48">
            <v>-1892319.58</v>
          </cell>
          <cell r="G48">
            <v>-21295.79</v>
          </cell>
          <cell r="I48">
            <v>-1892319.58</v>
          </cell>
          <cell r="K48">
            <v>-21295.79</v>
          </cell>
          <cell r="M48">
            <v>-1892319.58</v>
          </cell>
        </row>
        <row r="49">
          <cell r="A49">
            <v>2056201</v>
          </cell>
          <cell r="B49" t="str">
            <v>IDC Contract Labor</v>
          </cell>
          <cell r="C49">
            <v>-105097.18</v>
          </cell>
          <cell r="E49">
            <v>-10106585.4</v>
          </cell>
          <cell r="G49">
            <v>-105097.18</v>
          </cell>
          <cell r="I49">
            <v>-10106585.4</v>
          </cell>
          <cell r="K49">
            <v>-105097.18</v>
          </cell>
          <cell r="M49">
            <v>-10106585.4</v>
          </cell>
        </row>
        <row r="50">
          <cell r="A50">
            <v>2056501</v>
          </cell>
          <cell r="B50" t="str">
            <v>IDC Contract Services &amp; Equip</v>
          </cell>
          <cell r="C50">
            <v>-37770.74</v>
          </cell>
          <cell r="E50">
            <v>-3683430.86</v>
          </cell>
          <cell r="G50">
            <v>-37770.74</v>
          </cell>
          <cell r="I50">
            <v>-3683430.86</v>
          </cell>
          <cell r="K50">
            <v>-37770.74</v>
          </cell>
          <cell r="M50">
            <v>-3683430.86</v>
          </cell>
        </row>
        <row r="51">
          <cell r="A51">
            <v>2056701</v>
          </cell>
          <cell r="B51" t="str">
            <v>IDC Professional Services</v>
          </cell>
          <cell r="C51">
            <v>-8177.68</v>
          </cell>
          <cell r="E51">
            <v>-669563.27</v>
          </cell>
          <cell r="G51">
            <v>-8177.68</v>
          </cell>
          <cell r="I51">
            <v>-669563.27</v>
          </cell>
          <cell r="K51">
            <v>-8177.68</v>
          </cell>
          <cell r="M51">
            <v>-669563.27</v>
          </cell>
        </row>
        <row r="52">
          <cell r="A52">
            <v>2057001</v>
          </cell>
          <cell r="B52" t="str">
            <v>IDC Fuel &amp; Power</v>
          </cell>
          <cell r="C52">
            <v>-8105.37</v>
          </cell>
          <cell r="E52">
            <v>-741211.35</v>
          </cell>
          <cell r="G52">
            <v>-8105.37</v>
          </cell>
          <cell r="I52">
            <v>-741211.35</v>
          </cell>
          <cell r="K52">
            <v>-8105.37</v>
          </cell>
          <cell r="M52">
            <v>-741211.35</v>
          </cell>
        </row>
        <row r="53">
          <cell r="A53">
            <v>2057501</v>
          </cell>
          <cell r="B53" t="str">
            <v>IDC Transportation</v>
          </cell>
          <cell r="C53">
            <v>-5497.35</v>
          </cell>
          <cell r="E53">
            <v>-444880.25</v>
          </cell>
          <cell r="G53">
            <v>-5497.35</v>
          </cell>
          <cell r="I53">
            <v>-444880.25</v>
          </cell>
          <cell r="K53">
            <v>-5497.35</v>
          </cell>
          <cell r="M53">
            <v>-444880.25</v>
          </cell>
        </row>
        <row r="54">
          <cell r="A54">
            <v>2057520</v>
          </cell>
          <cell r="B54" t="str">
            <v>IDC Helicopter Transportation</v>
          </cell>
          <cell r="C54">
            <v>-532.69000000000005</v>
          </cell>
          <cell r="E54">
            <v>-43086.46</v>
          </cell>
          <cell r="G54">
            <v>-532.69000000000005</v>
          </cell>
          <cell r="I54">
            <v>-43086.46</v>
          </cell>
          <cell r="K54">
            <v>-532.69000000000005</v>
          </cell>
          <cell r="M54">
            <v>-43086.46</v>
          </cell>
        </row>
        <row r="55">
          <cell r="A55">
            <v>2057530</v>
          </cell>
          <cell r="B55" t="str">
            <v>IDC Air Transportation</v>
          </cell>
          <cell r="C55">
            <v>-7418.66</v>
          </cell>
          <cell r="E55">
            <v>-687844.38</v>
          </cell>
          <cell r="G55">
            <v>-7418.66</v>
          </cell>
          <cell r="I55">
            <v>-687844.38</v>
          </cell>
          <cell r="K55">
            <v>-7418.66</v>
          </cell>
          <cell r="M55">
            <v>-687844.38</v>
          </cell>
        </row>
        <row r="56">
          <cell r="A56">
            <v>2058001</v>
          </cell>
          <cell r="B56" t="str">
            <v>IDC Communication Expense</v>
          </cell>
          <cell r="C56">
            <v>-1965.78</v>
          </cell>
          <cell r="E56">
            <v>-167411.37</v>
          </cell>
          <cell r="G56">
            <v>-1965.78</v>
          </cell>
          <cell r="I56">
            <v>-167411.37</v>
          </cell>
          <cell r="K56">
            <v>-1965.78</v>
          </cell>
          <cell r="M56">
            <v>-167411.37</v>
          </cell>
        </row>
        <row r="57">
          <cell r="A57">
            <v>2058201</v>
          </cell>
          <cell r="B57" t="str">
            <v>IDC Repairs &amp; Maintenance</v>
          </cell>
          <cell r="C57">
            <v>-5997.16</v>
          </cell>
          <cell r="E57">
            <v>-482117.11</v>
          </cell>
          <cell r="G57">
            <v>-5997.16</v>
          </cell>
          <cell r="I57">
            <v>-482117.11</v>
          </cell>
          <cell r="K57">
            <v>-5997.16</v>
          </cell>
          <cell r="M57">
            <v>-482117.11</v>
          </cell>
        </row>
        <row r="58">
          <cell r="A58">
            <v>2058501</v>
          </cell>
          <cell r="B58" t="str">
            <v>IDC Environmental Expense</v>
          </cell>
          <cell r="C58">
            <v>-1394.29</v>
          </cell>
          <cell r="E58">
            <v>-110978.04</v>
          </cell>
          <cell r="G58">
            <v>-1394.29</v>
          </cell>
          <cell r="I58">
            <v>-110978.04</v>
          </cell>
          <cell r="K58">
            <v>-1394.29</v>
          </cell>
          <cell r="M58">
            <v>-110978.04</v>
          </cell>
        </row>
        <row r="59">
          <cell r="A59">
            <v>2251000</v>
          </cell>
          <cell r="B59" t="str">
            <v>Buildings Rollforward 1997</v>
          </cell>
          <cell r="C59">
            <v>-329936</v>
          </cell>
          <cell r="E59">
            <v>-24926664.800000001</v>
          </cell>
          <cell r="G59">
            <v>-329936</v>
          </cell>
          <cell r="I59">
            <v>-24926664.800000001</v>
          </cell>
          <cell r="K59">
            <v>-329936</v>
          </cell>
          <cell r="M59">
            <v>-24926664.800000001</v>
          </cell>
        </row>
        <row r="60">
          <cell r="A60">
            <v>2251001</v>
          </cell>
          <cell r="B60" t="str">
            <v>Buildings</v>
          </cell>
          <cell r="C60">
            <v>-2439008</v>
          </cell>
          <cell r="E60">
            <v>-217933728.88</v>
          </cell>
          <cell r="G60">
            <v>-2439008</v>
          </cell>
          <cell r="I60">
            <v>-217933728.88</v>
          </cell>
          <cell r="K60">
            <v>-2439008</v>
          </cell>
          <cell r="M60">
            <v>-217933728.88</v>
          </cell>
        </row>
        <row r="61">
          <cell r="A61">
            <v>2251501</v>
          </cell>
          <cell r="B61" t="str">
            <v>Roads</v>
          </cell>
          <cell r="C61">
            <v>-952831.9</v>
          </cell>
          <cell r="E61">
            <v>-82149582.870000005</v>
          </cell>
          <cell r="G61">
            <v>-952831.9</v>
          </cell>
          <cell r="I61">
            <v>-82149582.870000005</v>
          </cell>
          <cell r="K61">
            <v>-952831.9</v>
          </cell>
          <cell r="M61">
            <v>-82149582.870000005</v>
          </cell>
        </row>
        <row r="62">
          <cell r="A62">
            <v>2252001</v>
          </cell>
          <cell r="B62" t="str">
            <v>Pipelines</v>
          </cell>
          <cell r="C62">
            <v>-628271.03</v>
          </cell>
          <cell r="E62">
            <v>-50473625.490000002</v>
          </cell>
          <cell r="G62">
            <v>-628271.03</v>
          </cell>
          <cell r="I62">
            <v>-50473625.490000002</v>
          </cell>
          <cell r="K62">
            <v>-628271.03</v>
          </cell>
          <cell r="M62">
            <v>-50473625.490000002</v>
          </cell>
        </row>
        <row r="63">
          <cell r="A63">
            <v>2253000</v>
          </cell>
          <cell r="B63" t="str">
            <v>Plant &amp; Equipment R/F 1997</v>
          </cell>
          <cell r="C63">
            <v>0</v>
          </cell>
          <cell r="E63">
            <v>-0.5</v>
          </cell>
          <cell r="G63">
            <v>0</v>
          </cell>
          <cell r="I63">
            <v>-0.5</v>
          </cell>
          <cell r="K63">
            <v>0</v>
          </cell>
          <cell r="M63">
            <v>-0.5</v>
          </cell>
        </row>
        <row r="64">
          <cell r="A64">
            <v>2253001</v>
          </cell>
          <cell r="B64" t="str">
            <v>Plant &amp; Equipment</v>
          </cell>
          <cell r="C64">
            <v>-1207834.7</v>
          </cell>
          <cell r="E64">
            <v>-98244645.269999996</v>
          </cell>
          <cell r="G64">
            <v>-1211973.02</v>
          </cell>
          <cell r="I64">
            <v>-98823970.269999996</v>
          </cell>
          <cell r="K64">
            <v>-1211973.02</v>
          </cell>
          <cell r="M64">
            <v>-98823970.269999996</v>
          </cell>
        </row>
        <row r="65">
          <cell r="A65">
            <v>2253500</v>
          </cell>
          <cell r="B65" t="str">
            <v>Vehicles Rollforward 1997</v>
          </cell>
          <cell r="C65">
            <v>-541479</v>
          </cell>
          <cell r="E65">
            <v>-40908738.450000003</v>
          </cell>
          <cell r="G65">
            <v>-541479</v>
          </cell>
          <cell r="I65">
            <v>-40908738.450000003</v>
          </cell>
          <cell r="K65">
            <v>-541479</v>
          </cell>
          <cell r="M65">
            <v>-40908738.450000003</v>
          </cell>
        </row>
        <row r="66">
          <cell r="A66">
            <v>2253501</v>
          </cell>
          <cell r="B66" t="str">
            <v>Vehicles</v>
          </cell>
          <cell r="C66">
            <v>-9250.85</v>
          </cell>
          <cell r="E66">
            <v>-1211861.3500000001</v>
          </cell>
          <cell r="G66">
            <v>-9250.85</v>
          </cell>
          <cell r="I66">
            <v>-1211861.3500000001</v>
          </cell>
          <cell r="K66">
            <v>-9250.85</v>
          </cell>
          <cell r="M66">
            <v>-1211861.3500000001</v>
          </cell>
        </row>
        <row r="67">
          <cell r="A67">
            <v>2254001</v>
          </cell>
          <cell r="B67" t="str">
            <v>Vehicles for specialized tasks</v>
          </cell>
          <cell r="C67">
            <v>-951455.11</v>
          </cell>
          <cell r="E67">
            <v>-73860594.870000005</v>
          </cell>
          <cell r="G67">
            <v>-947650.94</v>
          </cell>
          <cell r="I67">
            <v>-73321163.560000002</v>
          </cell>
          <cell r="K67">
            <v>-947650.94</v>
          </cell>
          <cell r="M67">
            <v>-73321163.560000002</v>
          </cell>
        </row>
        <row r="68">
          <cell r="A68">
            <v>2254501</v>
          </cell>
          <cell r="B68" t="str">
            <v>Vehicles for personnel</v>
          </cell>
          <cell r="C68">
            <v>-128051.16</v>
          </cell>
          <cell r="E68">
            <v>-10205265.640000001</v>
          </cell>
          <cell r="G68">
            <v>-128051.16</v>
          </cell>
          <cell r="I68">
            <v>-10205265.640000001</v>
          </cell>
          <cell r="K68">
            <v>-128051.16</v>
          </cell>
          <cell r="M68">
            <v>-10205265.640000001</v>
          </cell>
        </row>
        <row r="69">
          <cell r="A69">
            <v>2254502</v>
          </cell>
          <cell r="B69" t="str">
            <v>Vehicles-Personnel-VAT-Paid</v>
          </cell>
          <cell r="C69">
            <v>-78183.91</v>
          </cell>
          <cell r="E69">
            <v>-6146750</v>
          </cell>
          <cell r="G69">
            <v>-78183.91</v>
          </cell>
          <cell r="I69">
            <v>-6146750</v>
          </cell>
          <cell r="K69">
            <v>-78183.91</v>
          </cell>
          <cell r="M69">
            <v>-6146750</v>
          </cell>
        </row>
        <row r="70">
          <cell r="A70">
            <v>2255001</v>
          </cell>
          <cell r="B70" t="str">
            <v>Furniture &amp; Fixtures</v>
          </cell>
          <cell r="C70">
            <v>-113206.46</v>
          </cell>
          <cell r="E70">
            <v>-8746458.4100000001</v>
          </cell>
          <cell r="G70">
            <v>-113206.46</v>
          </cell>
          <cell r="I70">
            <v>-8746458.4100000001</v>
          </cell>
          <cell r="K70">
            <v>-113206.46</v>
          </cell>
          <cell r="M70">
            <v>-8746458.4100000001</v>
          </cell>
        </row>
        <row r="71">
          <cell r="A71">
            <v>2256001</v>
          </cell>
          <cell r="B71" t="str">
            <v>Field Communicatios</v>
          </cell>
          <cell r="C71">
            <v>-280762.5</v>
          </cell>
          <cell r="E71">
            <v>-25013963.390000001</v>
          </cell>
          <cell r="G71">
            <v>-280762.5</v>
          </cell>
          <cell r="I71">
            <v>-25013963.390000001</v>
          </cell>
          <cell r="K71">
            <v>-280762.5</v>
          </cell>
          <cell r="M71">
            <v>-25013963.390000001</v>
          </cell>
        </row>
        <row r="72">
          <cell r="A72">
            <v>2301000</v>
          </cell>
          <cell r="B72" t="str">
            <v>Apartments Rollforward 1997</v>
          </cell>
          <cell r="C72">
            <v>-67212</v>
          </cell>
          <cell r="E72">
            <v>-5077866.5999999996</v>
          </cell>
          <cell r="G72">
            <v>-67212</v>
          </cell>
          <cell r="I72">
            <v>-5077866.5999999996</v>
          </cell>
          <cell r="K72">
            <v>-67212</v>
          </cell>
          <cell r="M72">
            <v>-5077866.5999999996</v>
          </cell>
        </row>
        <row r="73">
          <cell r="A73">
            <v>2301001</v>
          </cell>
          <cell r="B73" t="str">
            <v>Buildings</v>
          </cell>
          <cell r="C73">
            <v>-64757.81</v>
          </cell>
          <cell r="E73">
            <v>-9473805.8000000007</v>
          </cell>
          <cell r="G73">
            <v>-64757.81</v>
          </cell>
          <cell r="I73">
            <v>-9473805.8000000007</v>
          </cell>
          <cell r="K73">
            <v>-64757.81</v>
          </cell>
          <cell r="M73">
            <v>-9473805.8000000007</v>
          </cell>
        </row>
        <row r="74">
          <cell r="A74">
            <v>2301010</v>
          </cell>
          <cell r="B74" t="str">
            <v>Office Buildings</v>
          </cell>
          <cell r="C74">
            <v>-21702.03</v>
          </cell>
          <cell r="E74">
            <v>-1970797.33</v>
          </cell>
          <cell r="G74">
            <v>-50970.33</v>
          </cell>
          <cell r="I74">
            <v>-6052768.8300000001</v>
          </cell>
          <cell r="K74">
            <v>-50970.33</v>
          </cell>
          <cell r="M74">
            <v>-6052768.8300000001</v>
          </cell>
        </row>
        <row r="75">
          <cell r="A75">
            <v>2301020</v>
          </cell>
          <cell r="B75" t="str">
            <v>Apartments</v>
          </cell>
          <cell r="C75">
            <v>-147787.25</v>
          </cell>
          <cell r="E75">
            <v>-11802425.67</v>
          </cell>
          <cell r="G75">
            <v>-147787.25</v>
          </cell>
          <cell r="I75">
            <v>-11802425.67</v>
          </cell>
          <cell r="K75">
            <v>-147787.25</v>
          </cell>
          <cell r="M75">
            <v>-11802425.67</v>
          </cell>
        </row>
        <row r="76">
          <cell r="A76">
            <v>2303000</v>
          </cell>
          <cell r="B76" t="str">
            <v>Office F&amp;F Rollforward 1997</v>
          </cell>
          <cell r="C76">
            <v>-227318</v>
          </cell>
          <cell r="E76">
            <v>-17173874.899999999</v>
          </cell>
          <cell r="G76">
            <v>-227318</v>
          </cell>
          <cell r="I76">
            <v>-17173874.899999999</v>
          </cell>
          <cell r="K76">
            <v>-227318</v>
          </cell>
          <cell r="M76">
            <v>-17173874.899999999</v>
          </cell>
        </row>
        <row r="77">
          <cell r="A77">
            <v>2303010</v>
          </cell>
          <cell r="B77" t="str">
            <v>Office Furniture &amp; Fixtures</v>
          </cell>
          <cell r="C77">
            <v>-14782.82</v>
          </cell>
          <cell r="E77">
            <v>-1118262.8999999999</v>
          </cell>
          <cell r="G77">
            <v>-19654.27</v>
          </cell>
          <cell r="I77">
            <v>-1807425.9</v>
          </cell>
          <cell r="K77">
            <v>-19654.27</v>
          </cell>
          <cell r="M77">
            <v>-1807425.9</v>
          </cell>
        </row>
        <row r="78">
          <cell r="A78">
            <v>2303020</v>
          </cell>
          <cell r="B78" t="str">
            <v>Apartment Furniture &amp; Fixtures</v>
          </cell>
          <cell r="C78">
            <v>-65805.070000000007</v>
          </cell>
          <cell r="E78">
            <v>-5488224.7999999998</v>
          </cell>
          <cell r="G78">
            <v>-72237.73</v>
          </cell>
          <cell r="I78">
            <v>-6390315.0300000003</v>
          </cell>
          <cell r="K78">
            <v>-72237.73</v>
          </cell>
          <cell r="M78">
            <v>-6390315.0300000003</v>
          </cell>
        </row>
        <row r="79">
          <cell r="A79">
            <v>2304001</v>
          </cell>
          <cell r="B79" t="str">
            <v>Office Equipment</v>
          </cell>
          <cell r="C79">
            <v>-98157.29</v>
          </cell>
          <cell r="E79">
            <v>-7850018.96</v>
          </cell>
          <cell r="G79">
            <v>-99081.91</v>
          </cell>
          <cell r="I79">
            <v>-7980060.8300000001</v>
          </cell>
          <cell r="K79">
            <v>-99081.91</v>
          </cell>
          <cell r="M79">
            <v>-7980060.8300000001</v>
          </cell>
        </row>
        <row r="80">
          <cell r="A80">
            <v>2305001</v>
          </cell>
          <cell r="B80" t="str">
            <v>Intangible Assets</v>
          </cell>
          <cell r="C80">
            <v>-2851.76</v>
          </cell>
          <cell r="E80">
            <v>-205935</v>
          </cell>
          <cell r="G80">
            <v>-2851.76</v>
          </cell>
          <cell r="I80">
            <v>-205935</v>
          </cell>
          <cell r="K80">
            <v>-2851.76</v>
          </cell>
          <cell r="M80">
            <v>-205935</v>
          </cell>
        </row>
        <row r="81">
          <cell r="A81">
            <v>2305002</v>
          </cell>
          <cell r="B81" t="str">
            <v>Software-Sun System-GL</v>
          </cell>
          <cell r="C81">
            <v>-62093.59</v>
          </cell>
          <cell r="E81">
            <v>-5214962.84</v>
          </cell>
          <cell r="G81">
            <v>-62093.59</v>
          </cell>
          <cell r="I81">
            <v>-5214962.84</v>
          </cell>
          <cell r="K81">
            <v>-62093.59</v>
          </cell>
          <cell r="M81">
            <v>-5214962.84</v>
          </cell>
        </row>
        <row r="82">
          <cell r="A82">
            <v>2305003</v>
          </cell>
          <cell r="B82" t="str">
            <v>Software-Sun System-Payroll</v>
          </cell>
          <cell r="C82">
            <v>-9353.4500000000007</v>
          </cell>
          <cell r="E82">
            <v>-778140</v>
          </cell>
          <cell r="G82">
            <v>-9353.4500000000007</v>
          </cell>
          <cell r="I82">
            <v>-778140</v>
          </cell>
          <cell r="K82">
            <v>-9353.4500000000007</v>
          </cell>
          <cell r="M82">
            <v>-778140</v>
          </cell>
        </row>
        <row r="83">
          <cell r="A83">
            <v>2350101</v>
          </cell>
          <cell r="B83" t="str">
            <v>WIP IDC Dril Cont Day Rate</v>
          </cell>
          <cell r="C83">
            <v>-1846530.02</v>
          </cell>
          <cell r="E83">
            <v>-221248708.56999999</v>
          </cell>
          <cell r="G83">
            <v>-2940339.6</v>
          </cell>
          <cell r="I83">
            <v>-374647093.13999999</v>
          </cell>
          <cell r="K83">
            <v>-2900339.6</v>
          </cell>
          <cell r="M83">
            <v>-368973093.13999999</v>
          </cell>
        </row>
        <row r="84">
          <cell r="A84">
            <v>2350501</v>
          </cell>
          <cell r="B84" t="str">
            <v>WIP IDC Mobilization/Demob</v>
          </cell>
          <cell r="C84">
            <v>-1125297.6299999999</v>
          </cell>
          <cell r="E84">
            <v>-108331597.84999999</v>
          </cell>
          <cell r="G84">
            <v>-1145297.6299999999</v>
          </cell>
          <cell r="I84">
            <v>-111121597.84999999</v>
          </cell>
          <cell r="K84">
            <v>-1185297.6299999999</v>
          </cell>
          <cell r="M84">
            <v>-116795597.84999999</v>
          </cell>
        </row>
        <row r="85">
          <cell r="A85">
            <v>2350701</v>
          </cell>
          <cell r="B85" t="str">
            <v>WIP IDC Road|Loc. Pits &amp; Keyws</v>
          </cell>
          <cell r="C85">
            <v>-306620.2</v>
          </cell>
          <cell r="E85">
            <v>-29980531.98</v>
          </cell>
          <cell r="G85">
            <v>-306620.2</v>
          </cell>
          <cell r="I85">
            <v>-29980531.98</v>
          </cell>
          <cell r="K85">
            <v>-306620.2</v>
          </cell>
          <cell r="M85">
            <v>-29980531.98</v>
          </cell>
        </row>
        <row r="86">
          <cell r="A86">
            <v>2351001</v>
          </cell>
          <cell r="B86" t="str">
            <v>WIP IDC Cement &amp; Cement Serv</v>
          </cell>
          <cell r="C86">
            <v>-105731</v>
          </cell>
          <cell r="E86">
            <v>-11968804.550000001</v>
          </cell>
          <cell r="G86">
            <v>-264731</v>
          </cell>
          <cell r="I86">
            <v>-34303004.549999997</v>
          </cell>
          <cell r="K86">
            <v>-264731</v>
          </cell>
          <cell r="M86">
            <v>-34303004.549999997</v>
          </cell>
        </row>
        <row r="87">
          <cell r="A87">
            <v>2352001</v>
          </cell>
          <cell r="B87" t="str">
            <v>WIP IDC Wireline Logging</v>
          </cell>
          <cell r="C87">
            <v>-23300.14</v>
          </cell>
          <cell r="E87">
            <v>-1917702.39</v>
          </cell>
          <cell r="G87">
            <v>-108611.3</v>
          </cell>
          <cell r="I87">
            <v>-14014824.880000001</v>
          </cell>
          <cell r="K87">
            <v>-108611.3</v>
          </cell>
          <cell r="M87">
            <v>-14014824.880000001</v>
          </cell>
        </row>
        <row r="88">
          <cell r="A88">
            <v>2352501</v>
          </cell>
          <cell r="B88" t="str">
            <v>WIP IDC Mud Logging</v>
          </cell>
          <cell r="C88">
            <v>-222776.23</v>
          </cell>
          <cell r="E88">
            <v>-29125866.870000001</v>
          </cell>
          <cell r="G88">
            <v>-222776.23</v>
          </cell>
          <cell r="I88">
            <v>-29125866.870000001</v>
          </cell>
          <cell r="K88">
            <v>-222776.23</v>
          </cell>
          <cell r="M88">
            <v>-29125866.870000001</v>
          </cell>
        </row>
        <row r="89">
          <cell r="A89">
            <v>2353001</v>
          </cell>
          <cell r="B89" t="str">
            <v>WIP IDC Formation Testing</v>
          </cell>
          <cell r="C89">
            <v>-109940.48</v>
          </cell>
          <cell r="E89">
            <v>-14189516.800000001</v>
          </cell>
          <cell r="G89">
            <v>-181233.13</v>
          </cell>
          <cell r="I89">
            <v>-24289796.969999999</v>
          </cell>
          <cell r="K89">
            <v>-181233.13</v>
          </cell>
          <cell r="M89">
            <v>-24289796.969999999</v>
          </cell>
        </row>
        <row r="90">
          <cell r="A90">
            <v>2355001</v>
          </cell>
          <cell r="B90" t="str">
            <v>WIP IDC Drill Bits</v>
          </cell>
          <cell r="C90">
            <v>-76421</v>
          </cell>
          <cell r="E90">
            <v>-10582448</v>
          </cell>
          <cell r="G90">
            <v>-76421</v>
          </cell>
          <cell r="I90">
            <v>-10582448</v>
          </cell>
          <cell r="K90">
            <v>-76421</v>
          </cell>
          <cell r="M90">
            <v>-10582448</v>
          </cell>
        </row>
        <row r="91">
          <cell r="A91">
            <v>2355501</v>
          </cell>
          <cell r="B91" t="str">
            <v>WIP IDC Tools &amp; Equip Rental</v>
          </cell>
          <cell r="C91">
            <v>-38564.86</v>
          </cell>
          <cell r="E91">
            <v>-5329663.6500000004</v>
          </cell>
          <cell r="G91">
            <v>-468257.79</v>
          </cell>
          <cell r="I91">
            <v>-65593665.920000002</v>
          </cell>
          <cell r="K91">
            <v>-468257.79</v>
          </cell>
          <cell r="M91">
            <v>-65593665.920000002</v>
          </cell>
        </row>
        <row r="92">
          <cell r="A92">
            <v>2355701</v>
          </cell>
          <cell r="B92" t="str">
            <v>WIP IDC Materials &amp; Supplies</v>
          </cell>
          <cell r="C92">
            <v>-420693.51</v>
          </cell>
          <cell r="E92">
            <v>-54126038.049999997</v>
          </cell>
          <cell r="G92">
            <v>-420693.51</v>
          </cell>
          <cell r="I92">
            <v>-54126038.049999997</v>
          </cell>
          <cell r="K92">
            <v>-420693.51</v>
          </cell>
          <cell r="M92">
            <v>-54126038.049999997</v>
          </cell>
        </row>
        <row r="93">
          <cell r="A93">
            <v>2356001</v>
          </cell>
          <cell r="B93" t="str">
            <v>WIP IDC Company labor</v>
          </cell>
          <cell r="C93">
            <v>-98075.75</v>
          </cell>
          <cell r="E93">
            <v>-9190388.0600000005</v>
          </cell>
          <cell r="G93">
            <v>-98075.75</v>
          </cell>
          <cell r="I93">
            <v>-9190388.0600000005</v>
          </cell>
          <cell r="K93">
            <v>-98075.75</v>
          </cell>
          <cell r="M93">
            <v>-9190388.0600000005</v>
          </cell>
        </row>
        <row r="94">
          <cell r="A94">
            <v>2356201</v>
          </cell>
          <cell r="B94" t="str">
            <v>WIP IDC Contract Labor</v>
          </cell>
          <cell r="C94">
            <v>-687138.08</v>
          </cell>
          <cell r="E94">
            <v>-66008911.920000002</v>
          </cell>
          <cell r="G94">
            <v>-845202.67</v>
          </cell>
          <cell r="I94">
            <v>-88209594.829999998</v>
          </cell>
          <cell r="K94">
            <v>-845202.67</v>
          </cell>
          <cell r="M94">
            <v>-88209594.829999998</v>
          </cell>
        </row>
        <row r="95">
          <cell r="A95">
            <v>2356501</v>
          </cell>
          <cell r="B95" t="str">
            <v>WIP IDC Cont Services &amp; Equip</v>
          </cell>
          <cell r="C95">
            <v>-304787.39</v>
          </cell>
          <cell r="E95">
            <v>-30346246.629999999</v>
          </cell>
          <cell r="G95">
            <v>-304787.39</v>
          </cell>
          <cell r="I95">
            <v>-30346246.629999999</v>
          </cell>
          <cell r="K95">
            <v>-304787.39</v>
          </cell>
          <cell r="M95">
            <v>-30346246.629999999</v>
          </cell>
        </row>
        <row r="96">
          <cell r="A96">
            <v>2356701</v>
          </cell>
          <cell r="B96" t="str">
            <v>WIP IDC Professional Services</v>
          </cell>
          <cell r="C96">
            <v>-155105.19</v>
          </cell>
          <cell r="E96">
            <v>-12260825.93</v>
          </cell>
          <cell r="G96">
            <v>-155105.19</v>
          </cell>
          <cell r="I96">
            <v>-12260825.93</v>
          </cell>
          <cell r="K96">
            <v>-155105.19</v>
          </cell>
          <cell r="M96">
            <v>-12260825.93</v>
          </cell>
        </row>
        <row r="97">
          <cell r="A97">
            <v>2357001</v>
          </cell>
          <cell r="B97" t="str">
            <v>WIP IDC Fuel &amp; Power</v>
          </cell>
          <cell r="C97">
            <v>-50031.78</v>
          </cell>
          <cell r="E97">
            <v>-4680865.88</v>
          </cell>
          <cell r="G97">
            <v>-50031.78</v>
          </cell>
          <cell r="I97">
            <v>-4680865.88</v>
          </cell>
          <cell r="K97">
            <v>-50031.78</v>
          </cell>
          <cell r="M97">
            <v>-4680865.88</v>
          </cell>
        </row>
        <row r="98">
          <cell r="A98">
            <v>2357501</v>
          </cell>
          <cell r="B98" t="str">
            <v>WIP IDC Transportation</v>
          </cell>
          <cell r="C98">
            <v>-133349.54</v>
          </cell>
          <cell r="E98">
            <v>-16969389.559999999</v>
          </cell>
          <cell r="G98">
            <v>-177822.26</v>
          </cell>
          <cell r="I98">
            <v>-23202266.670000002</v>
          </cell>
          <cell r="K98">
            <v>-177822.26</v>
          </cell>
          <cell r="M98">
            <v>-23202266.670000002</v>
          </cell>
        </row>
        <row r="99">
          <cell r="A99">
            <v>2357520</v>
          </cell>
          <cell r="B99" t="str">
            <v>WIP IDC Helicopter Transport</v>
          </cell>
          <cell r="C99">
            <v>-2129.6999999999998</v>
          </cell>
          <cell r="E99">
            <v>-172339.33</v>
          </cell>
          <cell r="G99">
            <v>-2129.6999999999998</v>
          </cell>
          <cell r="I99">
            <v>-172339.33</v>
          </cell>
          <cell r="K99">
            <v>-2129.6999999999998</v>
          </cell>
          <cell r="M99">
            <v>-172339.33</v>
          </cell>
        </row>
        <row r="100">
          <cell r="A100">
            <v>2357540</v>
          </cell>
          <cell r="B100" t="str">
            <v>WIP IDC Marine Transportation</v>
          </cell>
          <cell r="C100">
            <v>-20318.87</v>
          </cell>
          <cell r="E100">
            <v>-1967482.98</v>
          </cell>
          <cell r="G100">
            <v>-20318.87</v>
          </cell>
          <cell r="I100">
            <v>-1967482.98</v>
          </cell>
          <cell r="K100">
            <v>-20318.87</v>
          </cell>
          <cell r="M100">
            <v>-1967482.98</v>
          </cell>
        </row>
        <row r="101">
          <cell r="A101">
            <v>2358001</v>
          </cell>
          <cell r="B101" t="str">
            <v>WIP IDC Communication Expense</v>
          </cell>
          <cell r="C101">
            <v>-7865.19</v>
          </cell>
          <cell r="E101">
            <v>-669663.36</v>
          </cell>
          <cell r="G101">
            <v>-7865.19</v>
          </cell>
          <cell r="I101">
            <v>-669663.36</v>
          </cell>
          <cell r="K101">
            <v>-7865.19</v>
          </cell>
          <cell r="M101">
            <v>-669663.36</v>
          </cell>
        </row>
        <row r="102">
          <cell r="A102">
            <v>2358201</v>
          </cell>
          <cell r="B102" t="str">
            <v>WIP IDC Repairs &amp; Maintenance</v>
          </cell>
          <cell r="C102">
            <v>-23988.61</v>
          </cell>
          <cell r="E102">
            <v>-1928469.45</v>
          </cell>
          <cell r="G102">
            <v>-23988.61</v>
          </cell>
          <cell r="I102">
            <v>-1928469.45</v>
          </cell>
          <cell r="K102">
            <v>-23988.61</v>
          </cell>
          <cell r="M102">
            <v>-1928469.45</v>
          </cell>
        </row>
        <row r="103">
          <cell r="A103">
            <v>2358501</v>
          </cell>
          <cell r="B103" t="str">
            <v>WIP IDC Environmental Expense</v>
          </cell>
          <cell r="C103">
            <v>-5575.08</v>
          </cell>
          <cell r="E103">
            <v>-443908.19</v>
          </cell>
          <cell r="G103">
            <v>-5575.08</v>
          </cell>
          <cell r="I103">
            <v>-443908.19</v>
          </cell>
          <cell r="K103">
            <v>-5575.08</v>
          </cell>
          <cell r="M103">
            <v>-443908.19</v>
          </cell>
        </row>
        <row r="104">
          <cell r="A104">
            <v>2358701</v>
          </cell>
          <cell r="B104" t="str">
            <v>WIP IDC Local Licensing Fees</v>
          </cell>
          <cell r="C104">
            <v>-126006.5</v>
          </cell>
          <cell r="E104">
            <v>-9885704.0199999996</v>
          </cell>
          <cell r="G104">
            <v>-126006.5</v>
          </cell>
          <cell r="I104">
            <v>-9885704.0199999996</v>
          </cell>
          <cell r="K104">
            <v>-126006.5</v>
          </cell>
          <cell r="M104">
            <v>-9885704.0199999996</v>
          </cell>
        </row>
        <row r="105">
          <cell r="A105">
            <v>2403001</v>
          </cell>
          <cell r="B105" t="str">
            <v>WIP-TDC-Production Casing</v>
          </cell>
          <cell r="C105">
            <v>-40418</v>
          </cell>
          <cell r="E105">
            <v>-5577684</v>
          </cell>
          <cell r="G105">
            <v>-58306.8</v>
          </cell>
          <cell r="I105">
            <v>-8073171.5999999996</v>
          </cell>
          <cell r="K105">
            <v>-58306.8</v>
          </cell>
          <cell r="M105">
            <v>-8073171.5999999996</v>
          </cell>
        </row>
        <row r="106">
          <cell r="A106">
            <v>2403501</v>
          </cell>
          <cell r="B106" t="str">
            <v>WIP-TDC-Tubing</v>
          </cell>
          <cell r="C106">
            <v>-255399.8</v>
          </cell>
          <cell r="E106">
            <v>-20408146.41</v>
          </cell>
          <cell r="G106">
            <v>-255399.8</v>
          </cell>
          <cell r="I106">
            <v>-20408146.41</v>
          </cell>
          <cell r="K106">
            <v>-255399.8</v>
          </cell>
          <cell r="M106">
            <v>-20408146.41</v>
          </cell>
        </row>
        <row r="107">
          <cell r="A107">
            <v>2405001</v>
          </cell>
          <cell r="B107" t="str">
            <v>WIP-TDC-Casinghead</v>
          </cell>
          <cell r="C107">
            <v>-28806.240000000002</v>
          </cell>
          <cell r="E107">
            <v>-3760731.31</v>
          </cell>
          <cell r="G107">
            <v>-28806.240000000002</v>
          </cell>
          <cell r="I107">
            <v>-3760731.31</v>
          </cell>
          <cell r="K107">
            <v>-28806.240000000002</v>
          </cell>
          <cell r="M107">
            <v>-3760731.31</v>
          </cell>
        </row>
        <row r="108">
          <cell r="A108">
            <v>2406001</v>
          </cell>
          <cell r="B108" t="str">
            <v>WIP-TDC-Xmas Tree</v>
          </cell>
          <cell r="C108">
            <v>-63374.36</v>
          </cell>
          <cell r="E108">
            <v>-4927382.16</v>
          </cell>
          <cell r="G108">
            <v>-63374.36</v>
          </cell>
          <cell r="I108">
            <v>-4927382.16</v>
          </cell>
          <cell r="K108">
            <v>-63374.36</v>
          </cell>
          <cell r="M108">
            <v>-4927382.16</v>
          </cell>
        </row>
        <row r="109">
          <cell r="A109">
            <v>2409001</v>
          </cell>
          <cell r="B109" t="str">
            <v>WIP-TDC-Other Mats &amp; Equip</v>
          </cell>
          <cell r="C109">
            <v>-429350.56</v>
          </cell>
          <cell r="E109">
            <v>-33993062.43</v>
          </cell>
          <cell r="G109">
            <v>-428131.39</v>
          </cell>
          <cell r="I109">
            <v>-33820184.119999997</v>
          </cell>
          <cell r="K109">
            <v>-428131.39</v>
          </cell>
          <cell r="M109">
            <v>-33820184.119999997</v>
          </cell>
        </row>
        <row r="110">
          <cell r="A110">
            <v>2511001</v>
          </cell>
          <cell r="B110" t="str">
            <v>WIP-BUILDINGS-Materials</v>
          </cell>
          <cell r="C110">
            <v>0</v>
          </cell>
          <cell r="E110">
            <v>0</v>
          </cell>
          <cell r="G110">
            <v>-12307.77</v>
          </cell>
          <cell r="I110">
            <v>-1727500</v>
          </cell>
          <cell r="K110">
            <v>-12307.77</v>
          </cell>
          <cell r="M110">
            <v>-1727500</v>
          </cell>
        </row>
        <row r="111">
          <cell r="A111">
            <v>2511701</v>
          </cell>
          <cell r="B111" t="str">
            <v>WIP - Buildings - Proj Design</v>
          </cell>
          <cell r="C111">
            <v>-41790.21</v>
          </cell>
          <cell r="E111">
            <v>-3762189.6</v>
          </cell>
          <cell r="G111">
            <v>-48527.79</v>
          </cell>
          <cell r="I111">
            <v>-4715381.5999999996</v>
          </cell>
          <cell r="K111">
            <v>-48527.79</v>
          </cell>
          <cell r="M111">
            <v>-4715381.5999999996</v>
          </cell>
        </row>
        <row r="112">
          <cell r="A112">
            <v>2516201</v>
          </cell>
          <cell r="B112" t="str">
            <v>WIP-BUILDINGS-Contract Labor</v>
          </cell>
          <cell r="C112">
            <v>0</v>
          </cell>
          <cell r="E112">
            <v>0</v>
          </cell>
          <cell r="G112">
            <v>-567.64</v>
          </cell>
          <cell r="I112">
            <v>-79753</v>
          </cell>
          <cell r="K112">
            <v>-567.64</v>
          </cell>
          <cell r="M112">
            <v>-79753</v>
          </cell>
        </row>
        <row r="113">
          <cell r="A113">
            <v>2521701</v>
          </cell>
          <cell r="B113" t="str">
            <v>WIP - Roads - Proj Design</v>
          </cell>
          <cell r="C113">
            <v>-6467.33</v>
          </cell>
          <cell r="E113">
            <v>-905425.7</v>
          </cell>
          <cell r="G113">
            <v>-6467.33</v>
          </cell>
          <cell r="I113">
            <v>-905425.7</v>
          </cell>
          <cell r="K113">
            <v>-6467.33</v>
          </cell>
          <cell r="M113">
            <v>-905425.7</v>
          </cell>
        </row>
        <row r="114">
          <cell r="A114">
            <v>2522501</v>
          </cell>
          <cell r="B114" t="str">
            <v>WIP-ROADS-Local Services</v>
          </cell>
          <cell r="C114">
            <v>-17496.330000000002</v>
          </cell>
          <cell r="E114">
            <v>-2443066.33</v>
          </cell>
          <cell r="G114">
            <v>-17496.330000000002</v>
          </cell>
          <cell r="I114">
            <v>-2443066.33</v>
          </cell>
          <cell r="K114">
            <v>-17496.330000000002</v>
          </cell>
          <cell r="M114">
            <v>-2443066.33</v>
          </cell>
        </row>
        <row r="115">
          <cell r="A115">
            <v>2531001</v>
          </cell>
          <cell r="B115" t="str">
            <v>WIP-P'LINES-Materials</v>
          </cell>
          <cell r="C115">
            <v>-127569.46</v>
          </cell>
          <cell r="E115">
            <v>-12338277.199999999</v>
          </cell>
          <cell r="G115">
            <v>-127569.46</v>
          </cell>
          <cell r="I115">
            <v>-12338277.199999999</v>
          </cell>
          <cell r="K115">
            <v>-127569.46</v>
          </cell>
          <cell r="M115">
            <v>-12338277.199999999</v>
          </cell>
        </row>
        <row r="116">
          <cell r="A116">
            <v>2531501</v>
          </cell>
          <cell r="B116" t="str">
            <v>WIP-P'LINES-Overhead</v>
          </cell>
          <cell r="C116">
            <v>-136679.17000000001</v>
          </cell>
          <cell r="E116">
            <v>-11615775.529999999</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E117">
            <v>-3331846.46</v>
          </cell>
          <cell r="G117">
            <v>-40487.760000000002</v>
          </cell>
          <cell r="I117">
            <v>-3331846.46</v>
          </cell>
          <cell r="K117">
            <v>-40487.760000000002</v>
          </cell>
          <cell r="M117">
            <v>-3331846.46</v>
          </cell>
        </row>
        <row r="118">
          <cell r="A118">
            <v>2532001</v>
          </cell>
          <cell r="B118" t="str">
            <v>WIP-P'LINES-Transportation</v>
          </cell>
          <cell r="C118">
            <v>-29324.29</v>
          </cell>
          <cell r="E118">
            <v>-2373096.27</v>
          </cell>
          <cell r="G118">
            <v>-29324.29</v>
          </cell>
          <cell r="I118">
            <v>-2373096.27</v>
          </cell>
          <cell r="K118">
            <v>-29324.29</v>
          </cell>
          <cell r="M118">
            <v>-2373096.27</v>
          </cell>
        </row>
        <row r="119">
          <cell r="A119">
            <v>2532501</v>
          </cell>
          <cell r="B119" t="str">
            <v>WIP-P'LINES-Local Services</v>
          </cell>
          <cell r="C119">
            <v>-2447.5300000000002</v>
          </cell>
          <cell r="E119">
            <v>-281084.13</v>
          </cell>
          <cell r="G119">
            <v>-2447.5300000000002</v>
          </cell>
          <cell r="I119">
            <v>-281084.13</v>
          </cell>
          <cell r="K119">
            <v>-2447.5300000000002</v>
          </cell>
          <cell r="M119">
            <v>-281084.13</v>
          </cell>
        </row>
        <row r="120">
          <cell r="A120">
            <v>2536001</v>
          </cell>
          <cell r="B120" t="str">
            <v>WIP-P'LINES-Company labor</v>
          </cell>
          <cell r="C120">
            <v>-90488.17</v>
          </cell>
          <cell r="E120">
            <v>-7751349.4699999997</v>
          </cell>
          <cell r="G120">
            <v>-90488.17</v>
          </cell>
          <cell r="I120">
            <v>-7751349.4699999997</v>
          </cell>
          <cell r="K120">
            <v>-90488.17</v>
          </cell>
          <cell r="M120">
            <v>-7751349.4699999997</v>
          </cell>
        </row>
        <row r="121">
          <cell r="A121">
            <v>2536201</v>
          </cell>
          <cell r="B121" t="str">
            <v>WIP-P'LINES-Contract Labor</v>
          </cell>
          <cell r="C121">
            <v>-227305.69</v>
          </cell>
          <cell r="E121">
            <v>-18784379.239999998</v>
          </cell>
          <cell r="G121">
            <v>-227305.69</v>
          </cell>
          <cell r="I121">
            <v>-18784379.239999998</v>
          </cell>
          <cell r="K121">
            <v>-227305.69</v>
          </cell>
          <cell r="M121">
            <v>-18784379.239999998</v>
          </cell>
        </row>
        <row r="122">
          <cell r="A122">
            <v>2541001</v>
          </cell>
          <cell r="B122" t="str">
            <v>WIP-GATHSYS-Materials</v>
          </cell>
          <cell r="C122">
            <v>-488981.24</v>
          </cell>
          <cell r="E122">
            <v>-61510889.140000001</v>
          </cell>
          <cell r="G122">
            <v>-515708.61</v>
          </cell>
          <cell r="I122">
            <v>-65267328.600000001</v>
          </cell>
          <cell r="K122">
            <v>-515708.61</v>
          </cell>
          <cell r="M122">
            <v>-65267328.600000001</v>
          </cell>
        </row>
        <row r="123">
          <cell r="A123">
            <v>2541501</v>
          </cell>
          <cell r="B123" t="str">
            <v>WIP-GATHSYS-Overhead</v>
          </cell>
          <cell r="C123">
            <v>-143405.5</v>
          </cell>
          <cell r="E123">
            <v>-13939371.85</v>
          </cell>
          <cell r="G123">
            <v>-143405.5</v>
          </cell>
          <cell r="I123">
            <v>-13939371.85</v>
          </cell>
          <cell r="K123">
            <v>-143405.5</v>
          </cell>
          <cell r="M123">
            <v>-13939371.85</v>
          </cell>
        </row>
        <row r="124">
          <cell r="A124">
            <v>2541701</v>
          </cell>
          <cell r="B124" t="str">
            <v>WIP - Gathsys - Proj Design</v>
          </cell>
          <cell r="C124">
            <v>-43464.22</v>
          </cell>
          <cell r="E124">
            <v>-3173458.03</v>
          </cell>
          <cell r="G124">
            <v>-95697.16</v>
          </cell>
          <cell r="I124">
            <v>-10572924.43</v>
          </cell>
          <cell r="K124">
            <v>-95697.16</v>
          </cell>
          <cell r="M124">
            <v>-10572924.43</v>
          </cell>
        </row>
        <row r="125">
          <cell r="A125">
            <v>2542001</v>
          </cell>
          <cell r="B125" t="str">
            <v>WIP-GATHSYS-Transportation</v>
          </cell>
          <cell r="C125">
            <v>-19243.169999999998</v>
          </cell>
          <cell r="E125">
            <v>-2085138.02</v>
          </cell>
          <cell r="G125">
            <v>-19243.169999999998</v>
          </cell>
          <cell r="I125">
            <v>-2085138.02</v>
          </cell>
          <cell r="K125">
            <v>-19243.169999999998</v>
          </cell>
          <cell r="M125">
            <v>-2085138.02</v>
          </cell>
        </row>
        <row r="126">
          <cell r="A126">
            <v>2542501</v>
          </cell>
          <cell r="B126" t="str">
            <v>WIP-GATHSYS-Local Services</v>
          </cell>
          <cell r="C126">
            <v>-296767.95</v>
          </cell>
          <cell r="E126">
            <v>-40069179.719999999</v>
          </cell>
          <cell r="G126">
            <v>-328706.58</v>
          </cell>
          <cell r="I126">
            <v>-44586086.049999997</v>
          </cell>
          <cell r="K126">
            <v>-328706.58</v>
          </cell>
          <cell r="M126">
            <v>-44586086.049999997</v>
          </cell>
        </row>
        <row r="127">
          <cell r="A127">
            <v>2546001</v>
          </cell>
          <cell r="B127" t="str">
            <v>WIP-GATHSYS-Company labor</v>
          </cell>
          <cell r="C127">
            <v>-37631.120000000003</v>
          </cell>
          <cell r="E127">
            <v>-3553671.24</v>
          </cell>
          <cell r="G127">
            <v>-37631.120000000003</v>
          </cell>
          <cell r="I127">
            <v>-3553671.24</v>
          </cell>
          <cell r="K127">
            <v>-37631.120000000003</v>
          </cell>
          <cell r="M127">
            <v>-3553671.24</v>
          </cell>
        </row>
        <row r="128">
          <cell r="A128">
            <v>2546201</v>
          </cell>
          <cell r="B128" t="str">
            <v>WIP-GATHSYS-Contract Labor</v>
          </cell>
          <cell r="C128">
            <v>-112913.8</v>
          </cell>
          <cell r="E128">
            <v>-10444446.800000001</v>
          </cell>
          <cell r="G128">
            <v>-112913.8</v>
          </cell>
          <cell r="I128">
            <v>-10444446.800000001</v>
          </cell>
          <cell r="K128">
            <v>-112913.8</v>
          </cell>
          <cell r="M128">
            <v>-10444446.800000001</v>
          </cell>
        </row>
        <row r="129">
          <cell r="A129">
            <v>2551001</v>
          </cell>
          <cell r="B129" t="str">
            <v>WIP-P&amp;E-Materials</v>
          </cell>
          <cell r="C129">
            <v>-629880.43999999994</v>
          </cell>
          <cell r="E129">
            <v>-80700048.379999995</v>
          </cell>
          <cell r="G129">
            <v>-648952.36</v>
          </cell>
          <cell r="I129">
            <v>-83403450.049999997</v>
          </cell>
          <cell r="K129">
            <v>-648952.36</v>
          </cell>
          <cell r="M129">
            <v>-83403450.049999997</v>
          </cell>
        </row>
        <row r="130">
          <cell r="A130">
            <v>2551501</v>
          </cell>
          <cell r="B130" t="str">
            <v>WIP-P&amp;E-Overhead</v>
          </cell>
          <cell r="C130">
            <v>-316452.2</v>
          </cell>
          <cell r="E130">
            <v>-29098115.719999999</v>
          </cell>
          <cell r="G130">
            <v>-316452.2</v>
          </cell>
          <cell r="I130">
            <v>-29098115.719999999</v>
          </cell>
          <cell r="K130">
            <v>-316452.2</v>
          </cell>
          <cell r="M130">
            <v>-29098115.719999999</v>
          </cell>
        </row>
        <row r="131">
          <cell r="A131">
            <v>2551701</v>
          </cell>
          <cell r="B131" t="str">
            <v>WIP - P&amp;E - Proj Design</v>
          </cell>
          <cell r="C131">
            <v>-63674.879999999997</v>
          </cell>
          <cell r="E131">
            <v>-5244831.22</v>
          </cell>
          <cell r="G131">
            <v>-63674.879999999997</v>
          </cell>
          <cell r="I131">
            <v>-5244831.22</v>
          </cell>
          <cell r="K131">
            <v>-63674.879999999997</v>
          </cell>
          <cell r="M131">
            <v>-5244831.22</v>
          </cell>
        </row>
        <row r="132">
          <cell r="A132">
            <v>2552001</v>
          </cell>
          <cell r="B132" t="str">
            <v>WIP-P&amp;E-Transportation</v>
          </cell>
          <cell r="C132">
            <v>-47502.21</v>
          </cell>
          <cell r="E132">
            <v>-3844140.5</v>
          </cell>
          <cell r="G132">
            <v>-47502.21</v>
          </cell>
          <cell r="I132">
            <v>-3844140.5</v>
          </cell>
          <cell r="K132">
            <v>-47502.21</v>
          </cell>
          <cell r="M132">
            <v>-3844140.5</v>
          </cell>
        </row>
        <row r="133">
          <cell r="A133">
            <v>2552501</v>
          </cell>
          <cell r="B133" t="str">
            <v>WIP-P&amp;E-Local Services</v>
          </cell>
          <cell r="C133">
            <v>-30496.51</v>
          </cell>
          <cell r="E133">
            <v>-2611311.19</v>
          </cell>
          <cell r="G133">
            <v>-30496.51</v>
          </cell>
          <cell r="I133">
            <v>-2611311.19</v>
          </cell>
          <cell r="K133">
            <v>-30496.51</v>
          </cell>
          <cell r="M133">
            <v>-2611311.19</v>
          </cell>
        </row>
        <row r="134">
          <cell r="A134">
            <v>2556001</v>
          </cell>
          <cell r="B134" t="str">
            <v>WIP-P&amp;E-Company labor</v>
          </cell>
          <cell r="C134">
            <v>-130462.26</v>
          </cell>
          <cell r="E134">
            <v>-11298829.890000001</v>
          </cell>
          <cell r="G134">
            <v>-130462.26</v>
          </cell>
          <cell r="I134">
            <v>-11298829.890000001</v>
          </cell>
          <cell r="K134">
            <v>-130462.26</v>
          </cell>
          <cell r="M134">
            <v>-11298829.890000001</v>
          </cell>
        </row>
        <row r="135">
          <cell r="A135">
            <v>2556201</v>
          </cell>
          <cell r="B135" t="str">
            <v>WIP-P&amp;E-Contract Labor</v>
          </cell>
          <cell r="C135">
            <v>-473254.96</v>
          </cell>
          <cell r="E135">
            <v>-40112847.409999996</v>
          </cell>
          <cell r="G135">
            <v>-473254.96</v>
          </cell>
          <cell r="I135">
            <v>-40112847.409999996</v>
          </cell>
          <cell r="K135">
            <v>-473254.96</v>
          </cell>
          <cell r="M135">
            <v>-40112847.409999996</v>
          </cell>
        </row>
        <row r="136">
          <cell r="A136">
            <v>2601001</v>
          </cell>
          <cell r="B136" t="str">
            <v>Sales FCP Offset</v>
          </cell>
          <cell r="C136">
            <v>2504261.65</v>
          </cell>
          <cell r="E136">
            <v>312068494.77999997</v>
          </cell>
          <cell r="G136">
            <v>2504261.65</v>
          </cell>
          <cell r="I136">
            <v>312068494.77999997</v>
          </cell>
          <cell r="K136">
            <v>2504261.65</v>
          </cell>
          <cell r="M136">
            <v>312068494.77999997</v>
          </cell>
        </row>
        <row r="137">
          <cell r="A137">
            <v>2602001</v>
          </cell>
          <cell r="B137" t="str">
            <v>Transportation FCP Offset</v>
          </cell>
          <cell r="C137">
            <v>-231326.03</v>
          </cell>
          <cell r="E137">
            <v>-26201086.780000001</v>
          </cell>
          <cell r="G137">
            <v>-231326.03</v>
          </cell>
          <cell r="I137">
            <v>-26201086.780000001</v>
          </cell>
          <cell r="K137">
            <v>-231326.03</v>
          </cell>
          <cell r="M137">
            <v>-26201086.780000001</v>
          </cell>
        </row>
        <row r="138">
          <cell r="A138">
            <v>2603001</v>
          </cell>
          <cell r="B138" t="str">
            <v>Marketing FCP Offset</v>
          </cell>
          <cell r="C138">
            <v>-40509.24</v>
          </cell>
          <cell r="E138">
            <v>-4618051.8499999996</v>
          </cell>
          <cell r="G138">
            <v>-40509.24</v>
          </cell>
          <cell r="I138">
            <v>-4618051.8499999996</v>
          </cell>
          <cell r="K138">
            <v>-40509.24</v>
          </cell>
          <cell r="M138">
            <v>-4618051.8499999996</v>
          </cell>
        </row>
        <row r="139">
          <cell r="A139">
            <v>2604001</v>
          </cell>
          <cell r="B139" t="str">
            <v>Operating expense FCP Offset</v>
          </cell>
          <cell r="C139">
            <v>-1213721.71</v>
          </cell>
          <cell r="E139">
            <v>-118616710.17</v>
          </cell>
          <cell r="G139">
            <v>-1213721.71</v>
          </cell>
          <cell r="I139">
            <v>-118616710.17</v>
          </cell>
          <cell r="K139">
            <v>-1213721.71</v>
          </cell>
          <cell r="M139">
            <v>-118616710.17</v>
          </cell>
        </row>
        <row r="140">
          <cell r="A140">
            <v>2701001</v>
          </cell>
          <cell r="B140" t="str">
            <v>Accumulated Depletion</v>
          </cell>
          <cell r="C140">
            <v>146511.35999999999</v>
          </cell>
          <cell r="E140">
            <v>12767535.76</v>
          </cell>
          <cell r="G140">
            <v>146511.35999999999</v>
          </cell>
          <cell r="I140">
            <v>12767535.76</v>
          </cell>
          <cell r="K140">
            <v>146511.35999999999</v>
          </cell>
          <cell r="M140">
            <v>12767535.76</v>
          </cell>
        </row>
        <row r="141">
          <cell r="A141">
            <v>2705000</v>
          </cell>
          <cell r="B141" t="str">
            <v>Accum. Deprec.-CORPA 1997</v>
          </cell>
          <cell r="C141">
            <v>190950</v>
          </cell>
          <cell r="E141">
            <v>14426272.5</v>
          </cell>
          <cell r="G141">
            <v>190950</v>
          </cell>
          <cell r="I141">
            <v>14426272.5</v>
          </cell>
          <cell r="K141">
            <v>190950</v>
          </cell>
          <cell r="M141">
            <v>14426272.5</v>
          </cell>
        </row>
        <row r="142">
          <cell r="A142">
            <v>2705001</v>
          </cell>
          <cell r="B142" t="str">
            <v>Accumulated Depreciation-CORPA</v>
          </cell>
          <cell r="C142">
            <v>1184964.8700000001</v>
          </cell>
          <cell r="E142">
            <v>138247130.63</v>
          </cell>
          <cell r="G142">
            <v>1184964.8700000001</v>
          </cell>
          <cell r="I142">
            <v>138247130.63</v>
          </cell>
          <cell r="K142">
            <v>1184964.8700000001</v>
          </cell>
          <cell r="M142">
            <v>138247130.63</v>
          </cell>
        </row>
        <row r="143">
          <cell r="A143" t="str">
            <v>300ABC01</v>
          </cell>
          <cell r="B143" t="str">
            <v>A&amp;B Commerce</v>
          </cell>
          <cell r="C143">
            <v>0</v>
          </cell>
          <cell r="E143">
            <v>0</v>
          </cell>
          <cell r="G143">
            <v>-2192.3200000000002</v>
          </cell>
          <cell r="I143">
            <v>-307144.5</v>
          </cell>
          <cell r="K143">
            <v>0</v>
          </cell>
          <cell r="M143">
            <v>0</v>
          </cell>
        </row>
        <row r="144">
          <cell r="A144" t="str">
            <v>300ACE01</v>
          </cell>
          <cell r="B144" t="str">
            <v>ACE-Intl Agents</v>
          </cell>
          <cell r="C144">
            <v>0</v>
          </cell>
          <cell r="E144">
            <v>0</v>
          </cell>
          <cell r="G144">
            <v>4225</v>
          </cell>
          <cell r="I144">
            <v>599105</v>
          </cell>
          <cell r="K144">
            <v>4225</v>
          </cell>
          <cell r="M144">
            <v>599105</v>
          </cell>
        </row>
        <row r="145">
          <cell r="A145" t="str">
            <v>300AGP01</v>
          </cell>
          <cell r="B145" t="str">
            <v>AGP1</v>
          </cell>
          <cell r="C145">
            <v>176.37</v>
          </cell>
          <cell r="E145">
            <v>24374</v>
          </cell>
          <cell r="G145">
            <v>1.65</v>
          </cell>
          <cell r="I145">
            <v>0</v>
          </cell>
          <cell r="K145">
            <v>1.65</v>
          </cell>
          <cell r="M145">
            <v>0</v>
          </cell>
        </row>
        <row r="146">
          <cell r="A146" t="str">
            <v>300AIB01</v>
          </cell>
          <cell r="B146" t="str">
            <v>AIB</v>
          </cell>
          <cell r="C146">
            <v>2222.46</v>
          </cell>
          <cell r="E146">
            <v>307144.5</v>
          </cell>
          <cell r="G146">
            <v>2222.46</v>
          </cell>
          <cell r="I146">
            <v>307144.5</v>
          </cell>
          <cell r="K146">
            <v>30.14</v>
          </cell>
          <cell r="M146">
            <v>0</v>
          </cell>
        </row>
        <row r="147">
          <cell r="A147" t="str">
            <v>300AJI01</v>
          </cell>
          <cell r="B147" t="str">
            <v>Ajigaliev</v>
          </cell>
          <cell r="C147">
            <v>1173.3</v>
          </cell>
          <cell r="E147">
            <v>162150</v>
          </cell>
          <cell r="G147">
            <v>10.93</v>
          </cell>
          <cell r="I147">
            <v>0</v>
          </cell>
          <cell r="K147">
            <v>10.93</v>
          </cell>
          <cell r="M147">
            <v>0</v>
          </cell>
        </row>
        <row r="148">
          <cell r="A148" t="str">
            <v>300AKK01</v>
          </cell>
          <cell r="B148" t="str">
            <v>Akku</v>
          </cell>
          <cell r="C148">
            <v>0</v>
          </cell>
          <cell r="E148">
            <v>0</v>
          </cell>
          <cell r="G148">
            <v>138.65</v>
          </cell>
          <cell r="I148">
            <v>19660</v>
          </cell>
          <cell r="K148">
            <v>138.65</v>
          </cell>
          <cell r="M148">
            <v>19660</v>
          </cell>
        </row>
        <row r="149">
          <cell r="A149" t="str">
            <v>300ALP01</v>
          </cell>
          <cell r="B149" t="str">
            <v>ALPHA PRO</v>
          </cell>
          <cell r="C149">
            <v>0</v>
          </cell>
          <cell r="E149">
            <v>0</v>
          </cell>
          <cell r="G149">
            <v>266.22000000000003</v>
          </cell>
          <cell r="I149">
            <v>37750</v>
          </cell>
          <cell r="K149">
            <v>266.22000000000003</v>
          </cell>
          <cell r="M149">
            <v>37750</v>
          </cell>
        </row>
        <row r="150">
          <cell r="A150" t="str">
            <v>300ALT01</v>
          </cell>
          <cell r="B150" t="str">
            <v>ALTEL</v>
          </cell>
          <cell r="C150">
            <v>130.22</v>
          </cell>
          <cell r="E150">
            <v>17996.54</v>
          </cell>
          <cell r="G150">
            <v>247.73</v>
          </cell>
          <cell r="I150">
            <v>34955.96</v>
          </cell>
          <cell r="K150">
            <v>247.73</v>
          </cell>
          <cell r="M150">
            <v>34955.96</v>
          </cell>
        </row>
        <row r="151">
          <cell r="A151" t="str">
            <v>300AME01</v>
          </cell>
          <cell r="B151" t="str">
            <v>Ameron International</v>
          </cell>
          <cell r="C151">
            <v>34245.769999999997</v>
          </cell>
          <cell r="E151">
            <v>4732765.41</v>
          </cell>
          <cell r="G151">
            <v>0.5</v>
          </cell>
          <cell r="I151">
            <v>-56435.6</v>
          </cell>
          <cell r="K151">
            <v>0.5</v>
          </cell>
          <cell r="M151">
            <v>-56435.6</v>
          </cell>
        </row>
        <row r="152">
          <cell r="A152" t="str">
            <v>300ANG01</v>
          </cell>
          <cell r="B152" t="str">
            <v>Anglo-Caspian Serv</v>
          </cell>
          <cell r="C152">
            <v>6900</v>
          </cell>
          <cell r="E152">
            <v>953580</v>
          </cell>
          <cell r="G152">
            <v>0</v>
          </cell>
          <cell r="I152">
            <v>-13110</v>
          </cell>
          <cell r="K152">
            <v>0</v>
          </cell>
          <cell r="M152">
            <v>-13110</v>
          </cell>
        </row>
        <row r="153">
          <cell r="A153" t="str">
            <v>300ANK01</v>
          </cell>
          <cell r="B153" t="str">
            <v>Ankara Hotel (Ait)</v>
          </cell>
          <cell r="C153">
            <v>0</v>
          </cell>
          <cell r="E153">
            <v>0</v>
          </cell>
          <cell r="G153">
            <v>3130.01</v>
          </cell>
          <cell r="I153">
            <v>443835.51</v>
          </cell>
          <cell r="K153">
            <v>3130.01</v>
          </cell>
          <cell r="M153">
            <v>443835.51</v>
          </cell>
        </row>
        <row r="154">
          <cell r="A154" t="str">
            <v>300ARC01</v>
          </cell>
          <cell r="B154" t="str">
            <v>Arctic/Plains Const</v>
          </cell>
          <cell r="C154">
            <v>11160</v>
          </cell>
          <cell r="E154">
            <v>1542312</v>
          </cell>
          <cell r="G154">
            <v>21600</v>
          </cell>
          <cell r="I154">
            <v>3041118</v>
          </cell>
          <cell r="K154">
            <v>21600</v>
          </cell>
          <cell r="M154">
            <v>3041118</v>
          </cell>
        </row>
        <row r="155">
          <cell r="A155" t="str">
            <v>300ARV01</v>
          </cell>
          <cell r="B155" t="str">
            <v>ARVES</v>
          </cell>
          <cell r="C155">
            <v>0</v>
          </cell>
          <cell r="E155">
            <v>0</v>
          </cell>
          <cell r="G155">
            <v>1078.98</v>
          </cell>
          <cell r="I155">
            <v>153000</v>
          </cell>
          <cell r="K155">
            <v>1078.98</v>
          </cell>
          <cell r="M155">
            <v>153000</v>
          </cell>
        </row>
        <row r="156">
          <cell r="A156" t="str">
            <v>300AST01</v>
          </cell>
          <cell r="B156" t="str">
            <v>Astros</v>
          </cell>
          <cell r="C156">
            <v>0</v>
          </cell>
          <cell r="E156">
            <v>0</v>
          </cell>
          <cell r="G156">
            <v>977.22</v>
          </cell>
          <cell r="I156">
            <v>138569.76</v>
          </cell>
          <cell r="K156">
            <v>977.22</v>
          </cell>
          <cell r="M156">
            <v>138569.76</v>
          </cell>
        </row>
        <row r="157">
          <cell r="A157" t="str">
            <v>300AUE01</v>
          </cell>
          <cell r="B157" t="str">
            <v>AUES</v>
          </cell>
          <cell r="C157">
            <v>325.25</v>
          </cell>
          <cell r="E157">
            <v>44950</v>
          </cell>
          <cell r="G157">
            <v>3.36</v>
          </cell>
          <cell r="I157">
            <v>0</v>
          </cell>
          <cell r="K157">
            <v>3.36</v>
          </cell>
          <cell r="M157">
            <v>0</v>
          </cell>
        </row>
        <row r="158">
          <cell r="A158" t="str">
            <v>300AVR01</v>
          </cell>
          <cell r="B158" t="str">
            <v>Avramenco</v>
          </cell>
          <cell r="C158">
            <v>9303.0400000000009</v>
          </cell>
          <cell r="E158">
            <v>1285680</v>
          </cell>
          <cell r="G158">
            <v>-304.60000000000002</v>
          </cell>
          <cell r="I158">
            <v>-65913.77</v>
          </cell>
          <cell r="K158">
            <v>-304.60000000000002</v>
          </cell>
          <cell r="M158">
            <v>-65913.77</v>
          </cell>
        </row>
        <row r="159">
          <cell r="A159" t="str">
            <v>300AYA01</v>
          </cell>
          <cell r="B159" t="str">
            <v>AYAZ</v>
          </cell>
          <cell r="C159">
            <v>3952.6</v>
          </cell>
          <cell r="E159">
            <v>546250</v>
          </cell>
          <cell r="G159">
            <v>57.24</v>
          </cell>
          <cell r="I159">
            <v>0</v>
          </cell>
          <cell r="K159">
            <v>57.24</v>
          </cell>
          <cell r="M159">
            <v>0</v>
          </cell>
        </row>
        <row r="160">
          <cell r="A160" t="str">
            <v>300BAK02</v>
          </cell>
          <cell r="B160" t="str">
            <v>Baker Hughes Solutions</v>
          </cell>
          <cell r="C160">
            <v>167612.54999999999</v>
          </cell>
          <cell r="E160">
            <v>23164054.41</v>
          </cell>
          <cell r="G160">
            <v>1122812.74</v>
          </cell>
          <cell r="I160">
            <v>157450536.13999999</v>
          </cell>
          <cell r="K160">
            <v>1122812.74</v>
          </cell>
          <cell r="M160">
            <v>157450536.13999999</v>
          </cell>
        </row>
        <row r="161">
          <cell r="A161" t="str">
            <v>300BAS01</v>
          </cell>
          <cell r="B161" t="str">
            <v>BAS</v>
          </cell>
          <cell r="C161">
            <v>70123.28</v>
          </cell>
          <cell r="E161">
            <v>9691036.8900000006</v>
          </cell>
          <cell r="G161">
            <v>75187.12</v>
          </cell>
          <cell r="I161">
            <v>10575935.99</v>
          </cell>
          <cell r="K161">
            <v>75187.12</v>
          </cell>
          <cell r="M161">
            <v>10575935.99</v>
          </cell>
        </row>
        <row r="162">
          <cell r="A162" t="str">
            <v>300BEY01</v>
          </cell>
          <cell r="B162" t="str">
            <v>Beyneu Joldiery</v>
          </cell>
          <cell r="C162">
            <v>131969.63</v>
          </cell>
          <cell r="E162">
            <v>18238203.649999999</v>
          </cell>
          <cell r="G162">
            <v>17019.5</v>
          </cell>
          <cell r="I162">
            <v>2023674</v>
          </cell>
          <cell r="K162">
            <v>17019.5</v>
          </cell>
          <cell r="M162">
            <v>2023674</v>
          </cell>
        </row>
        <row r="163">
          <cell r="A163" t="str">
            <v>300CAN01</v>
          </cell>
          <cell r="B163" t="str">
            <v>Canam Services</v>
          </cell>
          <cell r="C163">
            <v>59.71</v>
          </cell>
          <cell r="E163">
            <v>8252.3700000000008</v>
          </cell>
          <cell r="G163">
            <v>59.71</v>
          </cell>
          <cell r="I163">
            <v>8252.3700000000008</v>
          </cell>
          <cell r="K163">
            <v>59.71</v>
          </cell>
          <cell r="M163">
            <v>8252.3700000000008</v>
          </cell>
        </row>
        <row r="164">
          <cell r="A164" t="str">
            <v>300CAS01</v>
          </cell>
          <cell r="B164" t="str">
            <v>Caspi Munai Gaz</v>
          </cell>
          <cell r="C164">
            <v>911.72</v>
          </cell>
          <cell r="E164">
            <v>126000</v>
          </cell>
          <cell r="G164">
            <v>911.72</v>
          </cell>
          <cell r="I164">
            <v>126000</v>
          </cell>
          <cell r="K164">
            <v>911.72</v>
          </cell>
          <cell r="M164">
            <v>126000</v>
          </cell>
        </row>
        <row r="165">
          <cell r="A165" t="str">
            <v>300CAT01</v>
          </cell>
          <cell r="B165" t="str">
            <v>Catkaz</v>
          </cell>
          <cell r="C165">
            <v>69940.34</v>
          </cell>
          <cell r="E165">
            <v>9665754.9900000002</v>
          </cell>
          <cell r="G165">
            <v>133000</v>
          </cell>
          <cell r="I165">
            <v>17976284.68</v>
          </cell>
          <cell r="K165">
            <v>133000</v>
          </cell>
          <cell r="M165">
            <v>17976284.68</v>
          </cell>
        </row>
        <row r="166">
          <cell r="A166" t="str">
            <v>300CHA01</v>
          </cell>
          <cell r="B166" t="str">
            <v>Challenger Oil Services</v>
          </cell>
          <cell r="C166">
            <v>1400023.61</v>
          </cell>
          <cell r="E166">
            <v>193483262.90000001</v>
          </cell>
          <cell r="G166">
            <v>0.61</v>
          </cell>
          <cell r="I166">
            <v>-4671998.5</v>
          </cell>
          <cell r="K166">
            <v>0.61</v>
          </cell>
          <cell r="M166">
            <v>-4671998.5</v>
          </cell>
        </row>
        <row r="167">
          <cell r="A167" t="str">
            <v>300CHA02</v>
          </cell>
          <cell r="B167" t="str">
            <v>Chaparral Resources Inc</v>
          </cell>
          <cell r="C167">
            <v>0</v>
          </cell>
          <cell r="E167">
            <v>0</v>
          </cell>
          <cell r="G167">
            <v>647582.99</v>
          </cell>
          <cell r="I167">
            <v>90864945.900000006</v>
          </cell>
          <cell r="K167">
            <v>799082.99</v>
          </cell>
          <cell r="M167">
            <v>112271895.90000001</v>
          </cell>
        </row>
        <row r="168">
          <cell r="A168" t="str">
            <v>300COM03</v>
          </cell>
          <cell r="B168" t="str">
            <v>Comfort</v>
          </cell>
          <cell r="C168">
            <v>-0.01</v>
          </cell>
          <cell r="E168">
            <v>0</v>
          </cell>
          <cell r="G168">
            <v>-0.01</v>
          </cell>
          <cell r="I168">
            <v>0</v>
          </cell>
          <cell r="K168">
            <v>-0.01</v>
          </cell>
          <cell r="M168">
            <v>0</v>
          </cell>
        </row>
        <row r="169">
          <cell r="A169" t="str">
            <v>300CON01</v>
          </cell>
          <cell r="B169" t="str">
            <v>Continental Shiptores</v>
          </cell>
          <cell r="C169">
            <v>400000</v>
          </cell>
          <cell r="E169">
            <v>55280000</v>
          </cell>
          <cell r="G169">
            <v>13517</v>
          </cell>
          <cell r="I169">
            <v>1284710.6000000001</v>
          </cell>
          <cell r="K169">
            <v>13517</v>
          </cell>
          <cell r="M169">
            <v>1284710.6000000001</v>
          </cell>
        </row>
        <row r="170">
          <cell r="A170" t="str">
            <v>300DAR01</v>
          </cell>
          <cell r="B170" t="str">
            <v>Dariya</v>
          </cell>
          <cell r="C170">
            <v>406.5</v>
          </cell>
          <cell r="E170">
            <v>56178</v>
          </cell>
          <cell r="G170">
            <v>201.96</v>
          </cell>
          <cell r="I170">
            <v>28141</v>
          </cell>
          <cell r="K170">
            <v>201.96</v>
          </cell>
          <cell r="M170">
            <v>28141</v>
          </cell>
        </row>
        <row r="171">
          <cell r="A171" t="str">
            <v>300EME01</v>
          </cell>
          <cell r="B171" t="str">
            <v>Emerging Mkts Gruop</v>
          </cell>
          <cell r="C171">
            <v>260.38</v>
          </cell>
          <cell r="E171">
            <v>35984</v>
          </cell>
          <cell r="G171">
            <v>260.38</v>
          </cell>
          <cell r="I171">
            <v>35984</v>
          </cell>
          <cell r="K171">
            <v>260.38</v>
          </cell>
          <cell r="M171">
            <v>35984</v>
          </cell>
        </row>
        <row r="172">
          <cell r="A172" t="str">
            <v>300ENE01</v>
          </cell>
          <cell r="B172" t="str">
            <v>Energopromservis</v>
          </cell>
          <cell r="C172">
            <v>2054.31</v>
          </cell>
          <cell r="E172">
            <v>283906</v>
          </cell>
          <cell r="G172">
            <v>18.41</v>
          </cell>
          <cell r="I172">
            <v>0</v>
          </cell>
          <cell r="K172">
            <v>18.41</v>
          </cell>
          <cell r="M172">
            <v>0</v>
          </cell>
        </row>
        <row r="173">
          <cell r="A173" t="str">
            <v>300ERN01</v>
          </cell>
          <cell r="B173" t="str">
            <v>Ernst &amp; Young Kazakhstan</v>
          </cell>
          <cell r="C173">
            <v>154597</v>
          </cell>
          <cell r="E173">
            <v>21365305.399999999</v>
          </cell>
          <cell r="G173">
            <v>22500.7</v>
          </cell>
          <cell r="I173">
            <v>2822914.95</v>
          </cell>
          <cell r="K173">
            <v>22500.7</v>
          </cell>
          <cell r="M173">
            <v>2822914.95</v>
          </cell>
        </row>
        <row r="174">
          <cell r="A174" t="str">
            <v>300FED01</v>
          </cell>
          <cell r="B174" t="str">
            <v>Fedotav</v>
          </cell>
          <cell r="C174">
            <v>371.92</v>
          </cell>
          <cell r="E174">
            <v>51400</v>
          </cell>
          <cell r="G174">
            <v>71.25</v>
          </cell>
          <cell r="I174">
            <v>9570</v>
          </cell>
          <cell r="K174">
            <v>71.25</v>
          </cell>
          <cell r="M174">
            <v>9570</v>
          </cell>
        </row>
        <row r="175">
          <cell r="A175" t="str">
            <v>300FRA02</v>
          </cell>
          <cell r="B175" t="str">
            <v>Frazier</v>
          </cell>
          <cell r="C175">
            <v>4193.3999999999996</v>
          </cell>
          <cell r="E175">
            <v>579528</v>
          </cell>
          <cell r="G175">
            <v>39.08</v>
          </cell>
          <cell r="I175">
            <v>0</v>
          </cell>
          <cell r="K175">
            <v>39.08</v>
          </cell>
          <cell r="M175">
            <v>0</v>
          </cell>
        </row>
        <row r="176">
          <cell r="A176" t="str">
            <v>300GAL01</v>
          </cell>
          <cell r="B176" t="str">
            <v>Galia</v>
          </cell>
          <cell r="C176">
            <v>255.77</v>
          </cell>
          <cell r="E176">
            <v>35348</v>
          </cell>
          <cell r="G176">
            <v>115.79</v>
          </cell>
          <cell r="I176">
            <v>16107</v>
          </cell>
          <cell r="K176">
            <v>115.79</v>
          </cell>
          <cell r="M176">
            <v>16107</v>
          </cell>
        </row>
        <row r="177">
          <cell r="A177" t="str">
            <v>300GDU01</v>
          </cell>
          <cell r="B177" t="str">
            <v>RGP GDU (SCOUT DBASE)</v>
          </cell>
          <cell r="C177">
            <v>9985.5300000000007</v>
          </cell>
          <cell r="E177">
            <v>1380000</v>
          </cell>
          <cell r="G177">
            <v>117.81</v>
          </cell>
          <cell r="I177">
            <v>0</v>
          </cell>
          <cell r="K177">
            <v>117.81</v>
          </cell>
          <cell r="M177">
            <v>0</v>
          </cell>
        </row>
        <row r="178">
          <cell r="A178" t="str">
            <v>300GEN01</v>
          </cell>
          <cell r="B178" t="str">
            <v>Genesis</v>
          </cell>
          <cell r="C178">
            <v>0</v>
          </cell>
          <cell r="E178">
            <v>0</v>
          </cell>
          <cell r="G178">
            <v>49248</v>
          </cell>
          <cell r="I178">
            <v>6983366.4000000004</v>
          </cell>
          <cell r="K178">
            <v>49248</v>
          </cell>
          <cell r="M178">
            <v>6983366.4000000004</v>
          </cell>
        </row>
        <row r="179">
          <cell r="A179" t="str">
            <v>300GEO01</v>
          </cell>
          <cell r="B179" t="str">
            <v>Geotex</v>
          </cell>
          <cell r="C179">
            <v>4233</v>
          </cell>
          <cell r="E179">
            <v>585000</v>
          </cell>
          <cell r="G179">
            <v>200210.64</v>
          </cell>
          <cell r="I179">
            <v>28401516.73</v>
          </cell>
          <cell r="K179">
            <v>200210.64</v>
          </cell>
          <cell r="M179">
            <v>28401516.73</v>
          </cell>
        </row>
        <row r="180">
          <cell r="A180" t="str">
            <v>300GEO03</v>
          </cell>
          <cell r="B180" t="str">
            <v>Geologistics/Matrix</v>
          </cell>
          <cell r="C180">
            <v>40326.76</v>
          </cell>
          <cell r="E180">
            <v>5573158.2300000004</v>
          </cell>
          <cell r="G180">
            <v>57760.14</v>
          </cell>
          <cell r="I180">
            <v>8089722.4199999999</v>
          </cell>
          <cell r="K180">
            <v>57760.14</v>
          </cell>
          <cell r="M180">
            <v>8089722.4199999999</v>
          </cell>
        </row>
        <row r="181">
          <cell r="A181" t="str">
            <v>300GEO04</v>
          </cell>
          <cell r="B181" t="str">
            <v>Geos Ltd</v>
          </cell>
          <cell r="C181">
            <v>0</v>
          </cell>
          <cell r="E181">
            <v>0</v>
          </cell>
          <cell r="G181">
            <v>14600.28</v>
          </cell>
          <cell r="I181">
            <v>2070320</v>
          </cell>
          <cell r="K181">
            <v>14600.28</v>
          </cell>
          <cell r="M181">
            <v>2070320</v>
          </cell>
        </row>
        <row r="182">
          <cell r="A182" t="str">
            <v>300GLO01</v>
          </cell>
          <cell r="B182" t="str">
            <v>GLOBUS</v>
          </cell>
          <cell r="C182">
            <v>0</v>
          </cell>
          <cell r="E182">
            <v>0</v>
          </cell>
          <cell r="G182">
            <v>14441.1</v>
          </cell>
          <cell r="I182">
            <v>2047748.4</v>
          </cell>
          <cell r="K182">
            <v>14441.1</v>
          </cell>
          <cell r="M182">
            <v>2047748.4</v>
          </cell>
        </row>
        <row r="183">
          <cell r="A183" t="str">
            <v>300GLO02</v>
          </cell>
          <cell r="B183" t="str">
            <v>Globalink</v>
          </cell>
          <cell r="C183">
            <v>0</v>
          </cell>
          <cell r="E183">
            <v>0</v>
          </cell>
          <cell r="G183">
            <v>2389.0100000000002</v>
          </cell>
          <cell r="I183">
            <v>338761</v>
          </cell>
          <cell r="K183">
            <v>2389.0100000000002</v>
          </cell>
          <cell r="M183">
            <v>338761</v>
          </cell>
        </row>
        <row r="184">
          <cell r="A184" t="str">
            <v>300GRA01</v>
          </cell>
          <cell r="B184" t="str">
            <v>GRATA</v>
          </cell>
          <cell r="C184">
            <v>0</v>
          </cell>
          <cell r="E184">
            <v>0</v>
          </cell>
          <cell r="G184">
            <v>20144.77</v>
          </cell>
          <cell r="I184">
            <v>2856527.81</v>
          </cell>
          <cell r="K184">
            <v>20144.77</v>
          </cell>
          <cell r="M184">
            <v>2856527.81</v>
          </cell>
        </row>
        <row r="185">
          <cell r="A185" t="str">
            <v>300HIM01</v>
          </cell>
          <cell r="B185" t="str">
            <v>Himmontaj</v>
          </cell>
          <cell r="C185">
            <v>40356.25</v>
          </cell>
          <cell r="E185">
            <v>5577233.9299999997</v>
          </cell>
          <cell r="G185">
            <v>20405.62</v>
          </cell>
          <cell r="I185">
            <v>2748233.93</v>
          </cell>
          <cell r="K185">
            <v>20405.62</v>
          </cell>
          <cell r="M185">
            <v>2748233.93</v>
          </cell>
        </row>
        <row r="186">
          <cell r="A186" t="str">
            <v>300HYC01</v>
          </cell>
          <cell r="B186" t="str">
            <v>Hycalog / Camco Int. Ltd</v>
          </cell>
          <cell r="C186">
            <v>263.02</v>
          </cell>
          <cell r="E186">
            <v>36350</v>
          </cell>
          <cell r="G186">
            <v>263.02</v>
          </cell>
          <cell r="I186">
            <v>36350</v>
          </cell>
          <cell r="K186">
            <v>263.02</v>
          </cell>
          <cell r="M186">
            <v>36350</v>
          </cell>
        </row>
        <row r="187">
          <cell r="A187" t="str">
            <v>300INT01</v>
          </cell>
          <cell r="B187" t="str">
            <v>Integral</v>
          </cell>
          <cell r="C187">
            <v>38.44</v>
          </cell>
          <cell r="E187">
            <v>5312</v>
          </cell>
          <cell r="G187">
            <v>0.36</v>
          </cell>
          <cell r="I187">
            <v>0</v>
          </cell>
          <cell r="K187">
            <v>0.36</v>
          </cell>
          <cell r="M187">
            <v>0</v>
          </cell>
        </row>
        <row r="188">
          <cell r="A188" t="str">
            <v>300KAN01</v>
          </cell>
          <cell r="B188" t="str">
            <v>Kann</v>
          </cell>
          <cell r="C188">
            <v>1302.46</v>
          </cell>
          <cell r="E188">
            <v>180000</v>
          </cell>
          <cell r="G188">
            <v>17.66</v>
          </cell>
          <cell r="I188">
            <v>0</v>
          </cell>
          <cell r="K188">
            <v>17.66</v>
          </cell>
          <cell r="M188">
            <v>0</v>
          </cell>
        </row>
        <row r="189">
          <cell r="A189" t="str">
            <v>300KAZ01</v>
          </cell>
          <cell r="B189" t="str">
            <v>Kaztransoil</v>
          </cell>
          <cell r="C189">
            <v>277.14</v>
          </cell>
          <cell r="E189">
            <v>38300.14</v>
          </cell>
          <cell r="G189">
            <v>17190.46</v>
          </cell>
          <cell r="I189">
            <v>2437268.71</v>
          </cell>
          <cell r="K189">
            <v>17190.46</v>
          </cell>
          <cell r="M189">
            <v>2437268.71</v>
          </cell>
        </row>
        <row r="190">
          <cell r="A190" t="str">
            <v>300KAZ05</v>
          </cell>
          <cell r="B190" t="str">
            <v>Kazakhoil Drilling</v>
          </cell>
          <cell r="C190">
            <v>0</v>
          </cell>
          <cell r="E190">
            <v>0</v>
          </cell>
          <cell r="G190">
            <v>476330.82</v>
          </cell>
          <cell r="I190">
            <v>67118705.75</v>
          </cell>
          <cell r="K190">
            <v>476330.82</v>
          </cell>
          <cell r="M190">
            <v>67118703.480000004</v>
          </cell>
        </row>
        <row r="191">
          <cell r="A191" t="str">
            <v>300KEE01</v>
          </cell>
          <cell r="B191" t="str">
            <v>KEENOIL</v>
          </cell>
          <cell r="C191">
            <v>107592</v>
          </cell>
          <cell r="E191">
            <v>14869214.4</v>
          </cell>
          <cell r="G191">
            <v>7592</v>
          </cell>
          <cell r="I191">
            <v>838214.4</v>
          </cell>
          <cell r="K191">
            <v>7592</v>
          </cell>
          <cell r="M191">
            <v>838214.4</v>
          </cell>
        </row>
        <row r="192">
          <cell r="A192" t="str">
            <v>300KEZ01</v>
          </cell>
          <cell r="B192" t="str">
            <v>Kezby</v>
          </cell>
          <cell r="C192">
            <v>0</v>
          </cell>
          <cell r="E192">
            <v>0</v>
          </cell>
          <cell r="G192">
            <v>1801.27</v>
          </cell>
          <cell r="I192">
            <v>255420</v>
          </cell>
          <cell r="K192">
            <v>1801.27</v>
          </cell>
          <cell r="M192">
            <v>255420</v>
          </cell>
        </row>
        <row r="193">
          <cell r="A193" t="str">
            <v>300KIM01</v>
          </cell>
          <cell r="B193" t="str">
            <v>KIMER</v>
          </cell>
          <cell r="C193">
            <v>1231.3399999999999</v>
          </cell>
          <cell r="E193">
            <v>170170.5</v>
          </cell>
          <cell r="G193">
            <v>459.71</v>
          </cell>
          <cell r="I193">
            <v>62257.5</v>
          </cell>
          <cell r="K193">
            <v>459.71</v>
          </cell>
          <cell r="M193">
            <v>62257.5</v>
          </cell>
        </row>
        <row r="194">
          <cell r="A194" t="str">
            <v>300KIS01</v>
          </cell>
          <cell r="B194" t="str">
            <v>Kislorod</v>
          </cell>
          <cell r="C194">
            <v>0</v>
          </cell>
          <cell r="E194">
            <v>0</v>
          </cell>
          <cell r="G194">
            <v>1119.6099999999999</v>
          </cell>
          <cell r="I194">
            <v>158760</v>
          </cell>
          <cell r="K194">
            <v>1119.6099999999999</v>
          </cell>
          <cell r="M194">
            <v>158760</v>
          </cell>
        </row>
        <row r="195">
          <cell r="A195" t="str">
            <v>300KMO01</v>
          </cell>
          <cell r="B195" t="str">
            <v>K-MOBILE</v>
          </cell>
          <cell r="C195">
            <v>0</v>
          </cell>
          <cell r="E195">
            <v>0</v>
          </cell>
          <cell r="G195">
            <v>3016.54</v>
          </cell>
          <cell r="I195">
            <v>427745.16</v>
          </cell>
          <cell r="K195">
            <v>3016.54</v>
          </cell>
          <cell r="M195">
            <v>427745.16</v>
          </cell>
        </row>
        <row r="196">
          <cell r="A196" t="str">
            <v>300KOR01</v>
          </cell>
          <cell r="B196" t="str">
            <v>Koruna V N</v>
          </cell>
          <cell r="C196">
            <v>2758.87</v>
          </cell>
          <cell r="E196">
            <v>381276</v>
          </cell>
          <cell r="G196">
            <v>103.41</v>
          </cell>
          <cell r="I196">
            <v>11105</v>
          </cell>
          <cell r="K196">
            <v>103.41</v>
          </cell>
          <cell r="M196">
            <v>11105</v>
          </cell>
        </row>
        <row r="197">
          <cell r="A197" t="str">
            <v>300LAT01</v>
          </cell>
          <cell r="B197" t="str">
            <v>Latipov B.C.</v>
          </cell>
          <cell r="C197">
            <v>1767.98</v>
          </cell>
          <cell r="E197">
            <v>244335.1</v>
          </cell>
          <cell r="G197">
            <v>2486.7800000000002</v>
          </cell>
          <cell r="I197">
            <v>348733.9</v>
          </cell>
          <cell r="K197">
            <v>2486.7800000000002</v>
          </cell>
          <cell r="M197">
            <v>348733.9</v>
          </cell>
        </row>
        <row r="198">
          <cell r="A198" t="str">
            <v>300LOM01</v>
          </cell>
          <cell r="B198" t="str">
            <v>Lomakin</v>
          </cell>
          <cell r="C198">
            <v>0</v>
          </cell>
          <cell r="E198">
            <v>0</v>
          </cell>
          <cell r="G198">
            <v>167.49</v>
          </cell>
          <cell r="I198">
            <v>23750</v>
          </cell>
          <cell r="K198">
            <v>167.49</v>
          </cell>
          <cell r="M198">
            <v>23750</v>
          </cell>
        </row>
        <row r="199">
          <cell r="A199" t="str">
            <v>300LSI01</v>
          </cell>
          <cell r="B199" t="str">
            <v>L.S.I.P.</v>
          </cell>
          <cell r="C199">
            <v>1947.83</v>
          </cell>
          <cell r="E199">
            <v>269190</v>
          </cell>
          <cell r="G199">
            <v>4186.6000000000004</v>
          </cell>
          <cell r="I199">
            <v>590377.44999999995</v>
          </cell>
          <cell r="K199">
            <v>4186.6000000000004</v>
          </cell>
          <cell r="M199">
            <v>590377.44999999995</v>
          </cell>
        </row>
        <row r="200">
          <cell r="A200" t="str">
            <v>300MAN03</v>
          </cell>
          <cell r="B200" t="str">
            <v>Mangistauenergomontazh</v>
          </cell>
          <cell r="C200">
            <v>0</v>
          </cell>
          <cell r="E200">
            <v>0</v>
          </cell>
          <cell r="G200">
            <v>275.04000000000002</v>
          </cell>
          <cell r="I200">
            <v>39000</v>
          </cell>
          <cell r="K200">
            <v>275.04000000000002</v>
          </cell>
          <cell r="M200">
            <v>39000</v>
          </cell>
        </row>
        <row r="201">
          <cell r="A201" t="str">
            <v>300MIC01</v>
          </cell>
          <cell r="B201" t="str">
            <v>Akim of Mangistau</v>
          </cell>
          <cell r="C201">
            <v>34000</v>
          </cell>
          <cell r="E201">
            <v>4698800</v>
          </cell>
          <cell r="G201">
            <v>-12.2</v>
          </cell>
          <cell r="I201">
            <v>-42500</v>
          </cell>
          <cell r="K201">
            <v>-12.2</v>
          </cell>
          <cell r="M201">
            <v>-42500</v>
          </cell>
        </row>
        <row r="202">
          <cell r="A202" t="str">
            <v>300MOD01</v>
          </cell>
          <cell r="B202" t="str">
            <v>MODT</v>
          </cell>
          <cell r="C202">
            <v>11160.66</v>
          </cell>
          <cell r="E202">
            <v>1542403.46</v>
          </cell>
          <cell r="G202">
            <v>96.07</v>
          </cell>
          <cell r="I202">
            <v>0</v>
          </cell>
          <cell r="K202">
            <v>96.07</v>
          </cell>
          <cell r="M202">
            <v>0</v>
          </cell>
        </row>
        <row r="203">
          <cell r="A203" t="str">
            <v>300MOL01</v>
          </cell>
          <cell r="B203" t="str">
            <v>MOLEST</v>
          </cell>
          <cell r="C203">
            <v>4288.6400000000003</v>
          </cell>
          <cell r="E203">
            <v>592690</v>
          </cell>
          <cell r="G203">
            <v>843.81</v>
          </cell>
          <cell r="I203">
            <v>106500</v>
          </cell>
          <cell r="K203">
            <v>843.81</v>
          </cell>
          <cell r="M203">
            <v>106500</v>
          </cell>
        </row>
        <row r="204">
          <cell r="A204" t="str">
            <v>300MVO01</v>
          </cell>
          <cell r="B204" t="str">
            <v>MVO-AKBEREN</v>
          </cell>
          <cell r="C204">
            <v>922.31</v>
          </cell>
          <cell r="E204">
            <v>127463</v>
          </cell>
          <cell r="G204">
            <v>1770.99</v>
          </cell>
          <cell r="I204">
            <v>250000</v>
          </cell>
          <cell r="K204">
            <v>1770.99</v>
          </cell>
          <cell r="M204">
            <v>250000</v>
          </cell>
        </row>
        <row r="205">
          <cell r="A205" t="str">
            <v>300NIP02</v>
          </cell>
          <cell r="B205" t="str">
            <v>NIPI Neftegas</v>
          </cell>
          <cell r="C205">
            <v>25893.19</v>
          </cell>
          <cell r="E205">
            <v>3578439</v>
          </cell>
          <cell r="G205">
            <v>16135.41</v>
          </cell>
          <cell r="I205">
            <v>2204055</v>
          </cell>
          <cell r="K205">
            <v>16135.41</v>
          </cell>
          <cell r="M205">
            <v>2204055</v>
          </cell>
        </row>
        <row r="206">
          <cell r="A206" t="str">
            <v>300ORB01</v>
          </cell>
          <cell r="B206" t="str">
            <v>ORBITA</v>
          </cell>
          <cell r="C206">
            <v>0</v>
          </cell>
          <cell r="E206">
            <v>0</v>
          </cell>
          <cell r="G206">
            <v>894.92</v>
          </cell>
          <cell r="I206">
            <v>126900</v>
          </cell>
          <cell r="K206">
            <v>894.92</v>
          </cell>
          <cell r="M206">
            <v>126900</v>
          </cell>
        </row>
        <row r="207">
          <cell r="A207" t="str">
            <v>300ORT01</v>
          </cell>
          <cell r="B207" t="str">
            <v>ORT Sondyrushi</v>
          </cell>
          <cell r="C207">
            <v>1567.67</v>
          </cell>
          <cell r="E207">
            <v>216652</v>
          </cell>
          <cell r="G207">
            <v>14.61</v>
          </cell>
          <cell r="I207">
            <v>0</v>
          </cell>
          <cell r="K207">
            <v>14.61</v>
          </cell>
          <cell r="M207">
            <v>0</v>
          </cell>
        </row>
        <row r="208">
          <cell r="A208" t="str">
            <v>300OTE01</v>
          </cell>
          <cell r="B208" t="str">
            <v>OTES</v>
          </cell>
          <cell r="C208">
            <v>0</v>
          </cell>
          <cell r="E208">
            <v>0</v>
          </cell>
          <cell r="G208">
            <v>354.41</v>
          </cell>
          <cell r="I208">
            <v>50256</v>
          </cell>
          <cell r="K208">
            <v>354.41</v>
          </cell>
          <cell r="M208">
            <v>50256</v>
          </cell>
        </row>
        <row r="209">
          <cell r="A209" t="str">
            <v>300OTR01</v>
          </cell>
          <cell r="B209" t="str">
            <v>OTRAR TRAVEL</v>
          </cell>
          <cell r="C209">
            <v>894.32</v>
          </cell>
          <cell r="E209">
            <v>123595.5</v>
          </cell>
          <cell r="G209">
            <v>7517.27</v>
          </cell>
          <cell r="I209">
            <v>1064858</v>
          </cell>
          <cell r="K209">
            <v>7517.27</v>
          </cell>
          <cell r="M209">
            <v>1064858</v>
          </cell>
        </row>
        <row r="210">
          <cell r="A210" t="str">
            <v>300PAR01</v>
          </cell>
          <cell r="B210" t="str">
            <v>Partner</v>
          </cell>
          <cell r="C210">
            <v>164.76</v>
          </cell>
          <cell r="E210">
            <v>22770</v>
          </cell>
          <cell r="G210">
            <v>0</v>
          </cell>
          <cell r="I210">
            <v>0</v>
          </cell>
          <cell r="K210">
            <v>0</v>
          </cell>
          <cell r="M210">
            <v>0</v>
          </cell>
        </row>
        <row r="211">
          <cell r="A211" t="str">
            <v>300PET02</v>
          </cell>
          <cell r="B211" t="str">
            <v>Petroleum Pipe Company</v>
          </cell>
          <cell r="C211">
            <v>-102.36</v>
          </cell>
          <cell r="E211">
            <v>-14146.3</v>
          </cell>
          <cell r="G211">
            <v>-102.36</v>
          </cell>
          <cell r="I211">
            <v>-14146.3</v>
          </cell>
          <cell r="K211">
            <v>-102.36</v>
          </cell>
          <cell r="M211">
            <v>-14146.3</v>
          </cell>
        </row>
        <row r="212">
          <cell r="A212" t="str">
            <v>300PSV01</v>
          </cell>
          <cell r="B212" t="str">
            <v>PSV</v>
          </cell>
          <cell r="C212">
            <v>-0.01</v>
          </cell>
          <cell r="E212">
            <v>0</v>
          </cell>
          <cell r="G212">
            <v>-0.01</v>
          </cell>
          <cell r="I212">
            <v>0</v>
          </cell>
          <cell r="K212">
            <v>-0.01</v>
          </cell>
          <cell r="M212">
            <v>0</v>
          </cell>
        </row>
        <row r="213">
          <cell r="A213" t="str">
            <v>300RAY01</v>
          </cell>
          <cell r="B213" t="str">
            <v>Raychem N. V.</v>
          </cell>
          <cell r="C213">
            <v>20.18</v>
          </cell>
          <cell r="E213">
            <v>2788.4</v>
          </cell>
          <cell r="G213">
            <v>20.18</v>
          </cell>
          <cell r="I213">
            <v>2788.4</v>
          </cell>
          <cell r="K213">
            <v>20.18</v>
          </cell>
          <cell r="M213">
            <v>2788.4</v>
          </cell>
        </row>
        <row r="214">
          <cell r="A214" t="str">
            <v>300RDS01</v>
          </cell>
          <cell r="B214" t="str">
            <v>RDS (Technical) LTD</v>
          </cell>
          <cell r="C214">
            <v>8687.1</v>
          </cell>
          <cell r="E214">
            <v>1200557.22</v>
          </cell>
          <cell r="G214">
            <v>0</v>
          </cell>
          <cell r="I214">
            <v>-16939.849999999999</v>
          </cell>
          <cell r="K214">
            <v>0</v>
          </cell>
          <cell r="M214">
            <v>-16939.849999999999</v>
          </cell>
        </row>
        <row r="215">
          <cell r="A215" t="str">
            <v>300RIK01</v>
          </cell>
          <cell r="B215" t="str">
            <v>RIK</v>
          </cell>
          <cell r="C215">
            <v>78.150000000000006</v>
          </cell>
          <cell r="E215">
            <v>10800</v>
          </cell>
          <cell r="G215">
            <v>78.150000000000006</v>
          </cell>
          <cell r="I215">
            <v>10800</v>
          </cell>
          <cell r="K215">
            <v>78.150000000000006</v>
          </cell>
          <cell r="M215">
            <v>10800</v>
          </cell>
        </row>
        <row r="216">
          <cell r="A216" t="str">
            <v>300ROB01</v>
          </cell>
          <cell r="B216" t="str">
            <v>Robertson &amp; Blums</v>
          </cell>
          <cell r="C216">
            <v>16416</v>
          </cell>
          <cell r="E216">
            <v>2268691.2000000002</v>
          </cell>
          <cell r="G216">
            <v>0</v>
          </cell>
          <cell r="I216">
            <v>-32011.200000000001</v>
          </cell>
          <cell r="K216">
            <v>0</v>
          </cell>
          <cell r="M216">
            <v>-32011.200000000001</v>
          </cell>
        </row>
        <row r="217">
          <cell r="A217" t="str">
            <v>300SAF01</v>
          </cell>
          <cell r="B217" t="str">
            <v>Safar</v>
          </cell>
          <cell r="C217">
            <v>86176.54</v>
          </cell>
          <cell r="E217">
            <v>11909597.83</v>
          </cell>
          <cell r="G217">
            <v>-20</v>
          </cell>
          <cell r="I217">
            <v>-144992.79</v>
          </cell>
          <cell r="K217">
            <v>-20</v>
          </cell>
          <cell r="M217">
            <v>-144992.79</v>
          </cell>
        </row>
        <row r="218">
          <cell r="A218" t="str">
            <v>300SAN01</v>
          </cell>
          <cell r="B218" t="str">
            <v>Sanitation &amp; Epid Station</v>
          </cell>
          <cell r="C218">
            <v>0</v>
          </cell>
          <cell r="E218">
            <v>0</v>
          </cell>
          <cell r="G218">
            <v>5512.74</v>
          </cell>
          <cell r="I218">
            <v>781707</v>
          </cell>
          <cell r="K218">
            <v>5512.74</v>
          </cell>
          <cell r="M218">
            <v>781707</v>
          </cell>
        </row>
        <row r="219">
          <cell r="A219" t="str">
            <v>300SAT01</v>
          </cell>
          <cell r="B219" t="str">
            <v>SATEL</v>
          </cell>
          <cell r="C219">
            <v>86385.61</v>
          </cell>
          <cell r="E219">
            <v>11938491.6</v>
          </cell>
          <cell r="G219">
            <v>86385.61</v>
          </cell>
          <cell r="I219">
            <v>11938491.6</v>
          </cell>
          <cell r="K219">
            <v>86385.61</v>
          </cell>
          <cell r="M219">
            <v>11938491.6</v>
          </cell>
        </row>
        <row r="220">
          <cell r="A220" t="str">
            <v>300SCH01</v>
          </cell>
          <cell r="B220" t="str">
            <v>Schlumberge</v>
          </cell>
          <cell r="C220">
            <v>48900</v>
          </cell>
          <cell r="E220">
            <v>6757980</v>
          </cell>
          <cell r="G220">
            <v>0</v>
          </cell>
          <cell r="I220">
            <v>-80685</v>
          </cell>
          <cell r="K220">
            <v>0</v>
          </cell>
          <cell r="M220">
            <v>-80685</v>
          </cell>
        </row>
        <row r="221">
          <cell r="A221" t="str">
            <v>300SER01</v>
          </cell>
          <cell r="B221" t="str">
            <v>SERT</v>
          </cell>
          <cell r="C221">
            <v>0</v>
          </cell>
          <cell r="E221">
            <v>0</v>
          </cell>
          <cell r="G221">
            <v>1378.68</v>
          </cell>
          <cell r="I221">
            <v>195497</v>
          </cell>
          <cell r="K221">
            <v>1378.68</v>
          </cell>
          <cell r="M221">
            <v>195497</v>
          </cell>
        </row>
        <row r="222">
          <cell r="A222" t="str">
            <v>300SOY01</v>
          </cell>
          <cell r="B222" t="str">
            <v>SOYUZ</v>
          </cell>
          <cell r="C222">
            <v>0</v>
          </cell>
          <cell r="E222">
            <v>0</v>
          </cell>
          <cell r="G222">
            <v>84.5</v>
          </cell>
          <cell r="I222">
            <v>11982</v>
          </cell>
          <cell r="K222">
            <v>84.5</v>
          </cell>
          <cell r="M222">
            <v>11982</v>
          </cell>
        </row>
        <row r="223">
          <cell r="A223" t="str">
            <v>300STS01</v>
          </cell>
          <cell r="B223" t="str">
            <v>STS</v>
          </cell>
          <cell r="C223">
            <v>27.21</v>
          </cell>
          <cell r="E223">
            <v>3760</v>
          </cell>
          <cell r="G223">
            <v>0.26</v>
          </cell>
          <cell r="I223">
            <v>0</v>
          </cell>
          <cell r="K223">
            <v>0.26</v>
          </cell>
          <cell r="M223">
            <v>0</v>
          </cell>
        </row>
        <row r="224">
          <cell r="A224" t="str">
            <v>300TAN01</v>
          </cell>
          <cell r="B224" t="str">
            <v>TANDEM</v>
          </cell>
          <cell r="C224">
            <v>8550.34</v>
          </cell>
          <cell r="E224">
            <v>1181657</v>
          </cell>
          <cell r="G224">
            <v>104.49</v>
          </cell>
          <cell r="I224">
            <v>0</v>
          </cell>
          <cell r="K224">
            <v>104.49</v>
          </cell>
          <cell r="M224">
            <v>0</v>
          </cell>
        </row>
        <row r="225">
          <cell r="A225" t="str">
            <v>300TAT01</v>
          </cell>
          <cell r="B225" t="str">
            <v>Tatyana</v>
          </cell>
          <cell r="C225">
            <v>24.29</v>
          </cell>
          <cell r="E225">
            <v>3357.18</v>
          </cell>
          <cell r="G225">
            <v>11.73</v>
          </cell>
          <cell r="I225">
            <v>1633.6</v>
          </cell>
          <cell r="K225">
            <v>11.73</v>
          </cell>
          <cell r="M225">
            <v>1633.6</v>
          </cell>
        </row>
        <row r="226">
          <cell r="A226" t="str">
            <v>300TAX01</v>
          </cell>
          <cell r="B226" t="str">
            <v>Tax Inspection</v>
          </cell>
          <cell r="C226">
            <v>0</v>
          </cell>
          <cell r="E226">
            <v>0</v>
          </cell>
          <cell r="G226">
            <v>4276.8100000000004</v>
          </cell>
          <cell r="I226">
            <v>606452</v>
          </cell>
          <cell r="K226">
            <v>4276.8100000000004</v>
          </cell>
          <cell r="M226">
            <v>606452</v>
          </cell>
        </row>
        <row r="227">
          <cell r="A227" t="str">
            <v>300TEC02</v>
          </cell>
          <cell r="B227" t="str">
            <v>TECHNOTRADE</v>
          </cell>
          <cell r="C227">
            <v>40212.9</v>
          </cell>
          <cell r="E227">
            <v>5557423.3300000001</v>
          </cell>
          <cell r="G227">
            <v>29511.81</v>
          </cell>
          <cell r="I227">
            <v>4127034.48</v>
          </cell>
          <cell r="K227">
            <v>29511.81</v>
          </cell>
          <cell r="M227">
            <v>4127034.48</v>
          </cell>
        </row>
        <row r="228">
          <cell r="A228" t="str">
            <v>300TNS01</v>
          </cell>
          <cell r="B228" t="str">
            <v>TNS</v>
          </cell>
          <cell r="C228">
            <v>20175.37</v>
          </cell>
          <cell r="E228">
            <v>2788235.66</v>
          </cell>
          <cell r="G228">
            <v>31447.3</v>
          </cell>
          <cell r="I228">
            <v>4422014.9000000004</v>
          </cell>
          <cell r="K228">
            <v>31447.3</v>
          </cell>
          <cell r="M228">
            <v>4422014.9000000004</v>
          </cell>
        </row>
        <row r="229">
          <cell r="A229" t="str">
            <v>300TRA01</v>
          </cell>
          <cell r="B229" t="str">
            <v>Trans Oil</v>
          </cell>
          <cell r="C229">
            <v>14927.12</v>
          </cell>
          <cell r="E229">
            <v>2062928.47</v>
          </cell>
          <cell r="G229">
            <v>14818.44</v>
          </cell>
          <cell r="I229">
            <v>2083034.91</v>
          </cell>
          <cell r="K229">
            <v>14818.44</v>
          </cell>
          <cell r="M229">
            <v>2083034.91</v>
          </cell>
        </row>
        <row r="230">
          <cell r="A230" t="str">
            <v>300TRU01</v>
          </cell>
          <cell r="B230" t="str">
            <v>Trucat International</v>
          </cell>
          <cell r="C230">
            <v>52518</v>
          </cell>
          <cell r="E230">
            <v>7257987.5999999996</v>
          </cell>
          <cell r="G230">
            <v>1360</v>
          </cell>
          <cell r="I230">
            <v>98425.5</v>
          </cell>
          <cell r="K230">
            <v>1360</v>
          </cell>
          <cell r="M230">
            <v>98425.5</v>
          </cell>
        </row>
        <row r="231">
          <cell r="A231" t="str">
            <v>300TVS01</v>
          </cell>
          <cell r="B231" t="str">
            <v>TVS&amp;V</v>
          </cell>
          <cell r="C231">
            <v>0</v>
          </cell>
          <cell r="E231">
            <v>0</v>
          </cell>
          <cell r="G231">
            <v>15.08</v>
          </cell>
          <cell r="I231">
            <v>2137.7399999999998</v>
          </cell>
          <cell r="K231">
            <v>15.08</v>
          </cell>
          <cell r="M231">
            <v>2137.7399999999998</v>
          </cell>
        </row>
        <row r="232">
          <cell r="A232" t="str">
            <v>300UIM01</v>
          </cell>
          <cell r="B232" t="str">
            <v>Uimaganbetov</v>
          </cell>
          <cell r="C232">
            <v>0</v>
          </cell>
          <cell r="E232">
            <v>0</v>
          </cell>
          <cell r="G232">
            <v>895.63</v>
          </cell>
          <cell r="I232">
            <v>127000</v>
          </cell>
          <cell r="K232">
            <v>895.63</v>
          </cell>
          <cell r="M232">
            <v>127000</v>
          </cell>
        </row>
        <row r="233">
          <cell r="A233" t="str">
            <v>300URA01</v>
          </cell>
          <cell r="B233" t="str">
            <v>URAL AUTO TRADING</v>
          </cell>
          <cell r="C233">
            <v>4565</v>
          </cell>
          <cell r="E233">
            <v>630883</v>
          </cell>
          <cell r="G233">
            <v>0</v>
          </cell>
          <cell r="I233">
            <v>-16434</v>
          </cell>
          <cell r="K233">
            <v>0</v>
          </cell>
          <cell r="M233">
            <v>-16434</v>
          </cell>
        </row>
        <row r="234">
          <cell r="A234" t="str">
            <v>300VIT01</v>
          </cell>
          <cell r="B234" t="str">
            <v>VITO</v>
          </cell>
          <cell r="C234">
            <v>18557.84</v>
          </cell>
          <cell r="E234">
            <v>2564692.86</v>
          </cell>
          <cell r="G234">
            <v>21296.35</v>
          </cell>
          <cell r="I234">
            <v>3001747.46</v>
          </cell>
          <cell r="K234">
            <v>21296.35</v>
          </cell>
          <cell r="M234">
            <v>3001747.46</v>
          </cell>
        </row>
        <row r="235">
          <cell r="A235" t="str">
            <v>300WEA02</v>
          </cell>
          <cell r="B235" t="str">
            <v>Weatherford</v>
          </cell>
          <cell r="C235">
            <v>1463</v>
          </cell>
          <cell r="E235">
            <v>202186.6</v>
          </cell>
          <cell r="G235">
            <v>0</v>
          </cell>
          <cell r="I235">
            <v>-5266.8</v>
          </cell>
          <cell r="K235">
            <v>0</v>
          </cell>
          <cell r="M235">
            <v>-5266.8</v>
          </cell>
        </row>
        <row r="236">
          <cell r="A236" t="str">
            <v>300WES01</v>
          </cell>
          <cell r="B236" t="str">
            <v>West</v>
          </cell>
          <cell r="C236">
            <v>4043.23</v>
          </cell>
          <cell r="E236">
            <v>558775</v>
          </cell>
          <cell r="G236">
            <v>34.94</v>
          </cell>
          <cell r="I236">
            <v>20</v>
          </cell>
          <cell r="K236">
            <v>34.94</v>
          </cell>
          <cell r="M236">
            <v>20</v>
          </cell>
        </row>
        <row r="237">
          <cell r="A237" t="str">
            <v>300ZHA01</v>
          </cell>
          <cell r="B237" t="str">
            <v>Zhaksylyk</v>
          </cell>
          <cell r="C237">
            <v>5642.99</v>
          </cell>
          <cell r="E237">
            <v>779862</v>
          </cell>
          <cell r="G237">
            <v>-7822.58</v>
          </cell>
          <cell r="I237">
            <v>-1103298</v>
          </cell>
          <cell r="K237">
            <v>-7822.58</v>
          </cell>
          <cell r="M237">
            <v>-1103298</v>
          </cell>
        </row>
        <row r="238">
          <cell r="A238">
            <v>3051001</v>
          </cell>
          <cell r="B238" t="str">
            <v>Accrued Interest Payable</v>
          </cell>
          <cell r="C238">
            <v>3439.27</v>
          </cell>
          <cell r="E238">
            <v>475307.66</v>
          </cell>
          <cell r="G238">
            <v>0</v>
          </cell>
          <cell r="I238">
            <v>-4470.51</v>
          </cell>
          <cell r="K238">
            <v>0</v>
          </cell>
          <cell r="M238">
            <v>-4470.51</v>
          </cell>
        </row>
        <row r="239">
          <cell r="A239">
            <v>3153001</v>
          </cell>
          <cell r="B239" t="str">
            <v>Current Income Tax Payable</v>
          </cell>
          <cell r="C239">
            <v>24363.24</v>
          </cell>
          <cell r="E239">
            <v>3367000</v>
          </cell>
          <cell r="G239">
            <v>15456.25</v>
          </cell>
          <cell r="I239">
            <v>2173796</v>
          </cell>
          <cell r="K239">
            <v>15456.25</v>
          </cell>
          <cell r="M239">
            <v>2173796</v>
          </cell>
        </row>
        <row r="240">
          <cell r="A240">
            <v>3154001</v>
          </cell>
          <cell r="B240" t="str">
            <v>Other Taxes Payable</v>
          </cell>
          <cell r="C240">
            <v>4399.42</v>
          </cell>
          <cell r="E240">
            <v>608000</v>
          </cell>
          <cell r="G240">
            <v>58.79</v>
          </cell>
          <cell r="I240">
            <v>-122</v>
          </cell>
          <cell r="K240">
            <v>58.79</v>
          </cell>
          <cell r="M240">
            <v>-122</v>
          </cell>
        </row>
        <row r="241">
          <cell r="A241">
            <v>3154015</v>
          </cell>
          <cell r="B241" t="str">
            <v>Pension Fund</v>
          </cell>
          <cell r="C241">
            <v>43892.91</v>
          </cell>
          <cell r="E241">
            <v>6066000</v>
          </cell>
          <cell r="G241">
            <v>38135.980000000003</v>
          </cell>
          <cell r="I241">
            <v>5268176</v>
          </cell>
          <cell r="K241">
            <v>38135.980000000003</v>
          </cell>
          <cell r="M241">
            <v>5268176</v>
          </cell>
        </row>
        <row r="242">
          <cell r="A242">
            <v>3154030</v>
          </cell>
          <cell r="B242" t="str">
            <v>Property Tax</v>
          </cell>
          <cell r="C242">
            <v>56606.57</v>
          </cell>
          <cell r="E242">
            <v>7823028</v>
          </cell>
          <cell r="G242">
            <v>51729.16</v>
          </cell>
          <cell r="I242">
            <v>7131705</v>
          </cell>
          <cell r="K242">
            <v>51729.16</v>
          </cell>
          <cell r="M242">
            <v>7131705</v>
          </cell>
        </row>
        <row r="243">
          <cell r="A243">
            <v>3154040</v>
          </cell>
          <cell r="B243" t="str">
            <v>Current Social Tax P/A</v>
          </cell>
          <cell r="C243">
            <v>14703.33</v>
          </cell>
          <cell r="E243">
            <v>2032000</v>
          </cell>
          <cell r="G243">
            <v>19563.54</v>
          </cell>
          <cell r="I243">
            <v>2756096</v>
          </cell>
          <cell r="K243">
            <v>19563.54</v>
          </cell>
          <cell r="M243">
            <v>2756096</v>
          </cell>
        </row>
        <row r="244">
          <cell r="A244">
            <v>3201001</v>
          </cell>
          <cell r="B244" t="str">
            <v>Withholding Tax Payable</v>
          </cell>
          <cell r="C244">
            <v>76136.12</v>
          </cell>
          <cell r="E244">
            <v>10522012.34</v>
          </cell>
          <cell r="G244">
            <v>8632.61</v>
          </cell>
          <cell r="I244">
            <v>1031663</v>
          </cell>
          <cell r="K244">
            <v>8632.61</v>
          </cell>
          <cell r="M244">
            <v>1031663</v>
          </cell>
        </row>
        <row r="245">
          <cell r="A245">
            <v>3201002</v>
          </cell>
          <cell r="B245" t="str">
            <v>Accrued Current Payroll</v>
          </cell>
          <cell r="C245">
            <v>33151.040000000001</v>
          </cell>
          <cell r="E245">
            <v>4581474</v>
          </cell>
          <cell r="G245">
            <v>63958.28</v>
          </cell>
          <cell r="I245">
            <v>9069284.3599999994</v>
          </cell>
          <cell r="K245">
            <v>63958.28</v>
          </cell>
          <cell r="M245">
            <v>9069284.3599999994</v>
          </cell>
        </row>
        <row r="246">
          <cell r="A246">
            <v>3301010</v>
          </cell>
          <cell r="B246" t="str">
            <v>Chase Bank of Texas</v>
          </cell>
          <cell r="C246">
            <v>577777.75</v>
          </cell>
          <cell r="E246">
            <v>79848885.049999997</v>
          </cell>
          <cell r="G246">
            <v>0</v>
          </cell>
          <cell r="I246">
            <v>-751111.08</v>
          </cell>
          <cell r="K246">
            <v>0</v>
          </cell>
          <cell r="M246">
            <v>-751111.08</v>
          </cell>
        </row>
        <row r="247">
          <cell r="A247">
            <v>3302010</v>
          </cell>
          <cell r="B247" t="str">
            <v>CAP-G Cash Advances</v>
          </cell>
          <cell r="C247">
            <v>20671850.170000002</v>
          </cell>
          <cell r="E247">
            <v>2856849693.4899998</v>
          </cell>
          <cell r="G247">
            <v>28131850.170000002</v>
          </cell>
          <cell r="I247">
            <v>3904833193.4899998</v>
          </cell>
          <cell r="K247">
            <v>28131850.170000002</v>
          </cell>
          <cell r="M247">
            <v>3904833193.4899998</v>
          </cell>
        </row>
        <row r="248">
          <cell r="A248">
            <v>3302020</v>
          </cell>
          <cell r="B248" t="str">
            <v>CAP-G Management Fees</v>
          </cell>
          <cell r="C248">
            <v>6888750</v>
          </cell>
          <cell r="E248">
            <v>952025250</v>
          </cell>
          <cell r="G248">
            <v>6888750</v>
          </cell>
          <cell r="I248">
            <v>952025250</v>
          </cell>
          <cell r="K248">
            <v>6888750</v>
          </cell>
          <cell r="M248">
            <v>952025250</v>
          </cell>
        </row>
        <row r="249">
          <cell r="A249">
            <v>3302030</v>
          </cell>
          <cell r="B249" t="str">
            <v>CAP-G Other</v>
          </cell>
          <cell r="C249">
            <v>2603107.1800000002</v>
          </cell>
          <cell r="E249">
            <v>359749412.27999997</v>
          </cell>
          <cell r="G249">
            <v>3337452.86</v>
          </cell>
          <cell r="I249">
            <v>462107309.64999998</v>
          </cell>
          <cell r="K249">
            <v>3185952.86</v>
          </cell>
          <cell r="M249">
            <v>440700359.64999998</v>
          </cell>
        </row>
        <row r="250">
          <cell r="A250">
            <v>3352001</v>
          </cell>
          <cell r="B250" t="str">
            <v>Interest Payable to Related Pa</v>
          </cell>
          <cell r="C250">
            <v>3281382</v>
          </cell>
          <cell r="E250">
            <v>453486992.39999998</v>
          </cell>
          <cell r="G250">
            <v>3908781</v>
          </cell>
          <cell r="I250">
            <v>542452170.60000002</v>
          </cell>
          <cell r="K250">
            <v>3908781</v>
          </cell>
          <cell r="M250">
            <v>542452170.60000002</v>
          </cell>
        </row>
        <row r="251">
          <cell r="A251">
            <v>4001010</v>
          </cell>
          <cell r="B251" t="str">
            <v>Central Asia Petroleum</v>
          </cell>
          <cell r="C251">
            <v>100000</v>
          </cell>
          <cell r="E251">
            <v>7555000</v>
          </cell>
          <cell r="G251">
            <v>100000</v>
          </cell>
          <cell r="I251">
            <v>7555000</v>
          </cell>
          <cell r="K251">
            <v>100000</v>
          </cell>
          <cell r="M251">
            <v>7555000</v>
          </cell>
        </row>
        <row r="252">
          <cell r="A252">
            <v>4001020</v>
          </cell>
          <cell r="B252" t="str">
            <v>Kazakhoil</v>
          </cell>
          <cell r="C252">
            <v>80000</v>
          </cell>
          <cell r="E252">
            <v>6044000</v>
          </cell>
          <cell r="G252">
            <v>80000</v>
          </cell>
          <cell r="I252">
            <v>6044000</v>
          </cell>
          <cell r="K252">
            <v>80000</v>
          </cell>
          <cell r="M252">
            <v>6044000</v>
          </cell>
        </row>
        <row r="253">
          <cell r="A253">
            <v>4001030</v>
          </cell>
          <cell r="B253" t="str">
            <v>Mangistau Terra International</v>
          </cell>
          <cell r="C253">
            <v>20000</v>
          </cell>
          <cell r="E253">
            <v>1511000</v>
          </cell>
          <cell r="G253">
            <v>20000</v>
          </cell>
          <cell r="I253">
            <v>1511000</v>
          </cell>
          <cell r="K253">
            <v>20000</v>
          </cell>
          <cell r="M253">
            <v>1511000</v>
          </cell>
        </row>
        <row r="254">
          <cell r="A254">
            <v>4101001</v>
          </cell>
          <cell r="B254" t="str">
            <v>Retained Earnings</v>
          </cell>
          <cell r="C254">
            <v>-7503486.9500000002</v>
          </cell>
          <cell r="E254">
            <v>-745730557.25</v>
          </cell>
          <cell r="G254">
            <v>-7503486.9500000002</v>
          </cell>
          <cell r="I254">
            <v>-745730557.25</v>
          </cell>
          <cell r="K254">
            <v>-12007422.99</v>
          </cell>
          <cell r="M254">
            <v>-2909168026.1300001</v>
          </cell>
        </row>
        <row r="255">
          <cell r="A255">
            <v>5101001</v>
          </cell>
          <cell r="B255" t="str">
            <v>Interest Income</v>
          </cell>
          <cell r="C255">
            <v>187.26</v>
          </cell>
          <cell r="E255">
            <v>21441.27</v>
          </cell>
          <cell r="G255">
            <v>187.26</v>
          </cell>
          <cell r="I255">
            <v>21441.27</v>
          </cell>
          <cell r="K255">
            <v>0</v>
          </cell>
          <cell r="M255">
            <v>0</v>
          </cell>
        </row>
        <row r="256">
          <cell r="A256">
            <v>5991001</v>
          </cell>
          <cell r="B256" t="str">
            <v>Currency Exchange Gain</v>
          </cell>
          <cell r="C256">
            <v>284149.71999999997</v>
          </cell>
          <cell r="E256">
            <v>75400942.930000007</v>
          </cell>
          <cell r="G256">
            <v>288133.64</v>
          </cell>
          <cell r="I256">
            <v>75965862.790000007</v>
          </cell>
          <cell r="K256">
            <v>3983.93</v>
          </cell>
          <cell r="M256">
            <v>564919.86</v>
          </cell>
        </row>
        <row r="257">
          <cell r="A257">
            <v>6000501</v>
          </cell>
          <cell r="B257" t="str">
            <v>Chemicals</v>
          </cell>
          <cell r="C257">
            <v>0</v>
          </cell>
          <cell r="E257">
            <v>0</v>
          </cell>
          <cell r="G257">
            <v>-3951.1</v>
          </cell>
          <cell r="I257">
            <v>-557795.19999999995</v>
          </cell>
          <cell r="K257">
            <v>-3951.1</v>
          </cell>
          <cell r="M257">
            <v>-557795.19999999995</v>
          </cell>
        </row>
        <row r="258">
          <cell r="A258">
            <v>6003001</v>
          </cell>
          <cell r="B258" t="str">
            <v>Transportation</v>
          </cell>
          <cell r="C258">
            <v>0</v>
          </cell>
          <cell r="E258">
            <v>0</v>
          </cell>
          <cell r="G258">
            <v>-495708.56</v>
          </cell>
          <cell r="I258">
            <v>-70251609.640000001</v>
          </cell>
          <cell r="K258">
            <v>-488685.94</v>
          </cell>
          <cell r="M258">
            <v>-69262997.640000001</v>
          </cell>
        </row>
        <row r="259">
          <cell r="A259">
            <v>6007001</v>
          </cell>
          <cell r="B259" t="str">
            <v>Environmental Expenses</v>
          </cell>
          <cell r="C259">
            <v>0</v>
          </cell>
          <cell r="E259">
            <v>0</v>
          </cell>
          <cell r="G259">
            <v>-10096.200000000001</v>
          </cell>
          <cell r="I259">
            <v>-1407410.95</v>
          </cell>
          <cell r="K259">
            <v>-10096.200000000001</v>
          </cell>
          <cell r="M259">
            <v>-1407410.95</v>
          </cell>
        </row>
        <row r="260">
          <cell r="A260">
            <v>6007501</v>
          </cell>
          <cell r="B260" t="str">
            <v>Local Licensing Fees</v>
          </cell>
          <cell r="C260">
            <v>0</v>
          </cell>
          <cell r="E260">
            <v>0</v>
          </cell>
          <cell r="G260">
            <v>-6318.52</v>
          </cell>
          <cell r="I260">
            <v>-889995.2</v>
          </cell>
          <cell r="K260">
            <v>-6318.52</v>
          </cell>
          <cell r="M260">
            <v>-889995.2</v>
          </cell>
        </row>
        <row r="261">
          <cell r="A261">
            <v>6051301</v>
          </cell>
          <cell r="B261" t="str">
            <v>WO Mud Materials</v>
          </cell>
          <cell r="C261">
            <v>0</v>
          </cell>
          <cell r="E261">
            <v>0</v>
          </cell>
          <cell r="G261">
            <v>-1347.81</v>
          </cell>
          <cell r="I261">
            <v>-188020</v>
          </cell>
          <cell r="K261">
            <v>-1347.81</v>
          </cell>
          <cell r="M261">
            <v>-188020</v>
          </cell>
        </row>
        <row r="262">
          <cell r="A262">
            <v>6057520</v>
          </cell>
          <cell r="B262" t="str">
            <v>WO Helicopter Transportation</v>
          </cell>
          <cell r="C262">
            <v>0</v>
          </cell>
          <cell r="E262">
            <v>0</v>
          </cell>
          <cell r="G262">
            <v>-6879.37</v>
          </cell>
          <cell r="I262">
            <v>-963799.58</v>
          </cell>
          <cell r="K262">
            <v>-6879.37</v>
          </cell>
          <cell r="M262">
            <v>-963799.58</v>
          </cell>
        </row>
        <row r="263">
          <cell r="A263">
            <v>6995001</v>
          </cell>
          <cell r="B263" t="str">
            <v>Depreciation - Corp. Assets</v>
          </cell>
          <cell r="C263">
            <v>-744063.87</v>
          </cell>
          <cell r="E263">
            <v>-101299626.83</v>
          </cell>
          <cell r="G263">
            <v>-744063.87</v>
          </cell>
          <cell r="I263">
            <v>-101299626.83</v>
          </cell>
          <cell r="K263">
            <v>0</v>
          </cell>
          <cell r="M263">
            <v>0</v>
          </cell>
        </row>
        <row r="264">
          <cell r="A264">
            <v>7002001</v>
          </cell>
          <cell r="B264" t="str">
            <v>Geophysical Expenses</v>
          </cell>
          <cell r="C264">
            <v>0.01</v>
          </cell>
          <cell r="E264">
            <v>0</v>
          </cell>
          <cell r="G264">
            <v>-5089.2299999999996</v>
          </cell>
          <cell r="I264">
            <v>-711730</v>
          </cell>
          <cell r="K264">
            <v>-5089.2299999999996</v>
          </cell>
          <cell r="M264">
            <v>-711730</v>
          </cell>
        </row>
        <row r="265">
          <cell r="A265">
            <v>7003001</v>
          </cell>
          <cell r="B265" t="str">
            <v>Seismic</v>
          </cell>
          <cell r="C265">
            <v>0</v>
          </cell>
          <cell r="E265">
            <v>0</v>
          </cell>
          <cell r="G265">
            <v>-200151.74</v>
          </cell>
          <cell r="I265">
            <v>-28381516.710000001</v>
          </cell>
          <cell r="K265">
            <v>-200151.74</v>
          </cell>
          <cell r="M265">
            <v>-28381516.710000001</v>
          </cell>
        </row>
        <row r="266">
          <cell r="A266">
            <v>7951001</v>
          </cell>
          <cell r="B266" t="str">
            <v>Marketing Expense</v>
          </cell>
          <cell r="C266">
            <v>0</v>
          </cell>
          <cell r="E266">
            <v>0</v>
          </cell>
          <cell r="G266">
            <v>-88219.18</v>
          </cell>
          <cell r="I266">
            <v>-12359507.119999999</v>
          </cell>
          <cell r="K266">
            <v>-88219.18</v>
          </cell>
          <cell r="M266">
            <v>-12359507.119999999</v>
          </cell>
        </row>
        <row r="267">
          <cell r="A267">
            <v>8000101</v>
          </cell>
          <cell r="B267" t="str">
            <v>Rent</v>
          </cell>
          <cell r="C267">
            <v>-853.93</v>
          </cell>
          <cell r="E267">
            <v>-73353</v>
          </cell>
          <cell r="G267">
            <v>-853.93</v>
          </cell>
          <cell r="I267">
            <v>-73353</v>
          </cell>
          <cell r="K267">
            <v>0</v>
          </cell>
          <cell r="M267">
            <v>0</v>
          </cell>
        </row>
        <row r="268">
          <cell r="A268">
            <v>8000201</v>
          </cell>
          <cell r="B268" t="str">
            <v>Office Supplies</v>
          </cell>
          <cell r="C268">
            <v>-12452.96</v>
          </cell>
          <cell r="E268">
            <v>-1506154.91</v>
          </cell>
          <cell r="G268">
            <v>-17717.849999999999</v>
          </cell>
          <cell r="I268">
            <v>-2246013.12</v>
          </cell>
          <cell r="K268">
            <v>-5264.89</v>
          </cell>
          <cell r="M268">
            <v>-739858.21</v>
          </cell>
        </row>
        <row r="269">
          <cell r="A269">
            <v>8000301</v>
          </cell>
          <cell r="B269" t="str">
            <v>Utilities</v>
          </cell>
          <cell r="C269">
            <v>-9138.6200000000008</v>
          </cell>
          <cell r="E269">
            <v>-1156549.42</v>
          </cell>
          <cell r="G269">
            <v>-13111.51</v>
          </cell>
          <cell r="I269">
            <v>-1715211.32</v>
          </cell>
          <cell r="K269">
            <v>-3972.9</v>
          </cell>
          <cell r="M269">
            <v>-558661.9</v>
          </cell>
        </row>
        <row r="270">
          <cell r="A270">
            <v>8000401</v>
          </cell>
          <cell r="B270" t="str">
            <v>Dues and Subscriptions</v>
          </cell>
          <cell r="C270">
            <v>-20650.099999999999</v>
          </cell>
          <cell r="E270">
            <v>-2792318.81</v>
          </cell>
          <cell r="G270">
            <v>-20650.099999999999</v>
          </cell>
          <cell r="I270">
            <v>-2792318.81</v>
          </cell>
          <cell r="K270">
            <v>0</v>
          </cell>
          <cell r="M270">
            <v>0</v>
          </cell>
        </row>
        <row r="271">
          <cell r="A271">
            <v>8000501</v>
          </cell>
          <cell r="B271" t="str">
            <v>Travel and Lodging</v>
          </cell>
          <cell r="C271">
            <v>-414085.15</v>
          </cell>
          <cell r="E271">
            <v>-36897779.399999999</v>
          </cell>
          <cell r="G271">
            <v>-505108.82</v>
          </cell>
          <cell r="I271">
            <v>-49712346.829999998</v>
          </cell>
          <cell r="K271">
            <v>-91023.67</v>
          </cell>
          <cell r="M271">
            <v>-12814567.43</v>
          </cell>
        </row>
        <row r="272">
          <cell r="A272">
            <v>8000601</v>
          </cell>
          <cell r="B272" t="str">
            <v>Meals &amp; Entertainment</v>
          </cell>
          <cell r="C272">
            <v>-1751.46</v>
          </cell>
          <cell r="E272">
            <v>-242083</v>
          </cell>
          <cell r="G272">
            <v>-7300.24</v>
          </cell>
          <cell r="I272">
            <v>-1016345</v>
          </cell>
          <cell r="K272">
            <v>-5548.78</v>
          </cell>
          <cell r="M272">
            <v>-774262</v>
          </cell>
        </row>
        <row r="273">
          <cell r="A273">
            <v>8000701</v>
          </cell>
          <cell r="B273" t="str">
            <v>Bank Fees</v>
          </cell>
          <cell r="C273">
            <v>-22947.06</v>
          </cell>
          <cell r="E273">
            <v>-2843539.56</v>
          </cell>
          <cell r="G273">
            <v>-33227.5</v>
          </cell>
          <cell r="I273">
            <v>-4286044.53</v>
          </cell>
          <cell r="K273">
            <v>-10280.44</v>
          </cell>
          <cell r="M273">
            <v>-1442504.97</v>
          </cell>
        </row>
        <row r="274">
          <cell r="A274">
            <v>8000801</v>
          </cell>
          <cell r="B274" t="str">
            <v>Postage &amp; Courier</v>
          </cell>
          <cell r="C274">
            <v>-4002.76</v>
          </cell>
          <cell r="E274">
            <v>-529092.05000000005</v>
          </cell>
          <cell r="G274">
            <v>-4212.8</v>
          </cell>
          <cell r="I274">
            <v>-558495.72</v>
          </cell>
          <cell r="K274">
            <v>-210.04</v>
          </cell>
          <cell r="M274">
            <v>-29403.67</v>
          </cell>
        </row>
        <row r="275">
          <cell r="A275">
            <v>8000901</v>
          </cell>
          <cell r="B275" t="str">
            <v>Insurance</v>
          </cell>
          <cell r="C275">
            <v>-60160.12</v>
          </cell>
          <cell r="E275">
            <v>-6891077.2999999998</v>
          </cell>
          <cell r="G275">
            <v>-60160.12</v>
          </cell>
          <cell r="I275">
            <v>-6891077.2999999998</v>
          </cell>
          <cell r="K275">
            <v>0</v>
          </cell>
          <cell r="M275">
            <v>0</v>
          </cell>
        </row>
        <row r="276">
          <cell r="A276">
            <v>8001001</v>
          </cell>
          <cell r="B276" t="str">
            <v>Contributions</v>
          </cell>
          <cell r="C276">
            <v>-100572.78</v>
          </cell>
          <cell r="E276">
            <v>-13651948</v>
          </cell>
          <cell r="G276">
            <v>-102854.82</v>
          </cell>
          <cell r="I276">
            <v>-13967448</v>
          </cell>
          <cell r="K276">
            <v>-2282.04</v>
          </cell>
          <cell r="M276">
            <v>-315500</v>
          </cell>
        </row>
        <row r="277">
          <cell r="A277">
            <v>8001010</v>
          </cell>
          <cell r="B277" t="str">
            <v>Training</v>
          </cell>
          <cell r="C277">
            <v>-123639.87</v>
          </cell>
          <cell r="E277">
            <v>-16139458.859999999</v>
          </cell>
          <cell r="G277">
            <v>-181021.64</v>
          </cell>
          <cell r="I277">
            <v>-24145939.699999999</v>
          </cell>
          <cell r="K277">
            <v>-57381.77</v>
          </cell>
          <cell r="M277">
            <v>-8006480.8399999999</v>
          </cell>
        </row>
        <row r="278">
          <cell r="A278">
            <v>8001301</v>
          </cell>
          <cell r="B278" t="str">
            <v>Medical Expense</v>
          </cell>
          <cell r="C278">
            <v>-1482.46</v>
          </cell>
          <cell r="E278">
            <v>-197587</v>
          </cell>
          <cell r="G278">
            <v>-1482.46</v>
          </cell>
          <cell r="I278">
            <v>-197587</v>
          </cell>
          <cell r="K278">
            <v>0</v>
          </cell>
          <cell r="M278">
            <v>0</v>
          </cell>
        </row>
        <row r="279">
          <cell r="A279">
            <v>8001401</v>
          </cell>
          <cell r="B279" t="str">
            <v>Transportation</v>
          </cell>
          <cell r="C279">
            <v>-4232.37</v>
          </cell>
          <cell r="E279">
            <v>-462758</v>
          </cell>
          <cell r="G279">
            <v>-7121.05</v>
          </cell>
          <cell r="I279">
            <v>-867118.51</v>
          </cell>
          <cell r="K279">
            <v>-2888.68</v>
          </cell>
          <cell r="M279">
            <v>-404360.51</v>
          </cell>
        </row>
        <row r="280">
          <cell r="A280">
            <v>8001501</v>
          </cell>
          <cell r="B280" t="str">
            <v>Parking</v>
          </cell>
          <cell r="C280">
            <v>-5331.65</v>
          </cell>
          <cell r="E280">
            <v>-685312</v>
          </cell>
          <cell r="G280">
            <v>-5739.1</v>
          </cell>
          <cell r="I280">
            <v>-742212</v>
          </cell>
          <cell r="K280">
            <v>-407.45</v>
          </cell>
          <cell r="M280">
            <v>-56900</v>
          </cell>
        </row>
        <row r="281">
          <cell r="A281">
            <v>8001601</v>
          </cell>
          <cell r="B281" t="str">
            <v>Telecommunication Exp</v>
          </cell>
          <cell r="C281">
            <v>-108155.49</v>
          </cell>
          <cell r="E281">
            <v>-13295771.6</v>
          </cell>
          <cell r="G281">
            <v>-116989.41</v>
          </cell>
          <cell r="I281">
            <v>-14545771.6</v>
          </cell>
          <cell r="K281">
            <v>-8833.92</v>
          </cell>
          <cell r="M281">
            <v>-1250000</v>
          </cell>
        </row>
        <row r="282">
          <cell r="A282">
            <v>8001602</v>
          </cell>
          <cell r="B282" t="str">
            <v>Mobiles</v>
          </cell>
          <cell r="C282">
            <v>-6428.02</v>
          </cell>
          <cell r="E282">
            <v>-876446.56</v>
          </cell>
          <cell r="G282">
            <v>-17971.939999999999</v>
          </cell>
          <cell r="I282">
            <v>-2500022.08</v>
          </cell>
          <cell r="K282">
            <v>-11543.92</v>
          </cell>
          <cell r="M282">
            <v>-1623575.52</v>
          </cell>
        </row>
        <row r="283">
          <cell r="A283">
            <v>8001603</v>
          </cell>
          <cell r="B283" t="str">
            <v>Telephone Lines</v>
          </cell>
          <cell r="C283">
            <v>-12500.07</v>
          </cell>
          <cell r="E283">
            <v>-1728766.67</v>
          </cell>
          <cell r="G283">
            <v>-26564.02</v>
          </cell>
          <cell r="I283">
            <v>-3695820.55</v>
          </cell>
          <cell r="K283">
            <v>-14063.95</v>
          </cell>
          <cell r="M283">
            <v>-1967053.88</v>
          </cell>
        </row>
        <row r="284">
          <cell r="A284">
            <v>8001604</v>
          </cell>
          <cell r="B284" t="str">
            <v>Appartments</v>
          </cell>
          <cell r="C284">
            <v>-2096.67</v>
          </cell>
          <cell r="E284">
            <v>-277492.33</v>
          </cell>
          <cell r="G284">
            <v>-3877.03</v>
          </cell>
          <cell r="I284">
            <v>-527207</v>
          </cell>
          <cell r="K284">
            <v>-1780.36</v>
          </cell>
          <cell r="M284">
            <v>-249714.67</v>
          </cell>
        </row>
        <row r="285">
          <cell r="A285">
            <v>8001605</v>
          </cell>
          <cell r="B285" t="str">
            <v>Internet &amp; E-Mail Services</v>
          </cell>
          <cell r="C285">
            <v>-13294.95</v>
          </cell>
          <cell r="E285">
            <v>-1537460.85</v>
          </cell>
          <cell r="G285">
            <v>-14457.02</v>
          </cell>
          <cell r="I285">
            <v>-1700615.01</v>
          </cell>
          <cell r="K285">
            <v>-1162.07</v>
          </cell>
          <cell r="M285">
            <v>-163154.16</v>
          </cell>
        </row>
        <row r="286">
          <cell r="A286">
            <v>8006001</v>
          </cell>
          <cell r="B286" t="str">
            <v>Company labor</v>
          </cell>
          <cell r="C286">
            <v>-454526.33</v>
          </cell>
          <cell r="E286">
            <v>-55717300.43</v>
          </cell>
          <cell r="G286">
            <v>-454526.33</v>
          </cell>
          <cell r="I286">
            <v>-55717300.43</v>
          </cell>
          <cell r="K286">
            <v>0</v>
          </cell>
          <cell r="M286">
            <v>0</v>
          </cell>
        </row>
        <row r="287">
          <cell r="A287">
            <v>8006201</v>
          </cell>
          <cell r="B287" t="str">
            <v>Contract Labor</v>
          </cell>
          <cell r="C287">
            <v>-594078.6</v>
          </cell>
          <cell r="E287">
            <v>-72457909.180000007</v>
          </cell>
          <cell r="G287">
            <v>-594078.6</v>
          </cell>
          <cell r="I287">
            <v>-72457909.180000007</v>
          </cell>
          <cell r="K287">
            <v>0</v>
          </cell>
          <cell r="M287">
            <v>0</v>
          </cell>
        </row>
        <row r="288">
          <cell r="A288">
            <v>8006501</v>
          </cell>
          <cell r="B288" t="str">
            <v>Contract Services &amp; Equip</v>
          </cell>
          <cell r="C288">
            <v>-919.54</v>
          </cell>
          <cell r="E288">
            <v>-80000</v>
          </cell>
          <cell r="G288">
            <v>-919.54</v>
          </cell>
          <cell r="I288">
            <v>-80000</v>
          </cell>
          <cell r="K288">
            <v>0</v>
          </cell>
          <cell r="M288">
            <v>0</v>
          </cell>
        </row>
        <row r="289">
          <cell r="A289">
            <v>8006701</v>
          </cell>
          <cell r="B289" t="str">
            <v>Professional Services</v>
          </cell>
          <cell r="C289">
            <v>-19202.52</v>
          </cell>
          <cell r="E289">
            <v>-1614548.5</v>
          </cell>
          <cell r="G289">
            <v>-28292.11</v>
          </cell>
          <cell r="I289">
            <v>-2892248.5</v>
          </cell>
          <cell r="K289">
            <v>-9089.59</v>
          </cell>
          <cell r="M289">
            <v>-1277700</v>
          </cell>
        </row>
        <row r="290">
          <cell r="A290">
            <v>8007001</v>
          </cell>
          <cell r="B290" t="str">
            <v>Legal Expenses</v>
          </cell>
          <cell r="C290">
            <v>-70683.259999999995</v>
          </cell>
          <cell r="E290">
            <v>-7830851.2999999998</v>
          </cell>
          <cell r="G290">
            <v>-99078.86</v>
          </cell>
          <cell r="I290">
            <v>-11842788.4</v>
          </cell>
          <cell r="K290">
            <v>-28395.599999999999</v>
          </cell>
          <cell r="M290">
            <v>-4011937.1</v>
          </cell>
        </row>
        <row r="291">
          <cell r="A291">
            <v>8007501</v>
          </cell>
          <cell r="B291" t="str">
            <v>Accounting &amp; Audit</v>
          </cell>
          <cell r="C291">
            <v>-123263.51</v>
          </cell>
          <cell r="E291">
            <v>-16623938.609999999</v>
          </cell>
          <cell r="G291">
            <v>-149280.51</v>
          </cell>
          <cell r="I291">
            <v>-20313149.210000001</v>
          </cell>
          <cell r="K291">
            <v>-26017</v>
          </cell>
          <cell r="M291">
            <v>-3689210.6</v>
          </cell>
        </row>
        <row r="292">
          <cell r="A292">
            <v>8008001</v>
          </cell>
          <cell r="B292" t="str">
            <v>Misc. G. &amp; A.</v>
          </cell>
          <cell r="C292">
            <v>-12025.23</v>
          </cell>
          <cell r="E292">
            <v>-1444022.93</v>
          </cell>
          <cell r="G292">
            <v>-13664.31</v>
          </cell>
          <cell r="I292">
            <v>-1674379.23</v>
          </cell>
          <cell r="K292">
            <v>-1639.08</v>
          </cell>
          <cell r="M292">
            <v>-230356.3</v>
          </cell>
        </row>
        <row r="293">
          <cell r="A293">
            <v>8009001</v>
          </cell>
          <cell r="B293" t="str">
            <v>Licence Registration Fees</v>
          </cell>
          <cell r="C293">
            <v>-1959.7</v>
          </cell>
          <cell r="E293">
            <v>-273996</v>
          </cell>
          <cell r="G293">
            <v>-2095.7199999999998</v>
          </cell>
          <cell r="I293">
            <v>-292846</v>
          </cell>
          <cell r="K293">
            <v>-136.02000000000001</v>
          </cell>
          <cell r="M293">
            <v>-18850</v>
          </cell>
        </row>
        <row r="294">
          <cell r="A294">
            <v>8009601</v>
          </cell>
          <cell r="B294" t="str">
            <v>Penalties</v>
          </cell>
          <cell r="C294">
            <v>-179.32</v>
          </cell>
          <cell r="E294">
            <v>-15260</v>
          </cell>
          <cell r="G294">
            <v>-179.32</v>
          </cell>
          <cell r="I294">
            <v>-15260</v>
          </cell>
          <cell r="K294">
            <v>0</v>
          </cell>
          <cell r="M294">
            <v>0</v>
          </cell>
        </row>
        <row r="295">
          <cell r="A295">
            <v>8009701</v>
          </cell>
          <cell r="B295" t="str">
            <v>Repairs &amp; Installations</v>
          </cell>
          <cell r="C295">
            <v>-8205.65</v>
          </cell>
          <cell r="E295">
            <v>-1120463.99</v>
          </cell>
          <cell r="G295">
            <v>-9952.73</v>
          </cell>
          <cell r="I295">
            <v>-1364000.33</v>
          </cell>
          <cell r="K295">
            <v>-1747.08</v>
          </cell>
          <cell r="M295">
            <v>-243536.34</v>
          </cell>
        </row>
        <row r="296">
          <cell r="A296">
            <v>8009801</v>
          </cell>
          <cell r="B296" t="str">
            <v>Almaty Office Expense</v>
          </cell>
          <cell r="C296">
            <v>-3783.49</v>
          </cell>
          <cell r="E296">
            <v>-375900</v>
          </cell>
          <cell r="G296">
            <v>-3783.49</v>
          </cell>
          <cell r="I296">
            <v>-375900</v>
          </cell>
          <cell r="K296">
            <v>0</v>
          </cell>
          <cell r="M296">
            <v>0</v>
          </cell>
        </row>
        <row r="297">
          <cell r="A297">
            <v>8551001</v>
          </cell>
          <cell r="B297" t="str">
            <v>Interest on Debts</v>
          </cell>
          <cell r="C297">
            <v>-1100756.21</v>
          </cell>
          <cell r="E297">
            <v>-139004219.12</v>
          </cell>
          <cell r="G297">
            <v>-1729783.87</v>
          </cell>
          <cell r="I297">
            <v>-228196595.38999999</v>
          </cell>
          <cell r="K297">
            <v>-629026.87</v>
          </cell>
          <cell r="M297">
            <v>-89192376.090000004</v>
          </cell>
        </row>
        <row r="298">
          <cell r="A298">
            <v>8701001</v>
          </cell>
          <cell r="B298" t="str">
            <v>Current Income Taxes</v>
          </cell>
          <cell r="C298">
            <v>-5757.07</v>
          </cell>
          <cell r="E298">
            <v>-761661</v>
          </cell>
          <cell r="G298">
            <v>-5757.07</v>
          </cell>
          <cell r="I298">
            <v>-761661</v>
          </cell>
          <cell r="K298">
            <v>0</v>
          </cell>
          <cell r="M298">
            <v>0</v>
          </cell>
        </row>
        <row r="299">
          <cell r="A299">
            <v>8751001</v>
          </cell>
          <cell r="B299" t="str">
            <v>Customs Duties</v>
          </cell>
          <cell r="C299">
            <v>-589.05999999999995</v>
          </cell>
          <cell r="E299">
            <v>-51366.23</v>
          </cell>
          <cell r="G299">
            <v>-603.38</v>
          </cell>
          <cell r="I299">
            <v>-53366.23</v>
          </cell>
          <cell r="K299">
            <v>-14.32</v>
          </cell>
          <cell r="M299">
            <v>-2000</v>
          </cell>
        </row>
        <row r="300">
          <cell r="A300">
            <v>8753001</v>
          </cell>
          <cell r="B300" t="str">
            <v>Property Taxes</v>
          </cell>
          <cell r="C300">
            <v>-79999.789999999994</v>
          </cell>
          <cell r="E300">
            <v>-11101393</v>
          </cell>
          <cell r="G300">
            <v>-79999.789999999994</v>
          </cell>
          <cell r="I300">
            <v>-11101393</v>
          </cell>
          <cell r="K300">
            <v>0</v>
          </cell>
          <cell r="M300">
            <v>0</v>
          </cell>
        </row>
        <row r="301">
          <cell r="A301">
            <v>8753050</v>
          </cell>
          <cell r="B301" t="str">
            <v>Vehicle Tax</v>
          </cell>
          <cell r="C301">
            <v>-7543.64</v>
          </cell>
          <cell r="E301">
            <v>-905110</v>
          </cell>
          <cell r="G301">
            <v>-12490.41</v>
          </cell>
          <cell r="I301">
            <v>-1604831</v>
          </cell>
          <cell r="K301">
            <v>-4946.7700000000004</v>
          </cell>
          <cell r="M301">
            <v>-699721</v>
          </cell>
        </row>
        <row r="302">
          <cell r="A302">
            <v>8754001</v>
          </cell>
          <cell r="B302" t="str">
            <v>Other Taxes</v>
          </cell>
          <cell r="C302">
            <v>-136133.44</v>
          </cell>
          <cell r="E302">
            <v>-18823336.640000001</v>
          </cell>
          <cell r="G302">
            <v>-136223.93</v>
          </cell>
          <cell r="I302">
            <v>-18836332.640000001</v>
          </cell>
          <cell r="K302">
            <v>-90.49</v>
          </cell>
          <cell r="M302">
            <v>-12995.98</v>
          </cell>
        </row>
        <row r="303">
          <cell r="A303">
            <v>8991002</v>
          </cell>
          <cell r="B303" t="str">
            <v>Currency Exchange Loss</v>
          </cell>
          <cell r="C303">
            <v>-500825.49</v>
          </cell>
          <cell r="E303">
            <v>-1707573999.8</v>
          </cell>
          <cell r="G303">
            <v>-500825.49</v>
          </cell>
          <cell r="I303">
            <v>-1707573999.8</v>
          </cell>
          <cell r="K303">
            <v>0.02</v>
          </cell>
          <cell r="M303">
            <v>0</v>
          </cell>
        </row>
        <row r="304">
          <cell r="A304">
            <v>9100501</v>
          </cell>
          <cell r="B304" t="str">
            <v>Chemicals</v>
          </cell>
          <cell r="C304">
            <v>0</v>
          </cell>
          <cell r="E304">
            <v>0</v>
          </cell>
          <cell r="G304">
            <v>-26077.31</v>
          </cell>
          <cell r="I304">
            <v>-3669977.62</v>
          </cell>
          <cell r="K304">
            <v>-31099.93</v>
          </cell>
          <cell r="M304">
            <v>-4374989.62</v>
          </cell>
        </row>
        <row r="305">
          <cell r="A305">
            <v>9101501</v>
          </cell>
          <cell r="B305" t="str">
            <v>Rentals</v>
          </cell>
          <cell r="C305">
            <v>0</v>
          </cell>
          <cell r="E305">
            <v>0</v>
          </cell>
          <cell r="G305">
            <v>-1501.06</v>
          </cell>
          <cell r="I305">
            <v>-212850</v>
          </cell>
          <cell r="K305">
            <v>-1501.06</v>
          </cell>
          <cell r="M305">
            <v>-212850</v>
          </cell>
        </row>
        <row r="306">
          <cell r="A306">
            <v>9102001</v>
          </cell>
          <cell r="B306" t="str">
            <v>Materials &amp; Supplies</v>
          </cell>
          <cell r="C306">
            <v>0</v>
          </cell>
          <cell r="E306">
            <v>0</v>
          </cell>
          <cell r="G306">
            <v>-12682.65</v>
          </cell>
          <cell r="I306">
            <v>-1787674.33</v>
          </cell>
          <cell r="K306">
            <v>-12682.65</v>
          </cell>
          <cell r="M306">
            <v>-1787674.33</v>
          </cell>
        </row>
        <row r="307">
          <cell r="A307">
            <v>9102501</v>
          </cell>
          <cell r="B307" t="str">
            <v>Fuel &amp; Power</v>
          </cell>
          <cell r="C307">
            <v>0</v>
          </cell>
          <cell r="E307">
            <v>0</v>
          </cell>
          <cell r="G307">
            <v>-151432.31</v>
          </cell>
          <cell r="I307">
            <v>-21271269.829999998</v>
          </cell>
          <cell r="K307">
            <v>-151432.31</v>
          </cell>
          <cell r="M307">
            <v>-21271269.829999998</v>
          </cell>
        </row>
        <row r="308">
          <cell r="A308">
            <v>9103001</v>
          </cell>
          <cell r="B308" t="str">
            <v>Transportation</v>
          </cell>
          <cell r="C308">
            <v>0</v>
          </cell>
          <cell r="E308">
            <v>0</v>
          </cell>
          <cell r="G308">
            <v>-136779.39000000001</v>
          </cell>
          <cell r="I308">
            <v>-19276587.300000001</v>
          </cell>
          <cell r="K308">
            <v>-136779.39000000001</v>
          </cell>
          <cell r="M308">
            <v>-19276587.300000001</v>
          </cell>
        </row>
        <row r="309">
          <cell r="A309">
            <v>9103002</v>
          </cell>
          <cell r="B309" t="str">
            <v>Crude Oil Transportation</v>
          </cell>
          <cell r="C309">
            <v>0</v>
          </cell>
          <cell r="E309">
            <v>0</v>
          </cell>
          <cell r="G309">
            <v>-44545.94</v>
          </cell>
          <cell r="I309">
            <v>-6316614.2999999998</v>
          </cell>
          <cell r="K309">
            <v>-44545.94</v>
          </cell>
          <cell r="M309">
            <v>-6316614.2999999998</v>
          </cell>
        </row>
        <row r="310">
          <cell r="A310">
            <v>9106201</v>
          </cell>
          <cell r="B310" t="str">
            <v>Contract Labor</v>
          </cell>
          <cell r="C310">
            <v>0</v>
          </cell>
          <cell r="E310">
            <v>0</v>
          </cell>
          <cell r="G310">
            <v>-510000</v>
          </cell>
          <cell r="I310">
            <v>-71638000</v>
          </cell>
          <cell r="K310">
            <v>-510000</v>
          </cell>
          <cell r="M310">
            <v>-71638000</v>
          </cell>
        </row>
        <row r="311">
          <cell r="A311">
            <v>9106501</v>
          </cell>
          <cell r="B311" t="str">
            <v>Contract Services &amp; Equip</v>
          </cell>
          <cell r="C311">
            <v>0</v>
          </cell>
          <cell r="E311">
            <v>0</v>
          </cell>
          <cell r="G311">
            <v>-13969.28</v>
          </cell>
          <cell r="I311">
            <v>-1973859.26</v>
          </cell>
          <cell r="K311">
            <v>-13969.28</v>
          </cell>
          <cell r="M311">
            <v>-1973859.26</v>
          </cell>
        </row>
        <row r="312">
          <cell r="A312">
            <v>9201001</v>
          </cell>
          <cell r="B312" t="str">
            <v>Field G &amp; A</v>
          </cell>
          <cell r="C312">
            <v>0</v>
          </cell>
          <cell r="E312">
            <v>0</v>
          </cell>
          <cell r="G312">
            <v>-2572.08</v>
          </cell>
          <cell r="I312">
            <v>-362333.61</v>
          </cell>
          <cell r="K312">
            <v>-2572.08</v>
          </cell>
          <cell r="M312">
            <v>-362333.61</v>
          </cell>
        </row>
        <row r="313">
          <cell r="A313">
            <v>9204001</v>
          </cell>
          <cell r="B313" t="str">
            <v>Repairs &amp; Maintenance</v>
          </cell>
          <cell r="C313">
            <v>0</v>
          </cell>
          <cell r="E313">
            <v>0</v>
          </cell>
          <cell r="G313">
            <v>-24236.09</v>
          </cell>
          <cell r="I313">
            <v>-3399135.67</v>
          </cell>
          <cell r="K313">
            <v>-24236.09</v>
          </cell>
          <cell r="M313">
            <v>-3399135.67</v>
          </cell>
        </row>
        <row r="314">
          <cell r="A314">
            <v>9206701</v>
          </cell>
          <cell r="B314" t="str">
            <v>Professional Services</v>
          </cell>
          <cell r="C314">
            <v>0</v>
          </cell>
          <cell r="E314">
            <v>0</v>
          </cell>
          <cell r="G314">
            <v>-26246.2</v>
          </cell>
          <cell r="I314">
            <v>-3689358.88</v>
          </cell>
          <cell r="K314">
            <v>-26246.2</v>
          </cell>
          <cell r="M314">
            <v>-3689358.88</v>
          </cell>
        </row>
        <row r="315">
          <cell r="A315">
            <v>9207001</v>
          </cell>
          <cell r="B315" t="str">
            <v>Environmental Expenses</v>
          </cell>
          <cell r="C315">
            <v>0</v>
          </cell>
          <cell r="E315">
            <v>0</v>
          </cell>
          <cell r="G315">
            <v>-9789.5499999999993</v>
          </cell>
          <cell r="I315">
            <v>-1388159</v>
          </cell>
          <cell r="K315">
            <v>-9789.5499999999993</v>
          </cell>
          <cell r="M315">
            <v>-1388159</v>
          </cell>
        </row>
        <row r="316">
          <cell r="A316">
            <v>9208201</v>
          </cell>
          <cell r="B316" t="str">
            <v>Field Supplies</v>
          </cell>
          <cell r="C316">
            <v>0.02</v>
          </cell>
          <cell r="E316">
            <v>0</v>
          </cell>
          <cell r="G316">
            <v>-147.65</v>
          </cell>
          <cell r="I316">
            <v>-20600</v>
          </cell>
          <cell r="K316">
            <v>-147.65</v>
          </cell>
          <cell r="M316">
            <v>-20600</v>
          </cell>
        </row>
        <row r="317">
          <cell r="A317">
            <v>9208301</v>
          </cell>
          <cell r="B317" t="str">
            <v>Utilities</v>
          </cell>
          <cell r="C317">
            <v>0</v>
          </cell>
          <cell r="E317">
            <v>0</v>
          </cell>
          <cell r="G317">
            <v>-1091.8499999999999</v>
          </cell>
          <cell r="I317">
            <v>-153915.24</v>
          </cell>
          <cell r="K317">
            <v>-1091.8499999999999</v>
          </cell>
          <cell r="M317">
            <v>-153915.24</v>
          </cell>
        </row>
        <row r="318">
          <cell r="A318">
            <v>9208601</v>
          </cell>
          <cell r="B318" t="str">
            <v>Meals &amp; Entertainment</v>
          </cell>
          <cell r="C318">
            <v>0</v>
          </cell>
          <cell r="E318">
            <v>0</v>
          </cell>
          <cell r="G318">
            <v>-80115.05</v>
          </cell>
          <cell r="I318">
            <v>-11170832.83</v>
          </cell>
          <cell r="K318">
            <v>-6212</v>
          </cell>
          <cell r="M318">
            <v>-868748.2</v>
          </cell>
        </row>
        <row r="319">
          <cell r="A319">
            <v>9208701</v>
          </cell>
          <cell r="B319" t="str">
            <v>Travel</v>
          </cell>
          <cell r="C319">
            <v>0</v>
          </cell>
          <cell r="E319">
            <v>0</v>
          </cell>
          <cell r="G319">
            <v>-47625.69</v>
          </cell>
          <cell r="I319">
            <v>-6689345.5599999996</v>
          </cell>
          <cell r="K319">
            <v>-47625.69</v>
          </cell>
          <cell r="M319">
            <v>-6689345.5599999996</v>
          </cell>
        </row>
        <row r="320">
          <cell r="A320">
            <v>9208801</v>
          </cell>
          <cell r="B320" t="str">
            <v>Postage &amp; Courier</v>
          </cell>
          <cell r="C320">
            <v>0</v>
          </cell>
          <cell r="E320">
            <v>0</v>
          </cell>
          <cell r="G320">
            <v>-142.69999999999999</v>
          </cell>
          <cell r="I320">
            <v>-20000</v>
          </cell>
          <cell r="K320">
            <v>-142.69999999999999</v>
          </cell>
          <cell r="M320">
            <v>-20000</v>
          </cell>
        </row>
        <row r="321">
          <cell r="A321">
            <v>9208901</v>
          </cell>
          <cell r="B321" t="str">
            <v>Insurance</v>
          </cell>
          <cell r="C321">
            <v>0</v>
          </cell>
          <cell r="E321">
            <v>0</v>
          </cell>
          <cell r="G321">
            <v>-52109.26</v>
          </cell>
          <cell r="I321">
            <v>-7266968.46</v>
          </cell>
          <cell r="K321">
            <v>-52109.26</v>
          </cell>
          <cell r="M321">
            <v>-7266968.46</v>
          </cell>
        </row>
        <row r="322">
          <cell r="A322">
            <v>9211301</v>
          </cell>
          <cell r="B322" t="str">
            <v>Medical Expense</v>
          </cell>
          <cell r="C322">
            <v>0</v>
          </cell>
          <cell r="E322">
            <v>0</v>
          </cell>
          <cell r="G322">
            <v>-1509.53</v>
          </cell>
          <cell r="I322">
            <v>-211736</v>
          </cell>
          <cell r="K322">
            <v>-1509.53</v>
          </cell>
          <cell r="M322">
            <v>-211736</v>
          </cell>
        </row>
        <row r="323">
          <cell r="A323">
            <v>9211601</v>
          </cell>
          <cell r="B323" t="str">
            <v>Telecommunication Exp</v>
          </cell>
          <cell r="C323">
            <v>0</v>
          </cell>
          <cell r="E323">
            <v>0</v>
          </cell>
          <cell r="G323">
            <v>-13409.42</v>
          </cell>
          <cell r="I323">
            <v>-1901456.24</v>
          </cell>
          <cell r="K323">
            <v>-13409.42</v>
          </cell>
          <cell r="M323">
            <v>-1901456.24</v>
          </cell>
        </row>
        <row r="324">
          <cell r="A324">
            <v>9211603</v>
          </cell>
          <cell r="B324" t="str">
            <v>Satellite Phone</v>
          </cell>
          <cell r="C324">
            <v>0</v>
          </cell>
          <cell r="E324">
            <v>0</v>
          </cell>
          <cell r="G324">
            <v>-8544.08</v>
          </cell>
          <cell r="I324">
            <v>-1199667.46</v>
          </cell>
          <cell r="K324">
            <v>-8544.08</v>
          </cell>
          <cell r="M324">
            <v>-1199667.46</v>
          </cell>
        </row>
        <row r="325">
          <cell r="A325">
            <v>9216301</v>
          </cell>
          <cell r="B325" t="str">
            <v>Food Services</v>
          </cell>
          <cell r="C325">
            <v>0</v>
          </cell>
          <cell r="E325">
            <v>0</v>
          </cell>
          <cell r="G325">
            <v>-163895.59</v>
          </cell>
          <cell r="I325">
            <v>-23143122.91</v>
          </cell>
          <cell r="K325">
            <v>-237798.64</v>
          </cell>
          <cell r="M325">
            <v>-33445207.539999999</v>
          </cell>
        </row>
        <row r="326">
          <cell r="A326">
            <v>9221001</v>
          </cell>
          <cell r="B326" t="str">
            <v>Custom Services</v>
          </cell>
          <cell r="C326">
            <v>0</v>
          </cell>
          <cell r="E326">
            <v>0</v>
          </cell>
          <cell r="G326">
            <v>-9820</v>
          </cell>
          <cell r="I326">
            <v>-1380532.04</v>
          </cell>
          <cell r="K326">
            <v>-9820</v>
          </cell>
          <cell r="M326">
            <v>-1380532.04</v>
          </cell>
        </row>
        <row r="327">
          <cell r="A327">
            <v>9501001</v>
          </cell>
          <cell r="B327" t="str">
            <v>Payroll</v>
          </cell>
          <cell r="C327">
            <v>0</v>
          </cell>
          <cell r="E327">
            <v>0</v>
          </cell>
          <cell r="G327">
            <v>-232415.94</v>
          </cell>
          <cell r="I327">
            <v>-32788798.359999999</v>
          </cell>
          <cell r="K327">
            <v>-232415.94</v>
          </cell>
          <cell r="M327">
            <v>-32788798.359999999</v>
          </cell>
        </row>
        <row r="328">
          <cell r="A328">
            <v>9502004</v>
          </cell>
          <cell r="B328" t="str">
            <v>Savings Fund</v>
          </cell>
          <cell r="C328">
            <v>0</v>
          </cell>
          <cell r="E328">
            <v>0.01</v>
          </cell>
          <cell r="G328">
            <v>0</v>
          </cell>
          <cell r="I328">
            <v>0.01</v>
          </cell>
          <cell r="K328">
            <v>0</v>
          </cell>
          <cell r="M328">
            <v>0.01</v>
          </cell>
        </row>
        <row r="329">
          <cell r="A329">
            <v>9502005</v>
          </cell>
          <cell r="B329" t="str">
            <v>Pension Fund 15%</v>
          </cell>
          <cell r="C329">
            <v>0</v>
          </cell>
          <cell r="E329">
            <v>0</v>
          </cell>
          <cell r="G329">
            <v>-24905.29</v>
          </cell>
          <cell r="I329">
            <v>-3531570</v>
          </cell>
          <cell r="K329">
            <v>-24905.29</v>
          </cell>
          <cell r="M329">
            <v>-3531570</v>
          </cell>
        </row>
        <row r="330">
          <cell r="A330">
            <v>9502006</v>
          </cell>
          <cell r="B330" t="str">
            <v>Social Insurance 1.5%</v>
          </cell>
          <cell r="C330">
            <v>0</v>
          </cell>
          <cell r="E330">
            <v>0</v>
          </cell>
          <cell r="G330">
            <v>-19633.39</v>
          </cell>
          <cell r="I330">
            <v>-2784014</v>
          </cell>
          <cell r="K330">
            <v>-19633.39</v>
          </cell>
          <cell r="M330">
            <v>-2784014</v>
          </cell>
        </row>
        <row r="331">
          <cell r="A331">
            <v>9502007</v>
          </cell>
          <cell r="B331" t="str">
            <v>Social Tax 26%</v>
          </cell>
          <cell r="C331">
            <v>0</v>
          </cell>
          <cell r="E331">
            <v>0</v>
          </cell>
          <cell r="G331">
            <v>-39154.6</v>
          </cell>
          <cell r="I331">
            <v>-5508044</v>
          </cell>
          <cell r="K331">
            <v>-39154.6</v>
          </cell>
          <cell r="M331">
            <v>-5508044</v>
          </cell>
        </row>
        <row r="332">
          <cell r="A332" t="str">
            <v>960CON01</v>
          </cell>
          <cell r="B332" t="str">
            <v>Continental Shiptores</v>
          </cell>
          <cell r="C332">
            <v>-0.64</v>
          </cell>
          <cell r="D332" t="str">
            <v>D</v>
          </cell>
          <cell r="E332">
            <v>0</v>
          </cell>
          <cell r="G332">
            <v>-0.64</v>
          </cell>
          <cell r="I332">
            <v>0</v>
          </cell>
          <cell r="K332">
            <v>-0.64</v>
          </cell>
          <cell r="M332">
            <v>0</v>
          </cell>
        </row>
        <row r="333">
          <cell r="A333" t="str">
            <v>960ENK01</v>
          </cell>
          <cell r="B333" t="str">
            <v>Enkaz</v>
          </cell>
          <cell r="C333">
            <v>-0.01</v>
          </cell>
          <cell r="D333" t="str">
            <v>C</v>
          </cell>
          <cell r="E333">
            <v>0.01</v>
          </cell>
          <cell r="G333">
            <v>-0.01</v>
          </cell>
          <cell r="I333">
            <v>0.01</v>
          </cell>
          <cell r="K333">
            <v>-0.01</v>
          </cell>
          <cell r="M333">
            <v>0.01</v>
          </cell>
        </row>
        <row r="334">
          <cell r="A334" t="str">
            <v>960JMC01</v>
          </cell>
          <cell r="B334" t="str">
            <v>JMC Oilfield</v>
          </cell>
          <cell r="C334">
            <v>0</v>
          </cell>
          <cell r="E334">
            <v>0.01</v>
          </cell>
          <cell r="G334">
            <v>0</v>
          </cell>
          <cell r="I334">
            <v>0.01</v>
          </cell>
          <cell r="K334">
            <v>0</v>
          </cell>
          <cell r="M334">
            <v>0.01</v>
          </cell>
        </row>
        <row r="335">
          <cell r="A335" t="str">
            <v>960YNT01</v>
          </cell>
          <cell r="B335" t="str">
            <v>Ynta</v>
          </cell>
          <cell r="C335">
            <v>-1.1599999999999999</v>
          </cell>
          <cell r="E335">
            <v>0</v>
          </cell>
          <cell r="G335">
            <v>-1.1599999999999999</v>
          </cell>
          <cell r="I335">
            <v>0</v>
          </cell>
          <cell r="K335">
            <v>-1.1599999999999999</v>
          </cell>
          <cell r="M335">
            <v>0</v>
          </cell>
        </row>
        <row r="336">
          <cell r="A336" t="str">
            <v>ZAMOUNT</v>
          </cell>
          <cell r="B336" t="str">
            <v>ERROR AMMOUNT</v>
          </cell>
          <cell r="C336">
            <v>0.1</v>
          </cell>
          <cell r="E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D12">
            <v>-493491.34</v>
          </cell>
          <cell r="F12">
            <v>-69977072.010000005</v>
          </cell>
        </row>
        <row r="13">
          <cell r="A13">
            <v>1002007</v>
          </cell>
          <cell r="B13" t="str">
            <v>Cash in ABN AMRO Bank USD</v>
          </cell>
          <cell r="D13">
            <v>-7832.26</v>
          </cell>
          <cell r="F13">
            <v>-1110614.47</v>
          </cell>
        </row>
        <row r="14">
          <cell r="A14">
            <v>1202001</v>
          </cell>
          <cell r="B14" t="str">
            <v>Employee Receivables</v>
          </cell>
          <cell r="D14">
            <v>0</v>
          </cell>
          <cell r="F14">
            <v>0</v>
          </cell>
        </row>
        <row r="15">
          <cell r="A15">
            <v>1202002</v>
          </cell>
          <cell r="B15" t="str">
            <v>AR-Employees Tenge</v>
          </cell>
          <cell r="D15">
            <v>-70.52</v>
          </cell>
          <cell r="F15">
            <v>-10000</v>
          </cell>
        </row>
        <row r="16">
          <cell r="A16">
            <v>1202003</v>
          </cell>
          <cell r="B16" t="str">
            <v>AR-Employees Dollars</v>
          </cell>
          <cell r="D16">
            <v>0</v>
          </cell>
          <cell r="F16">
            <v>0</v>
          </cell>
        </row>
        <row r="17">
          <cell r="A17">
            <v>1203001</v>
          </cell>
          <cell r="B17" t="str">
            <v>Accounts Receivable -Other</v>
          </cell>
          <cell r="D17">
            <v>-2076</v>
          </cell>
          <cell r="F17">
            <v>-294377</v>
          </cell>
        </row>
        <row r="18">
          <cell r="A18" t="str">
            <v>120BAK01</v>
          </cell>
          <cell r="B18" t="str">
            <v>Baker Hughes Services</v>
          </cell>
          <cell r="D18">
            <v>0</v>
          </cell>
          <cell r="F18">
            <v>0</v>
          </cell>
        </row>
        <row r="19">
          <cell r="A19" t="str">
            <v>120BIS01</v>
          </cell>
          <cell r="B19" t="str">
            <v>Bishop Lifting</v>
          </cell>
          <cell r="D19">
            <v>0</v>
          </cell>
          <cell r="F19">
            <v>0</v>
          </cell>
        </row>
        <row r="20">
          <cell r="A20" t="str">
            <v>120BUT01</v>
          </cell>
          <cell r="B20" t="str">
            <v>Butes Unlimited</v>
          </cell>
          <cell r="D20">
            <v>0</v>
          </cell>
          <cell r="F20">
            <v>0</v>
          </cell>
        </row>
        <row r="21">
          <cell r="A21" t="str">
            <v>120CAN01</v>
          </cell>
          <cell r="B21" t="str">
            <v>Canam Services</v>
          </cell>
          <cell r="D21">
            <v>0</v>
          </cell>
          <cell r="F21">
            <v>0</v>
          </cell>
        </row>
        <row r="22">
          <cell r="A22" t="str">
            <v>120CON01</v>
          </cell>
          <cell r="B22" t="str">
            <v>Continental Shipstores</v>
          </cell>
          <cell r="D22">
            <v>0</v>
          </cell>
          <cell r="F22">
            <v>0</v>
          </cell>
        </row>
        <row r="23">
          <cell r="A23" t="str">
            <v>120JMC01</v>
          </cell>
          <cell r="B23" t="str">
            <v>JMC</v>
          </cell>
          <cell r="D23">
            <v>-4600</v>
          </cell>
          <cell r="F23">
            <v>-652280</v>
          </cell>
        </row>
        <row r="24">
          <cell r="A24" t="str">
            <v>120JSC01</v>
          </cell>
          <cell r="B24" t="str">
            <v>JSC TNS PLUS</v>
          </cell>
          <cell r="D24">
            <v>0</v>
          </cell>
          <cell r="F24">
            <v>0</v>
          </cell>
        </row>
        <row r="25">
          <cell r="A25" t="str">
            <v>120KAZ02</v>
          </cell>
          <cell r="B25" t="str">
            <v>Kazakhoil</v>
          </cell>
          <cell r="D25">
            <v>-6849.52</v>
          </cell>
          <cell r="F25">
            <v>-971261.31</v>
          </cell>
        </row>
        <row r="26">
          <cell r="A26" t="str">
            <v>120KEE01</v>
          </cell>
          <cell r="B26" t="str">
            <v>KEENOIL</v>
          </cell>
          <cell r="D26">
            <v>0</v>
          </cell>
          <cell r="F26">
            <v>0</v>
          </cell>
        </row>
        <row r="27">
          <cell r="A27" t="str">
            <v>120MEG01</v>
          </cell>
          <cell r="B27" t="str">
            <v>Mega</v>
          </cell>
          <cell r="D27">
            <v>0</v>
          </cell>
          <cell r="F27">
            <v>0</v>
          </cell>
        </row>
        <row r="28">
          <cell r="A28" t="str">
            <v>120MIR01</v>
          </cell>
          <cell r="B28" t="str">
            <v>Miras-2</v>
          </cell>
          <cell r="D28">
            <v>0.1</v>
          </cell>
          <cell r="F28">
            <v>13.36</v>
          </cell>
        </row>
        <row r="29">
          <cell r="A29" t="str">
            <v>120NAF01</v>
          </cell>
          <cell r="B29" t="str">
            <v>NAFTEX</v>
          </cell>
          <cell r="D29">
            <v>0</v>
          </cell>
          <cell r="F29">
            <v>0</v>
          </cell>
        </row>
        <row r="30">
          <cell r="A30" t="str">
            <v>120PRI01</v>
          </cell>
          <cell r="B30" t="str">
            <v>Printing House</v>
          </cell>
          <cell r="D30">
            <v>0</v>
          </cell>
          <cell r="F30">
            <v>0</v>
          </cell>
        </row>
        <row r="31">
          <cell r="A31" t="str">
            <v>120ROT01</v>
          </cell>
          <cell r="B31" t="str">
            <v>Rotessh LTD. Plant</v>
          </cell>
          <cell r="D31">
            <v>0</v>
          </cell>
          <cell r="F31">
            <v>0</v>
          </cell>
        </row>
        <row r="32">
          <cell r="A32" t="str">
            <v>120STA01</v>
          </cell>
          <cell r="B32" t="str">
            <v>Standard Equipment</v>
          </cell>
          <cell r="D32">
            <v>0</v>
          </cell>
          <cell r="F32">
            <v>0</v>
          </cell>
        </row>
        <row r="33">
          <cell r="A33" t="str">
            <v>120TEX01</v>
          </cell>
          <cell r="B33" t="str">
            <v>Texas Containers</v>
          </cell>
          <cell r="D33">
            <v>0</v>
          </cell>
          <cell r="F33">
            <v>0</v>
          </cell>
        </row>
        <row r="34">
          <cell r="A34" t="str">
            <v>120ZAM01</v>
          </cell>
          <cell r="B34" t="str">
            <v>Zaman</v>
          </cell>
          <cell r="D34">
            <v>-0.28999999999999998</v>
          </cell>
          <cell r="F34">
            <v>-40.79</v>
          </cell>
        </row>
        <row r="35">
          <cell r="A35" t="str">
            <v>120ZAP01</v>
          </cell>
          <cell r="B35" t="str">
            <v>Zap Kaz StroiService</v>
          </cell>
          <cell r="D35">
            <v>0</v>
          </cell>
          <cell r="F35">
            <v>0</v>
          </cell>
        </row>
        <row r="36">
          <cell r="A36">
            <v>1221000</v>
          </cell>
          <cell r="B36" t="str">
            <v>A/R Emp. Rollforward 1997</v>
          </cell>
          <cell r="D36">
            <v>0</v>
          </cell>
          <cell r="F36">
            <v>0</v>
          </cell>
        </row>
        <row r="37">
          <cell r="A37">
            <v>1251001</v>
          </cell>
          <cell r="B37" t="str">
            <v>Crude Oil</v>
          </cell>
          <cell r="D37">
            <v>-1081207.82</v>
          </cell>
          <cell r="F37">
            <v>-131214040.68000001</v>
          </cell>
        </row>
        <row r="38">
          <cell r="A38">
            <v>1301001</v>
          </cell>
          <cell r="B38" t="str">
            <v>Field Yards</v>
          </cell>
          <cell r="D38">
            <v>-1501.06</v>
          </cell>
          <cell r="F38">
            <v>-212850</v>
          </cell>
        </row>
        <row r="39">
          <cell r="A39">
            <v>1303000</v>
          </cell>
          <cell r="B39" t="str">
            <v>Warehouse Invent Rollfwd 1997</v>
          </cell>
          <cell r="D39">
            <v>0</v>
          </cell>
          <cell r="F39">
            <v>0.1</v>
          </cell>
        </row>
        <row r="40">
          <cell r="A40">
            <v>1303001</v>
          </cell>
          <cell r="B40" t="str">
            <v>Warehouse</v>
          </cell>
          <cell r="D40">
            <v>-1190302.75</v>
          </cell>
          <cell r="F40">
            <v>-126204532.59</v>
          </cell>
        </row>
        <row r="41">
          <cell r="A41">
            <v>1305001</v>
          </cell>
          <cell r="B41" t="str">
            <v>Inventory in Transit</v>
          </cell>
          <cell r="D41">
            <v>-110430.12</v>
          </cell>
          <cell r="F41">
            <v>-15479107.08</v>
          </cell>
        </row>
        <row r="42">
          <cell r="A42">
            <v>1309001</v>
          </cell>
          <cell r="B42" t="str">
            <v>Other</v>
          </cell>
          <cell r="D42">
            <v>-42959.44</v>
          </cell>
          <cell r="F42">
            <v>-3399339.41</v>
          </cell>
        </row>
        <row r="43">
          <cell r="A43">
            <v>1351000</v>
          </cell>
          <cell r="B43" t="str">
            <v>Prepaid Taxes Rollforward 1997</v>
          </cell>
          <cell r="D43">
            <v>0</v>
          </cell>
          <cell r="F43">
            <v>0</v>
          </cell>
        </row>
        <row r="44">
          <cell r="A44">
            <v>1353001</v>
          </cell>
          <cell r="B44" t="str">
            <v>Deposits</v>
          </cell>
          <cell r="D44">
            <v>-15000</v>
          </cell>
          <cell r="F44">
            <v>-2119500</v>
          </cell>
        </row>
        <row r="45">
          <cell r="A45">
            <v>1354001</v>
          </cell>
          <cell r="B45" t="str">
            <v>Prepaid Expenses</v>
          </cell>
          <cell r="D45">
            <v>-543099.18000000005</v>
          </cell>
          <cell r="F45">
            <v>-76861491.120000005</v>
          </cell>
        </row>
        <row r="46">
          <cell r="A46">
            <v>1401001</v>
          </cell>
          <cell r="B46" t="str">
            <v>Import VAT</v>
          </cell>
          <cell r="D46">
            <v>-674576.87</v>
          </cell>
          <cell r="F46">
            <v>-95655000.549999997</v>
          </cell>
        </row>
        <row r="47">
          <cell r="A47">
            <v>1402001</v>
          </cell>
          <cell r="B47" t="str">
            <v>Turnover (local) VAT</v>
          </cell>
          <cell r="D47">
            <v>-661274.62</v>
          </cell>
          <cell r="F47">
            <v>-93768740.739999995</v>
          </cell>
        </row>
        <row r="48">
          <cell r="A48">
            <v>1451001</v>
          </cell>
          <cell r="B48" t="str">
            <v>Advances to Customs</v>
          </cell>
          <cell r="D48">
            <v>-293331.7</v>
          </cell>
          <cell r="F48">
            <v>-41594434.5</v>
          </cell>
        </row>
        <row r="49">
          <cell r="A49">
            <v>2001001</v>
          </cell>
          <cell r="B49" t="str">
            <v>Unproven Acquisition Costs</v>
          </cell>
          <cell r="D49">
            <v>-11579.24</v>
          </cell>
          <cell r="F49">
            <v>-1486044.2</v>
          </cell>
        </row>
        <row r="50">
          <cell r="A50">
            <v>2002001</v>
          </cell>
          <cell r="B50" t="str">
            <v>Proven Acquisition Costs</v>
          </cell>
          <cell r="D50">
            <v>-555111.41</v>
          </cell>
          <cell r="F50">
            <v>-42496043.270000003</v>
          </cell>
        </row>
        <row r="51">
          <cell r="A51">
            <v>2020100</v>
          </cell>
          <cell r="B51" t="str">
            <v>Oil &amp; Gas Property Rollforwar</v>
          </cell>
          <cell r="D51">
            <v>-5853846.4100000001</v>
          </cell>
          <cell r="F51">
            <v>-454345263.36000001</v>
          </cell>
        </row>
        <row r="52">
          <cell r="A52">
            <v>2030100</v>
          </cell>
          <cell r="B52" t="str">
            <v>Geological &amp; Geophysical Cost</v>
          </cell>
          <cell r="D52">
            <v>-5089.2299999999996</v>
          </cell>
          <cell r="F52">
            <v>-711730</v>
          </cell>
        </row>
        <row r="53">
          <cell r="A53">
            <v>2036001</v>
          </cell>
          <cell r="B53" t="str">
            <v>G&amp;G Company Labour</v>
          </cell>
          <cell r="D53">
            <v>-18396.54</v>
          </cell>
          <cell r="F53">
            <v>-1487704.01</v>
          </cell>
        </row>
        <row r="54">
          <cell r="A54">
            <v>2036201</v>
          </cell>
          <cell r="B54" t="str">
            <v>G&amp;G Contract Labour</v>
          </cell>
          <cell r="D54">
            <v>-4318.08</v>
          </cell>
          <cell r="F54">
            <v>-338096.04</v>
          </cell>
        </row>
        <row r="55">
          <cell r="A55">
            <v>2036501</v>
          </cell>
          <cell r="B55" t="str">
            <v>G&amp;G Seismic</v>
          </cell>
          <cell r="D55">
            <v>-647072.15</v>
          </cell>
          <cell r="F55">
            <v>-87011329.280000001</v>
          </cell>
        </row>
        <row r="56">
          <cell r="A56">
            <v>2050101</v>
          </cell>
          <cell r="B56" t="str">
            <v>IDC Drilling Contract Day Rat</v>
          </cell>
          <cell r="D56">
            <v>-191670.89</v>
          </cell>
          <cell r="F56">
            <v>-15036496.869999999</v>
          </cell>
        </row>
        <row r="57">
          <cell r="A57">
            <v>2051001</v>
          </cell>
          <cell r="B57" t="str">
            <v>IDC Cementing &amp; Cementing Ser</v>
          </cell>
          <cell r="D57">
            <v>-11772.39</v>
          </cell>
          <cell r="F57">
            <v>-947730.05</v>
          </cell>
        </row>
        <row r="58">
          <cell r="A58">
            <v>2053001</v>
          </cell>
          <cell r="B58" t="str">
            <v>IDC Formation Testing</v>
          </cell>
          <cell r="D58">
            <v>-7500.39</v>
          </cell>
          <cell r="F58">
            <v>-875664.48</v>
          </cell>
        </row>
        <row r="59">
          <cell r="A59">
            <v>2055501</v>
          </cell>
          <cell r="B59" t="str">
            <v>IDC Tools &amp; Equipment Rental</v>
          </cell>
          <cell r="D59">
            <v>-15159.09</v>
          </cell>
          <cell r="F59">
            <v>-1187207.26</v>
          </cell>
        </row>
        <row r="60">
          <cell r="A60">
            <v>2055701</v>
          </cell>
          <cell r="B60" t="str">
            <v>IDC Materials &amp; Supplies</v>
          </cell>
          <cell r="D60">
            <v>-56327.15</v>
          </cell>
          <cell r="F60">
            <v>-6726959.75</v>
          </cell>
        </row>
        <row r="61">
          <cell r="A61">
            <v>2056001</v>
          </cell>
          <cell r="B61" t="str">
            <v>IDC Company labor</v>
          </cell>
          <cell r="D61">
            <v>-21295.79</v>
          </cell>
          <cell r="F61">
            <v>-1892319.58</v>
          </cell>
        </row>
        <row r="62">
          <cell r="A62">
            <v>2056201</v>
          </cell>
          <cell r="B62" t="str">
            <v>IDC Contract Labor</v>
          </cell>
          <cell r="D62">
            <v>-105097.18</v>
          </cell>
          <cell r="F62">
            <v>-10106585.4</v>
          </cell>
        </row>
        <row r="63">
          <cell r="A63">
            <v>2056501</v>
          </cell>
          <cell r="B63" t="str">
            <v>IDC Contract Services &amp; Equip</v>
          </cell>
          <cell r="D63">
            <v>-37770.74</v>
          </cell>
          <cell r="F63">
            <v>-3683430.86</v>
          </cell>
        </row>
        <row r="64">
          <cell r="A64">
            <v>2056701</v>
          </cell>
          <cell r="B64" t="str">
            <v>IDC Professional Services</v>
          </cell>
          <cell r="D64">
            <v>-8177.68</v>
          </cell>
          <cell r="F64">
            <v>-669563.27</v>
          </cell>
        </row>
        <row r="65">
          <cell r="A65">
            <v>2057001</v>
          </cell>
          <cell r="B65" t="str">
            <v>IDC Fuel &amp; Power</v>
          </cell>
          <cell r="D65">
            <v>-8105.37</v>
          </cell>
          <cell r="F65">
            <v>-741211.35</v>
          </cell>
        </row>
        <row r="66">
          <cell r="A66">
            <v>2057501</v>
          </cell>
          <cell r="B66" t="str">
            <v>IDC Transportation</v>
          </cell>
          <cell r="D66">
            <v>-5497.35</v>
          </cell>
          <cell r="F66">
            <v>-444880.25</v>
          </cell>
        </row>
        <row r="67">
          <cell r="A67">
            <v>2057520</v>
          </cell>
          <cell r="B67" t="str">
            <v>IDC Helicopter Transportation</v>
          </cell>
          <cell r="D67">
            <v>-532.69000000000005</v>
          </cell>
          <cell r="F67">
            <v>-43086.46</v>
          </cell>
        </row>
        <row r="68">
          <cell r="A68">
            <v>2057530</v>
          </cell>
          <cell r="B68" t="str">
            <v>IDC Air Transportation</v>
          </cell>
          <cell r="D68">
            <v>-7418.66</v>
          </cell>
          <cell r="F68">
            <v>-687844.38</v>
          </cell>
        </row>
        <row r="69">
          <cell r="A69">
            <v>2058001</v>
          </cell>
          <cell r="B69" t="str">
            <v>IDC Communication Expense</v>
          </cell>
          <cell r="D69">
            <v>-1965.78</v>
          </cell>
          <cell r="F69">
            <v>-167411.37</v>
          </cell>
        </row>
        <row r="70">
          <cell r="A70">
            <v>2058201</v>
          </cell>
          <cell r="B70" t="str">
            <v>IDC Repairs &amp; Maintenance</v>
          </cell>
          <cell r="D70">
            <v>-5997.16</v>
          </cell>
          <cell r="F70">
            <v>-482117.11</v>
          </cell>
        </row>
        <row r="71">
          <cell r="A71">
            <v>2058501</v>
          </cell>
          <cell r="B71" t="str">
            <v>IDC Environmental Expense</v>
          </cell>
          <cell r="D71">
            <v>-1394.29</v>
          </cell>
          <cell r="F71">
            <v>-110978.04</v>
          </cell>
        </row>
        <row r="72">
          <cell r="A72">
            <v>2100101</v>
          </cell>
          <cell r="B72" t="str">
            <v>IDC-US Dril Contract Day Rate</v>
          </cell>
          <cell r="D72">
            <v>0</v>
          </cell>
          <cell r="F72">
            <v>0</v>
          </cell>
        </row>
        <row r="73">
          <cell r="A73">
            <v>2100701</v>
          </cell>
          <cell r="B73" t="str">
            <v>IDC-US Road|Loc. Pits &amp; Keyws</v>
          </cell>
          <cell r="D73">
            <v>0</v>
          </cell>
          <cell r="F73">
            <v>0</v>
          </cell>
        </row>
        <row r="74">
          <cell r="A74">
            <v>2105001</v>
          </cell>
          <cell r="B74" t="str">
            <v>IDC-US Drill Bits</v>
          </cell>
          <cell r="D74">
            <v>0</v>
          </cell>
          <cell r="F74">
            <v>0</v>
          </cell>
        </row>
        <row r="75">
          <cell r="A75">
            <v>2206001</v>
          </cell>
          <cell r="B75" t="str">
            <v>TDC-US Xmas Tree</v>
          </cell>
          <cell r="D75">
            <v>0</v>
          </cell>
          <cell r="F75">
            <v>0</v>
          </cell>
        </row>
        <row r="76">
          <cell r="A76">
            <v>2251000</v>
          </cell>
          <cell r="B76" t="str">
            <v>Buildings Rollforward 1997</v>
          </cell>
          <cell r="D76">
            <v>-329936</v>
          </cell>
          <cell r="F76">
            <v>-24926664.800000001</v>
          </cell>
        </row>
        <row r="77">
          <cell r="A77">
            <v>2251001</v>
          </cell>
          <cell r="B77" t="str">
            <v>Buildings</v>
          </cell>
          <cell r="D77">
            <v>-2486629.0699999998</v>
          </cell>
          <cell r="F77">
            <v>-224566201.44999999</v>
          </cell>
        </row>
        <row r="78">
          <cell r="A78">
            <v>2251501</v>
          </cell>
          <cell r="B78" t="str">
            <v>Roads</v>
          </cell>
          <cell r="D78">
            <v>-952831.9</v>
          </cell>
          <cell r="F78">
            <v>-82149582.870000005</v>
          </cell>
        </row>
        <row r="79">
          <cell r="A79">
            <v>2252001</v>
          </cell>
          <cell r="B79" t="str">
            <v>Pipelines</v>
          </cell>
          <cell r="D79">
            <v>-628271.03</v>
          </cell>
          <cell r="F79">
            <v>-50473625.490000002</v>
          </cell>
        </row>
        <row r="80">
          <cell r="A80">
            <v>2253000</v>
          </cell>
          <cell r="B80" t="str">
            <v>Plant &amp; Equipment R/F 1997</v>
          </cell>
          <cell r="D80">
            <v>0</v>
          </cell>
          <cell r="F80">
            <v>-0.5</v>
          </cell>
        </row>
        <row r="81">
          <cell r="A81">
            <v>2253001</v>
          </cell>
          <cell r="B81" t="str">
            <v>Plant &amp; Equipment</v>
          </cell>
          <cell r="D81">
            <v>-1211973.02</v>
          </cell>
          <cell r="F81">
            <v>-98823970.269999996</v>
          </cell>
        </row>
        <row r="82">
          <cell r="A82">
            <v>2253500</v>
          </cell>
          <cell r="B82" t="str">
            <v>Vehicles Rollforward 1997</v>
          </cell>
          <cell r="D82">
            <v>-541479</v>
          </cell>
          <cell r="F82">
            <v>-40908738.450000003</v>
          </cell>
        </row>
        <row r="83">
          <cell r="A83">
            <v>2253501</v>
          </cell>
          <cell r="B83" t="str">
            <v>Vehicles</v>
          </cell>
          <cell r="D83">
            <v>-9250.85</v>
          </cell>
          <cell r="F83">
            <v>-1211861.3500000001</v>
          </cell>
        </row>
        <row r="84">
          <cell r="A84">
            <v>2254001</v>
          </cell>
          <cell r="B84" t="str">
            <v>Vehicles for specialized task</v>
          </cell>
          <cell r="D84">
            <v>-947650.94</v>
          </cell>
          <cell r="F84">
            <v>-73321163.560000002</v>
          </cell>
        </row>
        <row r="85">
          <cell r="A85">
            <v>2254501</v>
          </cell>
          <cell r="B85" t="str">
            <v>Vehicles for personnel</v>
          </cell>
          <cell r="D85">
            <v>-128051.16</v>
          </cell>
          <cell r="F85">
            <v>-10205265.640000001</v>
          </cell>
        </row>
        <row r="86">
          <cell r="A86">
            <v>2254502</v>
          </cell>
          <cell r="B86" t="str">
            <v>Vehicles-Personnel-VAT-Paid</v>
          </cell>
          <cell r="D86">
            <v>-78183.91</v>
          </cell>
          <cell r="F86">
            <v>-6146750</v>
          </cell>
        </row>
        <row r="87">
          <cell r="A87">
            <v>2255001</v>
          </cell>
          <cell r="B87" t="str">
            <v>Furniture &amp; Fixtures</v>
          </cell>
          <cell r="D87">
            <v>-113206.46</v>
          </cell>
          <cell r="F87">
            <v>-8746458.4100000001</v>
          </cell>
        </row>
        <row r="88">
          <cell r="A88">
            <v>2256001</v>
          </cell>
          <cell r="B88" t="str">
            <v>Field Communicatios</v>
          </cell>
          <cell r="D88">
            <v>-283975.49</v>
          </cell>
          <cell r="F88">
            <v>-25461455.510000002</v>
          </cell>
        </row>
        <row r="89">
          <cell r="A89">
            <v>2301000</v>
          </cell>
          <cell r="B89" t="str">
            <v>Apartments Rollforward 1997</v>
          </cell>
          <cell r="D89">
            <v>-67212</v>
          </cell>
          <cell r="F89">
            <v>-5077866.5999999996</v>
          </cell>
        </row>
        <row r="90">
          <cell r="A90">
            <v>2301001</v>
          </cell>
          <cell r="B90" t="str">
            <v>Buildings</v>
          </cell>
          <cell r="D90">
            <v>-64757.81</v>
          </cell>
          <cell r="F90">
            <v>-9473805.8000000007</v>
          </cell>
        </row>
        <row r="91">
          <cell r="A91">
            <v>2301010</v>
          </cell>
          <cell r="B91" t="str">
            <v>Office Buildings</v>
          </cell>
          <cell r="D91">
            <v>-50970.33</v>
          </cell>
          <cell r="F91">
            <v>-6052768.8300000001</v>
          </cell>
        </row>
        <row r="92">
          <cell r="A92">
            <v>2301020</v>
          </cell>
          <cell r="B92" t="str">
            <v>Apartments</v>
          </cell>
          <cell r="D92">
            <v>-147787.25</v>
          </cell>
          <cell r="F92">
            <v>-11802425.67</v>
          </cell>
        </row>
        <row r="93">
          <cell r="A93">
            <v>2303000</v>
          </cell>
          <cell r="B93" t="str">
            <v>Office F&amp;F Rollforward 1997</v>
          </cell>
          <cell r="D93">
            <v>-227318</v>
          </cell>
          <cell r="F93">
            <v>-17173874.899999999</v>
          </cell>
        </row>
        <row r="94">
          <cell r="A94">
            <v>2303010</v>
          </cell>
          <cell r="B94" t="str">
            <v>Office Furniture &amp; Fixtures</v>
          </cell>
          <cell r="D94">
            <v>-19654.27</v>
          </cell>
          <cell r="F94">
            <v>-1807425.9</v>
          </cell>
        </row>
        <row r="95">
          <cell r="A95">
            <v>2303020</v>
          </cell>
          <cell r="B95" t="str">
            <v>Apartment Furniture &amp; Fixture</v>
          </cell>
          <cell r="D95">
            <v>-72237.73</v>
          </cell>
          <cell r="F95">
            <v>-6390315.0300000003</v>
          </cell>
        </row>
        <row r="96">
          <cell r="A96">
            <v>2304001</v>
          </cell>
          <cell r="B96" t="str">
            <v>Office Equipment</v>
          </cell>
          <cell r="D96">
            <v>-99081.91</v>
          </cell>
          <cell r="F96">
            <v>-7980060.8300000001</v>
          </cell>
        </row>
        <row r="97">
          <cell r="A97">
            <v>2305001</v>
          </cell>
          <cell r="B97" t="str">
            <v>Intangible Assets</v>
          </cell>
          <cell r="D97">
            <v>-2851.76</v>
          </cell>
          <cell r="F97">
            <v>-205935</v>
          </cell>
        </row>
        <row r="98">
          <cell r="A98">
            <v>2305002</v>
          </cell>
          <cell r="B98" t="str">
            <v>Software-Sun System-GL</v>
          </cell>
          <cell r="D98">
            <v>-62093.59</v>
          </cell>
          <cell r="F98">
            <v>-5214962.84</v>
          </cell>
        </row>
        <row r="99">
          <cell r="A99">
            <v>2305003</v>
          </cell>
          <cell r="B99" t="str">
            <v>Software-Sun System-Payroll</v>
          </cell>
          <cell r="D99">
            <v>-9353.4500000000007</v>
          </cell>
          <cell r="F99">
            <v>-778140</v>
          </cell>
        </row>
        <row r="100">
          <cell r="A100">
            <v>2350101</v>
          </cell>
          <cell r="B100" t="str">
            <v>WIP IDC Dril Cont Day Rate</v>
          </cell>
          <cell r="D100">
            <v>-2900339.6</v>
          </cell>
          <cell r="F100">
            <v>-368973093.13999999</v>
          </cell>
        </row>
        <row r="101">
          <cell r="A101">
            <v>2350501</v>
          </cell>
          <cell r="B101" t="str">
            <v>WIP IDC Mobilization/Demob</v>
          </cell>
          <cell r="D101">
            <v>-1185297.6299999999</v>
          </cell>
          <cell r="F101">
            <v>-116795597.84999999</v>
          </cell>
        </row>
        <row r="102">
          <cell r="A102">
            <v>2350701</v>
          </cell>
          <cell r="B102" t="str">
            <v>WIP IDC Road|Loc. Pits &amp; Keyw</v>
          </cell>
          <cell r="D102">
            <v>-631594.73</v>
          </cell>
          <cell r="F102">
            <v>-75228427.930000007</v>
          </cell>
        </row>
        <row r="103">
          <cell r="A103">
            <v>2351001</v>
          </cell>
          <cell r="B103" t="str">
            <v>WIP IDC Cement &amp; Cement Serv</v>
          </cell>
          <cell r="D103">
            <v>-278082</v>
          </cell>
          <cell r="F103">
            <v>-35422644.549999997</v>
          </cell>
        </row>
        <row r="104">
          <cell r="A104">
            <v>2351501</v>
          </cell>
          <cell r="B104" t="str">
            <v>WIP IDC Chemicals</v>
          </cell>
          <cell r="D104">
            <v>-65241.33</v>
          </cell>
          <cell r="F104">
            <v>-8733468.6300000008</v>
          </cell>
        </row>
        <row r="105">
          <cell r="A105">
            <v>2352001</v>
          </cell>
          <cell r="B105" t="str">
            <v>WIP IDC Wireline Logging</v>
          </cell>
          <cell r="D105">
            <v>-108611.3</v>
          </cell>
          <cell r="F105">
            <v>-14014824.880000001</v>
          </cell>
        </row>
        <row r="106">
          <cell r="A106">
            <v>2352501</v>
          </cell>
          <cell r="B106" t="str">
            <v>WIP IDC Mud Logging</v>
          </cell>
          <cell r="D106">
            <v>-222776.23</v>
          </cell>
          <cell r="F106">
            <v>-29125866.870000001</v>
          </cell>
        </row>
        <row r="107">
          <cell r="A107">
            <v>2353001</v>
          </cell>
          <cell r="B107" t="str">
            <v>WIP IDC Formation Testing</v>
          </cell>
          <cell r="D107">
            <v>-181233.13</v>
          </cell>
          <cell r="F107">
            <v>-24289796.969999999</v>
          </cell>
        </row>
        <row r="108">
          <cell r="A108">
            <v>2355001</v>
          </cell>
          <cell r="B108" t="str">
            <v>WIP IDC Drill Bits</v>
          </cell>
          <cell r="D108">
            <v>-158072</v>
          </cell>
          <cell r="F108">
            <v>-17370096</v>
          </cell>
        </row>
        <row r="109">
          <cell r="A109">
            <v>2355501</v>
          </cell>
          <cell r="B109" t="str">
            <v>WIP IDC Tools &amp; Equip Rental</v>
          </cell>
          <cell r="D109">
            <v>-468257.79</v>
          </cell>
          <cell r="F109">
            <v>-65593665.920000002</v>
          </cell>
        </row>
        <row r="110">
          <cell r="A110">
            <v>2355701</v>
          </cell>
          <cell r="B110" t="str">
            <v>WIP IDC Materials &amp; Supplies</v>
          </cell>
          <cell r="D110">
            <v>-593888.18000000005</v>
          </cell>
          <cell r="F110">
            <v>-76306025.150000006</v>
          </cell>
        </row>
        <row r="111">
          <cell r="A111">
            <v>2356001</v>
          </cell>
          <cell r="B111" t="str">
            <v>WIP IDC Company labor</v>
          </cell>
          <cell r="D111">
            <v>-176143.07</v>
          </cell>
          <cell r="F111">
            <v>-20208012.280000001</v>
          </cell>
        </row>
        <row r="112">
          <cell r="A112">
            <v>2356201</v>
          </cell>
          <cell r="B112" t="str">
            <v>WIP IDC Contract Labor</v>
          </cell>
          <cell r="D112">
            <v>-993385.25</v>
          </cell>
          <cell r="F112">
            <v>-109024307.75</v>
          </cell>
        </row>
        <row r="113">
          <cell r="A113">
            <v>2356501</v>
          </cell>
          <cell r="B113" t="str">
            <v>WIP IDC Cont Services &amp; Equip</v>
          </cell>
          <cell r="D113">
            <v>-321140.47999999998</v>
          </cell>
          <cell r="F113">
            <v>-32649694.489999998</v>
          </cell>
        </row>
        <row r="114">
          <cell r="A114">
            <v>2356701</v>
          </cell>
          <cell r="B114" t="str">
            <v>WIP IDC Professional Services</v>
          </cell>
          <cell r="D114">
            <v>-155105.19</v>
          </cell>
          <cell r="F114">
            <v>-12260825.93</v>
          </cell>
        </row>
        <row r="115">
          <cell r="A115">
            <v>2357001</v>
          </cell>
          <cell r="B115" t="str">
            <v>WIP IDC Fuel &amp; Power</v>
          </cell>
          <cell r="D115">
            <v>-109394</v>
          </cell>
          <cell r="F115">
            <v>-13019309.16</v>
          </cell>
        </row>
        <row r="116">
          <cell r="A116">
            <v>2357501</v>
          </cell>
          <cell r="B116" t="str">
            <v>WIP IDC Transportation</v>
          </cell>
          <cell r="D116">
            <v>-231440.46</v>
          </cell>
          <cell r="F116">
            <v>-30758784.5</v>
          </cell>
        </row>
        <row r="117">
          <cell r="A117">
            <v>2357520</v>
          </cell>
          <cell r="B117" t="str">
            <v>WIP IDC Helicopter Transport</v>
          </cell>
          <cell r="D117">
            <v>-2129.6999999999998</v>
          </cell>
          <cell r="F117">
            <v>-172339.33</v>
          </cell>
        </row>
        <row r="118">
          <cell r="A118">
            <v>2357540</v>
          </cell>
          <cell r="B118" t="str">
            <v>WIP IDC Marine Transportation</v>
          </cell>
          <cell r="D118">
            <v>-50229.99</v>
          </cell>
          <cell r="F118">
            <v>-6168698.0899999999</v>
          </cell>
        </row>
        <row r="119">
          <cell r="A119">
            <v>2358001</v>
          </cell>
          <cell r="B119" t="str">
            <v>WIP IDC Communication Expense</v>
          </cell>
          <cell r="D119">
            <v>-16471.07</v>
          </cell>
          <cell r="F119">
            <v>-1885319.23</v>
          </cell>
        </row>
        <row r="120">
          <cell r="A120">
            <v>2358201</v>
          </cell>
          <cell r="B120" t="str">
            <v>WIP IDC Repairs &amp; Maintenance</v>
          </cell>
          <cell r="D120">
            <v>-44168.58</v>
          </cell>
          <cell r="F120">
            <v>-4430090.6500000004</v>
          </cell>
        </row>
        <row r="121">
          <cell r="A121">
            <v>2358501</v>
          </cell>
          <cell r="B121" t="str">
            <v>WIP IDC Environmental Expense</v>
          </cell>
          <cell r="D121">
            <v>-9412.6299999999992</v>
          </cell>
          <cell r="F121">
            <v>-988073.4</v>
          </cell>
        </row>
        <row r="122">
          <cell r="A122">
            <v>2358701</v>
          </cell>
          <cell r="B122" t="str">
            <v>WIP IDC Local Licensing Fees</v>
          </cell>
          <cell r="D122">
            <v>-129855.99</v>
          </cell>
          <cell r="F122">
            <v>-10426879.43</v>
          </cell>
        </row>
        <row r="123">
          <cell r="A123">
            <v>2359001</v>
          </cell>
          <cell r="B123" t="str">
            <v>WIP IDC General &amp; Admin</v>
          </cell>
          <cell r="D123">
            <v>-118164.42</v>
          </cell>
          <cell r="F123">
            <v>-16593142.300000001</v>
          </cell>
        </row>
        <row r="124">
          <cell r="A124">
            <v>2403001</v>
          </cell>
          <cell r="B124" t="str">
            <v>WIP-TDC-Production Casing</v>
          </cell>
          <cell r="D124">
            <v>-215188.8</v>
          </cell>
          <cell r="F124">
            <v>-22289824.600000001</v>
          </cell>
        </row>
        <row r="125">
          <cell r="A125">
            <v>2403501</v>
          </cell>
          <cell r="B125" t="str">
            <v>WIP-TDC-Tubing</v>
          </cell>
          <cell r="D125">
            <v>-287235.8</v>
          </cell>
          <cell r="F125">
            <v>-23054632.41</v>
          </cell>
        </row>
        <row r="126">
          <cell r="A126">
            <v>2405001</v>
          </cell>
          <cell r="B126" t="str">
            <v>WIP-TDC-Casinghead</v>
          </cell>
          <cell r="D126">
            <v>-28806.240000000002</v>
          </cell>
          <cell r="F126">
            <v>-3760731.31</v>
          </cell>
        </row>
        <row r="127">
          <cell r="A127">
            <v>2406001</v>
          </cell>
          <cell r="B127" t="str">
            <v>WIP-TDC-Xmas Tree</v>
          </cell>
          <cell r="D127">
            <v>-63374.36</v>
          </cell>
          <cell r="F127">
            <v>-4927382.16</v>
          </cell>
        </row>
        <row r="128">
          <cell r="A128">
            <v>2409001</v>
          </cell>
          <cell r="B128" t="str">
            <v>WIP-TDC-Other Mats &amp; Equip</v>
          </cell>
          <cell r="D128">
            <v>-428131.39</v>
          </cell>
          <cell r="F128">
            <v>-33820184.119999997</v>
          </cell>
        </row>
        <row r="129">
          <cell r="A129">
            <v>2451000</v>
          </cell>
          <cell r="B129" t="str">
            <v>WIP Rollforward 1997</v>
          </cell>
          <cell r="D129">
            <v>0</v>
          </cell>
          <cell r="F129">
            <v>0</v>
          </cell>
        </row>
        <row r="130">
          <cell r="A130">
            <v>2511001</v>
          </cell>
          <cell r="B130" t="str">
            <v>WIP-BUILDINGS-Materials</v>
          </cell>
          <cell r="D130">
            <v>-12307.77</v>
          </cell>
          <cell r="F130">
            <v>-1727500</v>
          </cell>
        </row>
        <row r="131">
          <cell r="A131">
            <v>2511701</v>
          </cell>
          <cell r="B131" t="str">
            <v>WIP - Buildings - Proj Design</v>
          </cell>
          <cell r="D131">
            <v>-48527.79</v>
          </cell>
          <cell r="F131">
            <v>-4715381.5999999996</v>
          </cell>
        </row>
        <row r="132">
          <cell r="A132">
            <v>2516201</v>
          </cell>
          <cell r="B132" t="str">
            <v>WIP-BUILDINGS-Contract Labor</v>
          </cell>
          <cell r="D132">
            <v>-567.64</v>
          </cell>
          <cell r="F132">
            <v>-79753</v>
          </cell>
        </row>
        <row r="133">
          <cell r="A133">
            <v>2521701</v>
          </cell>
          <cell r="B133" t="str">
            <v>WIP - Roads - Proj Design</v>
          </cell>
          <cell r="D133">
            <v>-6467.33</v>
          </cell>
          <cell r="F133">
            <v>-905425.7</v>
          </cell>
        </row>
        <row r="134">
          <cell r="A134">
            <v>2522501</v>
          </cell>
          <cell r="B134" t="str">
            <v>WIP-ROADS-Local Services</v>
          </cell>
          <cell r="D134">
            <v>-17496.330000000002</v>
          </cell>
          <cell r="F134">
            <v>-2443066.33</v>
          </cell>
        </row>
        <row r="135">
          <cell r="A135">
            <v>2531001</v>
          </cell>
          <cell r="B135" t="str">
            <v>WIP-P'LINES-Materials</v>
          </cell>
          <cell r="D135">
            <v>-127569.46</v>
          </cell>
          <cell r="F135">
            <v>-12338277.199999999</v>
          </cell>
        </row>
        <row r="136">
          <cell r="A136">
            <v>2531501</v>
          </cell>
          <cell r="B136" t="str">
            <v>WIP-P'LINES-Overhead</v>
          </cell>
          <cell r="D136">
            <v>-136679.17000000001</v>
          </cell>
          <cell r="F136">
            <v>-11615775.529999999</v>
          </cell>
        </row>
        <row r="137">
          <cell r="A137">
            <v>2531701</v>
          </cell>
          <cell r="B137" t="str">
            <v>WIP - Pipelines - Proj Design</v>
          </cell>
          <cell r="D137">
            <v>-40487.760000000002</v>
          </cell>
          <cell r="F137">
            <v>-3331846.46</v>
          </cell>
        </row>
        <row r="138">
          <cell r="A138">
            <v>2532001</v>
          </cell>
          <cell r="B138" t="str">
            <v>WIP-P'LINES-Transportation</v>
          </cell>
          <cell r="D138">
            <v>-29324.29</v>
          </cell>
          <cell r="F138">
            <v>-2373096.27</v>
          </cell>
        </row>
        <row r="139">
          <cell r="A139">
            <v>2532501</v>
          </cell>
          <cell r="B139" t="str">
            <v>WIP-P'LINES-Local Services</v>
          </cell>
          <cell r="D139">
            <v>-2447.5300000000002</v>
          </cell>
          <cell r="F139">
            <v>-281084.13</v>
          </cell>
        </row>
        <row r="140">
          <cell r="A140">
            <v>2536001</v>
          </cell>
          <cell r="B140" t="str">
            <v>WIP-P'LINES-Company labor</v>
          </cell>
          <cell r="D140">
            <v>-90488.17</v>
          </cell>
          <cell r="F140">
            <v>-7751349.4699999997</v>
          </cell>
        </row>
        <row r="141">
          <cell r="A141">
            <v>2536201</v>
          </cell>
          <cell r="B141" t="str">
            <v>WIP-P'LINES-Contract Labor</v>
          </cell>
          <cell r="D141">
            <v>-227305.69</v>
          </cell>
          <cell r="F141">
            <v>-18784379.239999998</v>
          </cell>
        </row>
        <row r="142">
          <cell r="A142">
            <v>2541001</v>
          </cell>
          <cell r="B142" t="str">
            <v>WIP-GATHSYS-Materials</v>
          </cell>
          <cell r="D142">
            <v>-515708.61</v>
          </cell>
          <cell r="F142">
            <v>-65267328.600000001</v>
          </cell>
        </row>
        <row r="143">
          <cell r="A143">
            <v>2541501</v>
          </cell>
          <cell r="B143" t="str">
            <v>WIP-GATHSYS-Overhead</v>
          </cell>
          <cell r="D143">
            <v>-143405.5</v>
          </cell>
          <cell r="F143">
            <v>-13939371.85</v>
          </cell>
        </row>
        <row r="144">
          <cell r="A144">
            <v>2541701</v>
          </cell>
          <cell r="B144" t="str">
            <v>WIP - Gathsys - Proj Design</v>
          </cell>
          <cell r="D144">
            <v>-95697.16</v>
          </cell>
          <cell r="F144">
            <v>-10572924.43</v>
          </cell>
        </row>
        <row r="145">
          <cell r="A145">
            <v>2542001</v>
          </cell>
          <cell r="B145" t="str">
            <v>WIP-GATHSYS-Transportation</v>
          </cell>
          <cell r="D145">
            <v>-19243.169999999998</v>
          </cell>
          <cell r="F145">
            <v>-2085138.02</v>
          </cell>
        </row>
        <row r="146">
          <cell r="A146">
            <v>2542501</v>
          </cell>
          <cell r="B146" t="str">
            <v>WIP-GATHSYS-Local Services</v>
          </cell>
          <cell r="D146">
            <v>-328706.58</v>
          </cell>
          <cell r="F146">
            <v>-44586086.049999997</v>
          </cell>
        </row>
        <row r="147">
          <cell r="A147">
            <v>2546001</v>
          </cell>
          <cell r="B147" t="str">
            <v>WIP-GATHSYS-Company labor</v>
          </cell>
          <cell r="D147">
            <v>-37631.120000000003</v>
          </cell>
          <cell r="F147">
            <v>-3553671.24</v>
          </cell>
        </row>
        <row r="148">
          <cell r="A148">
            <v>2546201</v>
          </cell>
          <cell r="B148" t="str">
            <v>WIP-GATHSYS-Contract Labor</v>
          </cell>
          <cell r="D148">
            <v>-112913.8</v>
          </cell>
          <cell r="F148">
            <v>-10444446.800000001</v>
          </cell>
        </row>
        <row r="149">
          <cell r="A149">
            <v>2551001</v>
          </cell>
          <cell r="B149" t="str">
            <v>WIP-P&amp;E-Materials</v>
          </cell>
          <cell r="D149">
            <v>-707732.53</v>
          </cell>
          <cell r="F149">
            <v>-89564419.810000002</v>
          </cell>
        </row>
        <row r="150">
          <cell r="A150">
            <v>2551501</v>
          </cell>
          <cell r="B150" t="str">
            <v>WIP-P&amp;E-Overhead</v>
          </cell>
          <cell r="D150">
            <v>-405300.79</v>
          </cell>
          <cell r="F150">
            <v>-41461664.289999999</v>
          </cell>
        </row>
        <row r="151">
          <cell r="A151">
            <v>2551701</v>
          </cell>
          <cell r="B151" t="str">
            <v>WIP - P&amp;E - Proj Design</v>
          </cell>
          <cell r="D151">
            <v>-63674.879999999997</v>
          </cell>
          <cell r="F151">
            <v>-5244831.22</v>
          </cell>
        </row>
        <row r="152">
          <cell r="A152">
            <v>2552001</v>
          </cell>
          <cell r="B152" t="str">
            <v>WIP-P&amp;E-Transportation</v>
          </cell>
          <cell r="D152">
            <v>-66906.58</v>
          </cell>
          <cell r="F152">
            <v>-6578835.9199999999</v>
          </cell>
        </row>
        <row r="153">
          <cell r="A153">
            <v>2552501</v>
          </cell>
          <cell r="B153" t="str">
            <v>WIP-P&amp;E-Local Services</v>
          </cell>
          <cell r="D153">
            <v>-36201.730000000003</v>
          </cell>
          <cell r="F153">
            <v>-3414730.2</v>
          </cell>
        </row>
        <row r="154">
          <cell r="A154">
            <v>2556001</v>
          </cell>
          <cell r="B154" t="str">
            <v>WIP-P&amp;E-Company labor</v>
          </cell>
          <cell r="D154">
            <v>-158714.74</v>
          </cell>
          <cell r="F154">
            <v>-15286095.869999999</v>
          </cell>
        </row>
        <row r="155">
          <cell r="A155">
            <v>2556201</v>
          </cell>
          <cell r="B155" t="str">
            <v>WIP-P&amp;E-Contract Labor</v>
          </cell>
          <cell r="D155">
            <v>-526882.05000000005</v>
          </cell>
          <cell r="F155">
            <v>-47645668.920000002</v>
          </cell>
        </row>
        <row r="156">
          <cell r="A156">
            <v>2601001</v>
          </cell>
          <cell r="B156" t="str">
            <v>Sales FCP Offset</v>
          </cell>
          <cell r="D156">
            <v>2504261.65</v>
          </cell>
          <cell r="F156">
            <v>312068494.77999997</v>
          </cell>
        </row>
        <row r="157">
          <cell r="A157">
            <v>2602001</v>
          </cell>
          <cell r="B157" t="str">
            <v>Transportation FCP Offset</v>
          </cell>
          <cell r="D157">
            <v>-231326.03</v>
          </cell>
          <cell r="F157">
            <v>-26201086.780000001</v>
          </cell>
        </row>
        <row r="158">
          <cell r="A158">
            <v>2603001</v>
          </cell>
          <cell r="B158" t="str">
            <v>Marketing FCP Offset</v>
          </cell>
          <cell r="D158">
            <v>-40509.24</v>
          </cell>
          <cell r="F158">
            <v>-4618051.8499999996</v>
          </cell>
        </row>
        <row r="159">
          <cell r="A159">
            <v>2604001</v>
          </cell>
          <cell r="B159" t="str">
            <v>Operating expense FCP Offset</v>
          </cell>
          <cell r="D159">
            <v>-1213721.71</v>
          </cell>
          <cell r="F159">
            <v>-118616710.17</v>
          </cell>
        </row>
        <row r="160">
          <cell r="A160">
            <v>2701001</v>
          </cell>
          <cell r="B160" t="str">
            <v>Accumulated Depletion</v>
          </cell>
          <cell r="D160">
            <v>370810.95</v>
          </cell>
          <cell r="F160">
            <v>32313822.23</v>
          </cell>
        </row>
        <row r="161">
          <cell r="A161">
            <v>2705000</v>
          </cell>
          <cell r="B161" t="str">
            <v>Accum. Deprec.-CORPA 1997</v>
          </cell>
          <cell r="D161">
            <v>190950</v>
          </cell>
          <cell r="F161">
            <v>14426272.5</v>
          </cell>
        </row>
        <row r="162">
          <cell r="A162">
            <v>2705001</v>
          </cell>
          <cell r="B162" t="str">
            <v>Accumulated Depreciation-CORP</v>
          </cell>
          <cell r="D162">
            <v>1382780.94</v>
          </cell>
          <cell r="F162">
            <v>153548203.86000001</v>
          </cell>
        </row>
        <row r="163">
          <cell r="A163" t="str">
            <v>300A&amp;B01</v>
          </cell>
          <cell r="B163" t="str">
            <v>A&amp;B</v>
          </cell>
          <cell r="D163">
            <v>0</v>
          </cell>
          <cell r="F163">
            <v>0</v>
          </cell>
        </row>
        <row r="164">
          <cell r="A164" t="str">
            <v>300AAC01</v>
          </cell>
          <cell r="B164" t="str">
            <v>Aktau Auto Center</v>
          </cell>
          <cell r="D164">
            <v>0</v>
          </cell>
          <cell r="F164">
            <v>0</v>
          </cell>
        </row>
        <row r="165">
          <cell r="A165" t="str">
            <v>300ABB01</v>
          </cell>
          <cell r="B165" t="str">
            <v>ABB Vetco Gray</v>
          </cell>
          <cell r="D165">
            <v>0</v>
          </cell>
          <cell r="F165">
            <v>0</v>
          </cell>
        </row>
        <row r="166">
          <cell r="A166" t="str">
            <v>300ABC01</v>
          </cell>
          <cell r="B166" t="str">
            <v>A&amp;B Commerce</v>
          </cell>
          <cell r="D166">
            <v>0</v>
          </cell>
          <cell r="F166">
            <v>0</v>
          </cell>
        </row>
        <row r="167">
          <cell r="A167" t="str">
            <v>300ABU01</v>
          </cell>
          <cell r="B167" t="str">
            <v>Abuov</v>
          </cell>
          <cell r="D167">
            <v>0</v>
          </cell>
          <cell r="F167">
            <v>0</v>
          </cell>
        </row>
        <row r="168">
          <cell r="A168" t="str">
            <v>300ACC01</v>
          </cell>
          <cell r="B168" t="str">
            <v>ACCEPT</v>
          </cell>
          <cell r="D168">
            <v>0</v>
          </cell>
          <cell r="F168">
            <v>0</v>
          </cell>
        </row>
        <row r="169">
          <cell r="A169" t="str">
            <v>300ACE01</v>
          </cell>
          <cell r="B169" t="str">
            <v>ACE-Intl Agents</v>
          </cell>
          <cell r="D169">
            <v>4225</v>
          </cell>
          <cell r="F169">
            <v>599105</v>
          </cell>
        </row>
        <row r="170">
          <cell r="A170" t="str">
            <v>300ADV01</v>
          </cell>
          <cell r="B170" t="str">
            <v>Advance International Transpor</v>
          </cell>
          <cell r="D170">
            <v>0</v>
          </cell>
          <cell r="F170">
            <v>0</v>
          </cell>
        </row>
        <row r="171">
          <cell r="A171" t="str">
            <v>300AGP01</v>
          </cell>
          <cell r="B171" t="str">
            <v>AGP1</v>
          </cell>
          <cell r="D171">
            <v>0</v>
          </cell>
          <cell r="F171">
            <v>0</v>
          </cell>
        </row>
        <row r="172">
          <cell r="A172" t="str">
            <v>300AIB01</v>
          </cell>
          <cell r="B172" t="str">
            <v>AIB</v>
          </cell>
          <cell r="D172">
            <v>0</v>
          </cell>
          <cell r="F172">
            <v>0</v>
          </cell>
        </row>
        <row r="173">
          <cell r="A173" t="str">
            <v>300AIL01</v>
          </cell>
          <cell r="B173" t="str">
            <v>AILAK</v>
          </cell>
          <cell r="D173">
            <v>0</v>
          </cell>
          <cell r="F173">
            <v>0</v>
          </cell>
        </row>
        <row r="174">
          <cell r="A174" t="str">
            <v>300AIN01</v>
          </cell>
          <cell r="B174" t="str">
            <v>AINA</v>
          </cell>
          <cell r="D174">
            <v>0</v>
          </cell>
          <cell r="F174">
            <v>0</v>
          </cell>
        </row>
        <row r="175">
          <cell r="A175" t="str">
            <v>300AIS01</v>
          </cell>
          <cell r="B175" t="str">
            <v>Aishuakuly School</v>
          </cell>
          <cell r="D175">
            <v>0</v>
          </cell>
          <cell r="F175">
            <v>0</v>
          </cell>
        </row>
        <row r="176">
          <cell r="A176" t="str">
            <v>300AJI01</v>
          </cell>
          <cell r="B176" t="str">
            <v>Ajigaliev</v>
          </cell>
          <cell r="D176">
            <v>0</v>
          </cell>
          <cell r="F176">
            <v>0</v>
          </cell>
        </row>
        <row r="177">
          <cell r="A177" t="str">
            <v>300AKB01</v>
          </cell>
          <cell r="B177" t="str">
            <v>Akbobek</v>
          </cell>
          <cell r="D177">
            <v>0</v>
          </cell>
          <cell r="F177">
            <v>0</v>
          </cell>
        </row>
        <row r="178">
          <cell r="A178" t="str">
            <v>300AKK01</v>
          </cell>
          <cell r="B178" t="str">
            <v>Akku</v>
          </cell>
          <cell r="D178">
            <v>138.65</v>
          </cell>
          <cell r="F178">
            <v>19660</v>
          </cell>
        </row>
        <row r="179">
          <cell r="A179" t="str">
            <v>300AKM02</v>
          </cell>
          <cell r="B179" t="str">
            <v>Akma Oil</v>
          </cell>
          <cell r="D179">
            <v>0</v>
          </cell>
          <cell r="F179">
            <v>0</v>
          </cell>
        </row>
        <row r="180">
          <cell r="A180" t="str">
            <v>300AKM03</v>
          </cell>
          <cell r="B180" t="str">
            <v>Akmo - 88</v>
          </cell>
          <cell r="D180">
            <v>0</v>
          </cell>
          <cell r="F180">
            <v>0</v>
          </cell>
        </row>
        <row r="181">
          <cell r="A181" t="str">
            <v>300AKT01</v>
          </cell>
          <cell r="B181" t="str">
            <v>Aktau Gaz</v>
          </cell>
          <cell r="D181">
            <v>0</v>
          </cell>
          <cell r="F181">
            <v>0</v>
          </cell>
        </row>
        <row r="182">
          <cell r="A182" t="str">
            <v>300AKT02</v>
          </cell>
          <cell r="B182" t="str">
            <v>Aktau Adau Service</v>
          </cell>
          <cell r="D182">
            <v>0</v>
          </cell>
          <cell r="F182">
            <v>0</v>
          </cell>
        </row>
        <row r="183">
          <cell r="A183" t="str">
            <v>300ALI01</v>
          </cell>
          <cell r="B183" t="str">
            <v>Alimov</v>
          </cell>
          <cell r="D183">
            <v>0</v>
          </cell>
          <cell r="F183">
            <v>0</v>
          </cell>
        </row>
        <row r="184">
          <cell r="A184" t="str">
            <v>300ALM01</v>
          </cell>
          <cell r="B184" t="str">
            <v>Alma TV</v>
          </cell>
          <cell r="D184">
            <v>0</v>
          </cell>
          <cell r="F184">
            <v>0</v>
          </cell>
        </row>
        <row r="185">
          <cell r="A185" t="str">
            <v>300ALP01</v>
          </cell>
          <cell r="B185" t="str">
            <v>ALPHA PRO</v>
          </cell>
          <cell r="D185">
            <v>266.22000000000003</v>
          </cell>
          <cell r="F185">
            <v>37750</v>
          </cell>
        </row>
        <row r="186">
          <cell r="A186" t="str">
            <v>300ALT01</v>
          </cell>
          <cell r="B186" t="str">
            <v>ALTEL</v>
          </cell>
          <cell r="D186">
            <v>246.52</v>
          </cell>
          <cell r="F186">
            <v>34955.96</v>
          </cell>
        </row>
        <row r="187">
          <cell r="A187" t="str">
            <v>300AMA01</v>
          </cell>
          <cell r="B187" t="str">
            <v>Amandyk-Ss</v>
          </cell>
          <cell r="D187">
            <v>0</v>
          </cell>
          <cell r="F187">
            <v>0</v>
          </cell>
        </row>
        <row r="188">
          <cell r="A188" t="str">
            <v>300AME01</v>
          </cell>
          <cell r="B188" t="str">
            <v>Ameron International</v>
          </cell>
          <cell r="D188">
            <v>0.5</v>
          </cell>
          <cell r="F188">
            <v>70.900000000000006</v>
          </cell>
        </row>
        <row r="189">
          <cell r="A189" t="str">
            <v>300ANG01</v>
          </cell>
          <cell r="B189" t="str">
            <v>Anglo-Caspian Serv</v>
          </cell>
          <cell r="D189">
            <v>0</v>
          </cell>
          <cell r="F189">
            <v>0</v>
          </cell>
        </row>
        <row r="190">
          <cell r="A190" t="str">
            <v>300ANK01</v>
          </cell>
          <cell r="B190" t="str">
            <v>Ankara Hotel (Ait)</v>
          </cell>
          <cell r="D190">
            <v>3130.01</v>
          </cell>
          <cell r="F190">
            <v>443835.42</v>
          </cell>
        </row>
        <row r="191">
          <cell r="A191" t="str">
            <v>300ARC01</v>
          </cell>
          <cell r="B191" t="str">
            <v>Arctic/Plains Const</v>
          </cell>
          <cell r="D191">
            <v>21600</v>
          </cell>
          <cell r="F191">
            <v>3062880</v>
          </cell>
        </row>
        <row r="192">
          <cell r="A192" t="str">
            <v>300ARM01</v>
          </cell>
          <cell r="B192" t="str">
            <v>Arman JV</v>
          </cell>
          <cell r="D192">
            <v>0</v>
          </cell>
          <cell r="F192">
            <v>0</v>
          </cell>
        </row>
        <row r="193">
          <cell r="A193" t="str">
            <v>300ARS01</v>
          </cell>
          <cell r="B193" t="str">
            <v>ARS</v>
          </cell>
          <cell r="D193">
            <v>0</v>
          </cell>
          <cell r="F193">
            <v>0</v>
          </cell>
        </row>
        <row r="194">
          <cell r="A194" t="str">
            <v>300ART01</v>
          </cell>
          <cell r="B194" t="str">
            <v>Arti Sugar</v>
          </cell>
          <cell r="D194">
            <v>0</v>
          </cell>
          <cell r="F194">
            <v>0</v>
          </cell>
        </row>
        <row r="195">
          <cell r="A195" t="str">
            <v>300ARV01</v>
          </cell>
          <cell r="B195" t="str">
            <v>ARVES</v>
          </cell>
          <cell r="D195">
            <v>1078.98</v>
          </cell>
          <cell r="F195">
            <v>153000</v>
          </cell>
        </row>
        <row r="196">
          <cell r="A196" t="str">
            <v>300AST01</v>
          </cell>
          <cell r="B196" t="str">
            <v>Astros</v>
          </cell>
          <cell r="D196">
            <v>977.22</v>
          </cell>
          <cell r="F196">
            <v>138569.76</v>
          </cell>
        </row>
        <row r="197">
          <cell r="A197" t="str">
            <v>300ATA01</v>
          </cell>
          <cell r="B197" t="str">
            <v>Atabai</v>
          </cell>
          <cell r="D197">
            <v>0</v>
          </cell>
          <cell r="F197">
            <v>0</v>
          </cell>
        </row>
        <row r="198">
          <cell r="A198" t="str">
            <v>300AUE01</v>
          </cell>
          <cell r="B198" t="str">
            <v>AUES</v>
          </cell>
          <cell r="D198">
            <v>0</v>
          </cell>
          <cell r="F198">
            <v>0</v>
          </cell>
        </row>
        <row r="199">
          <cell r="A199" t="str">
            <v>300AVD01</v>
          </cell>
          <cell r="B199" t="str">
            <v>Avdievsky</v>
          </cell>
          <cell r="D199">
            <v>0</v>
          </cell>
          <cell r="F199">
            <v>0</v>
          </cell>
        </row>
        <row r="200">
          <cell r="A200" t="str">
            <v>300AVR01</v>
          </cell>
          <cell r="B200" t="str">
            <v>Avramenco</v>
          </cell>
          <cell r="D200">
            <v>-464.84</v>
          </cell>
          <cell r="F200">
            <v>-65913.77</v>
          </cell>
        </row>
        <row r="201">
          <cell r="A201" t="str">
            <v>300AYA01</v>
          </cell>
          <cell r="B201" t="str">
            <v>AYAZ</v>
          </cell>
          <cell r="D201">
            <v>0</v>
          </cell>
          <cell r="F201">
            <v>0</v>
          </cell>
        </row>
        <row r="202">
          <cell r="A202" t="str">
            <v>300AYA02</v>
          </cell>
          <cell r="B202" t="str">
            <v>AYAT</v>
          </cell>
          <cell r="D202">
            <v>0</v>
          </cell>
          <cell r="F202">
            <v>0</v>
          </cell>
        </row>
        <row r="203">
          <cell r="A203" t="str">
            <v>300AZH01</v>
          </cell>
          <cell r="B203" t="str">
            <v>Azhigaliev</v>
          </cell>
          <cell r="D203">
            <v>0</v>
          </cell>
          <cell r="F203">
            <v>0</v>
          </cell>
        </row>
        <row r="204">
          <cell r="A204" t="str">
            <v>300BAK01</v>
          </cell>
          <cell r="B204" t="str">
            <v>Bakyt</v>
          </cell>
          <cell r="D204">
            <v>0</v>
          </cell>
          <cell r="F204">
            <v>0</v>
          </cell>
        </row>
        <row r="205">
          <cell r="A205" t="str">
            <v>300BAK02</v>
          </cell>
          <cell r="B205" t="str">
            <v>Baker Hughes Solutions</v>
          </cell>
          <cell r="D205">
            <v>1122812.74</v>
          </cell>
          <cell r="F205">
            <v>159214846.53</v>
          </cell>
        </row>
        <row r="206">
          <cell r="A206" t="str">
            <v>300BAK03</v>
          </cell>
          <cell r="B206" t="str">
            <v>Baker Atlas</v>
          </cell>
          <cell r="D206">
            <v>0</v>
          </cell>
          <cell r="F206">
            <v>0</v>
          </cell>
        </row>
        <row r="207">
          <cell r="A207" t="str">
            <v>300BAS01</v>
          </cell>
          <cell r="B207" t="str">
            <v>BAS</v>
          </cell>
          <cell r="D207">
            <v>74583.47</v>
          </cell>
          <cell r="F207">
            <v>10575935.99</v>
          </cell>
        </row>
        <row r="208">
          <cell r="A208" t="str">
            <v>300BEK01</v>
          </cell>
          <cell r="B208" t="str">
            <v>Beka</v>
          </cell>
          <cell r="D208">
            <v>0</v>
          </cell>
          <cell r="F208">
            <v>0</v>
          </cell>
        </row>
        <row r="209">
          <cell r="A209" t="str">
            <v>300BEN01</v>
          </cell>
          <cell r="B209" t="str">
            <v>Ben</v>
          </cell>
          <cell r="D209">
            <v>0</v>
          </cell>
          <cell r="F209">
            <v>0</v>
          </cell>
        </row>
        <row r="210">
          <cell r="A210" t="str">
            <v>300BEY01</v>
          </cell>
          <cell r="B210" t="str">
            <v>Beyneu Joldiery</v>
          </cell>
          <cell r="D210">
            <v>14271.33</v>
          </cell>
          <cell r="F210">
            <v>2023674</v>
          </cell>
        </row>
        <row r="211">
          <cell r="A211" t="str">
            <v>300BIK01</v>
          </cell>
          <cell r="B211" t="str">
            <v>Biko</v>
          </cell>
          <cell r="D211">
            <v>0</v>
          </cell>
          <cell r="F211">
            <v>0</v>
          </cell>
        </row>
        <row r="212">
          <cell r="A212" t="str">
            <v>300BOR01</v>
          </cell>
          <cell r="B212" t="str">
            <v>Borovik</v>
          </cell>
          <cell r="D212">
            <v>0</v>
          </cell>
          <cell r="F212">
            <v>0</v>
          </cell>
        </row>
        <row r="213">
          <cell r="A213" t="str">
            <v>300BUR01</v>
          </cell>
          <cell r="B213" t="str">
            <v>BURGYSHI</v>
          </cell>
          <cell r="D213">
            <v>0</v>
          </cell>
          <cell r="F213">
            <v>0</v>
          </cell>
        </row>
        <row r="214">
          <cell r="A214" t="str">
            <v>300CAN01</v>
          </cell>
          <cell r="B214" t="str">
            <v>Canam Services</v>
          </cell>
          <cell r="D214">
            <v>58.2</v>
          </cell>
          <cell r="F214">
            <v>8252.3700000000008</v>
          </cell>
        </row>
        <row r="215">
          <cell r="A215" t="str">
            <v>300CAS01</v>
          </cell>
          <cell r="B215" t="str">
            <v>Caspi Munai Gaz</v>
          </cell>
          <cell r="D215">
            <v>888.58</v>
          </cell>
          <cell r="F215">
            <v>126000</v>
          </cell>
        </row>
        <row r="216">
          <cell r="A216" t="str">
            <v>300CAS02</v>
          </cell>
          <cell r="B216" t="str">
            <v>Caspian Transport</v>
          </cell>
          <cell r="D216">
            <v>0</v>
          </cell>
          <cell r="F216">
            <v>0</v>
          </cell>
        </row>
        <row r="217">
          <cell r="A217" t="str">
            <v>300CAT01</v>
          </cell>
          <cell r="B217" t="str">
            <v>Catkaz</v>
          </cell>
          <cell r="D217">
            <v>133000</v>
          </cell>
          <cell r="F217">
            <v>18859400</v>
          </cell>
        </row>
        <row r="218">
          <cell r="A218" t="str">
            <v>300CHA01</v>
          </cell>
          <cell r="B218" t="str">
            <v>Challenger Oil Services</v>
          </cell>
          <cell r="D218">
            <v>0.61</v>
          </cell>
          <cell r="F218">
            <v>86.5</v>
          </cell>
        </row>
        <row r="219">
          <cell r="A219" t="str">
            <v>300CHA02</v>
          </cell>
          <cell r="B219" t="str">
            <v>Chaparral Resources Inc</v>
          </cell>
          <cell r="D219">
            <v>799082.99</v>
          </cell>
          <cell r="F219">
            <v>113309967.98</v>
          </cell>
        </row>
        <row r="220">
          <cell r="A220" t="str">
            <v>300COM01</v>
          </cell>
          <cell r="B220" t="str">
            <v>Min Comms/Trans</v>
          </cell>
          <cell r="D220">
            <v>0</v>
          </cell>
          <cell r="F220">
            <v>0</v>
          </cell>
        </row>
        <row r="221">
          <cell r="A221" t="str">
            <v>300COM02</v>
          </cell>
          <cell r="B221" t="str">
            <v>Complex Systems</v>
          </cell>
          <cell r="D221">
            <v>0</v>
          </cell>
          <cell r="F221">
            <v>0</v>
          </cell>
        </row>
        <row r="222">
          <cell r="A222" t="str">
            <v>300COM03</v>
          </cell>
          <cell r="B222" t="str">
            <v>Comfort</v>
          </cell>
          <cell r="D222">
            <v>0</v>
          </cell>
          <cell r="F222">
            <v>0</v>
          </cell>
        </row>
        <row r="223">
          <cell r="A223" t="str">
            <v>300CON01</v>
          </cell>
          <cell r="B223" t="str">
            <v>Continental Shiptores</v>
          </cell>
          <cell r="D223">
            <v>13517</v>
          </cell>
          <cell r="F223">
            <v>1916710.6</v>
          </cell>
        </row>
        <row r="224">
          <cell r="A224" t="str">
            <v>300CRA01</v>
          </cell>
          <cell r="B224" t="str">
            <v>CRANE SERVICE</v>
          </cell>
          <cell r="D224">
            <v>0</v>
          </cell>
          <cell r="F224">
            <v>0</v>
          </cell>
        </row>
        <row r="225">
          <cell r="A225" t="str">
            <v>300CWG01</v>
          </cell>
          <cell r="B225" t="str">
            <v>CWG-MOLDIR SU GROUP</v>
          </cell>
          <cell r="D225">
            <v>0</v>
          </cell>
          <cell r="F225">
            <v>0</v>
          </cell>
        </row>
        <row r="226">
          <cell r="A226" t="str">
            <v>300DAR01</v>
          </cell>
          <cell r="B226" t="str">
            <v>Dariya</v>
          </cell>
          <cell r="D226">
            <v>198.46</v>
          </cell>
          <cell r="F226">
            <v>28141</v>
          </cell>
        </row>
        <row r="227">
          <cell r="A227" t="str">
            <v>300DOS01</v>
          </cell>
          <cell r="B227" t="str">
            <v>Dostastyk</v>
          </cell>
          <cell r="D227">
            <v>0</v>
          </cell>
          <cell r="F227">
            <v>0</v>
          </cell>
        </row>
        <row r="228">
          <cell r="A228" t="str">
            <v>300DYA01</v>
          </cell>
          <cell r="B228" t="str">
            <v>Dyatlova MV</v>
          </cell>
          <cell r="D228">
            <v>0</v>
          </cell>
          <cell r="F228">
            <v>0</v>
          </cell>
        </row>
        <row r="229">
          <cell r="A229" t="str">
            <v>300EFF01</v>
          </cell>
          <cell r="B229" t="str">
            <v>EFFECT-K</v>
          </cell>
          <cell r="D229">
            <v>0</v>
          </cell>
          <cell r="F229">
            <v>0</v>
          </cell>
        </row>
        <row r="230">
          <cell r="A230" t="str">
            <v>300ELF01</v>
          </cell>
          <cell r="B230" t="str">
            <v>Elf - 95</v>
          </cell>
          <cell r="D230">
            <v>0</v>
          </cell>
          <cell r="F230">
            <v>0</v>
          </cell>
        </row>
        <row r="231">
          <cell r="A231" t="str">
            <v>300EMC01</v>
          </cell>
          <cell r="B231" t="str">
            <v>EMC</v>
          </cell>
          <cell r="D231">
            <v>0</v>
          </cell>
          <cell r="F231">
            <v>0</v>
          </cell>
        </row>
        <row r="232">
          <cell r="A232" t="str">
            <v>300EME01</v>
          </cell>
          <cell r="B232" t="str">
            <v>Emerging Mkts Gruop</v>
          </cell>
          <cell r="D232">
            <v>253.77</v>
          </cell>
          <cell r="F232">
            <v>35984</v>
          </cell>
        </row>
        <row r="233">
          <cell r="A233" t="str">
            <v>300ENE01</v>
          </cell>
          <cell r="B233" t="str">
            <v>Energopromservis</v>
          </cell>
          <cell r="D233">
            <v>0</v>
          </cell>
          <cell r="F233">
            <v>0</v>
          </cell>
        </row>
        <row r="234">
          <cell r="A234" t="str">
            <v>300ENK01</v>
          </cell>
          <cell r="B234" t="str">
            <v>Enkaz</v>
          </cell>
          <cell r="D234">
            <v>0</v>
          </cell>
          <cell r="F234">
            <v>0</v>
          </cell>
        </row>
        <row r="235">
          <cell r="A235" t="str">
            <v>300ERG01</v>
          </cell>
          <cell r="B235" t="str">
            <v>ERGLIS</v>
          </cell>
          <cell r="D235">
            <v>0</v>
          </cell>
          <cell r="F235">
            <v>0</v>
          </cell>
        </row>
        <row r="236">
          <cell r="A236" t="str">
            <v>300ERN01</v>
          </cell>
          <cell r="B236" t="str">
            <v>Ernst &amp; Young Kazakhstan</v>
          </cell>
          <cell r="D236">
            <v>22500.7</v>
          </cell>
          <cell r="F236">
            <v>3190599.26</v>
          </cell>
        </row>
        <row r="237">
          <cell r="A237" t="str">
            <v>300FED01</v>
          </cell>
          <cell r="B237" t="str">
            <v>Fedotav</v>
          </cell>
          <cell r="D237">
            <v>67.489999999999995</v>
          </cell>
          <cell r="F237">
            <v>9570</v>
          </cell>
        </row>
        <row r="238">
          <cell r="A238" t="str">
            <v>300FRA01</v>
          </cell>
          <cell r="B238" t="str">
            <v>Fransuzova/Kulzhigitov</v>
          </cell>
          <cell r="D238">
            <v>0</v>
          </cell>
          <cell r="F238">
            <v>0</v>
          </cell>
        </row>
        <row r="239">
          <cell r="A239" t="str">
            <v>300FRA02</v>
          </cell>
          <cell r="B239" t="str">
            <v>Frazier</v>
          </cell>
          <cell r="D239">
            <v>0</v>
          </cell>
          <cell r="F239">
            <v>0</v>
          </cell>
        </row>
        <row r="240">
          <cell r="A240" t="str">
            <v>300GAI01</v>
          </cell>
          <cell r="B240" t="str">
            <v>Gaintsev</v>
          </cell>
          <cell r="D240">
            <v>0</v>
          </cell>
          <cell r="F240">
            <v>0</v>
          </cell>
        </row>
        <row r="241">
          <cell r="A241" t="str">
            <v>300GAL01</v>
          </cell>
          <cell r="B241" t="str">
            <v>Galia</v>
          </cell>
          <cell r="D241">
            <v>113.59</v>
          </cell>
          <cell r="F241">
            <v>16107</v>
          </cell>
        </row>
        <row r="242">
          <cell r="A242" t="str">
            <v>300GDU01</v>
          </cell>
          <cell r="B242" t="str">
            <v>RGP GDU (SCOUT DBASE)</v>
          </cell>
          <cell r="D242">
            <v>0</v>
          </cell>
          <cell r="F242">
            <v>0</v>
          </cell>
        </row>
        <row r="243">
          <cell r="A243" t="str">
            <v>300GEN01</v>
          </cell>
          <cell r="B243" t="str">
            <v>Genesis</v>
          </cell>
          <cell r="D243">
            <v>49248</v>
          </cell>
          <cell r="F243">
            <v>6983366.4000000004</v>
          </cell>
        </row>
        <row r="244">
          <cell r="A244" t="str">
            <v>300GEO01</v>
          </cell>
          <cell r="B244" t="str">
            <v>Geotex</v>
          </cell>
          <cell r="D244">
            <v>200292.78</v>
          </cell>
          <cell r="F244">
            <v>28401516.73</v>
          </cell>
        </row>
        <row r="245">
          <cell r="A245" t="str">
            <v>300GEO03</v>
          </cell>
          <cell r="B245" t="str">
            <v>Geologistics/Matrix</v>
          </cell>
          <cell r="D245">
            <v>57760.14</v>
          </cell>
          <cell r="F245">
            <v>8190387.8499999996</v>
          </cell>
        </row>
        <row r="246">
          <cell r="A246" t="str">
            <v>300GEO04</v>
          </cell>
          <cell r="B246" t="str">
            <v>Geos Ltd</v>
          </cell>
          <cell r="D246">
            <v>14600.28</v>
          </cell>
          <cell r="F246">
            <v>2070320</v>
          </cell>
        </row>
        <row r="247">
          <cell r="A247" t="str">
            <v>300GLO01</v>
          </cell>
          <cell r="B247" t="str">
            <v>GLOBUS</v>
          </cell>
          <cell r="D247">
            <v>14441.1</v>
          </cell>
          <cell r="F247">
            <v>2047748.4</v>
          </cell>
        </row>
        <row r="248">
          <cell r="A248" t="str">
            <v>300GLO02</v>
          </cell>
          <cell r="B248" t="str">
            <v>Globalink</v>
          </cell>
          <cell r="D248">
            <v>2389.0100000000002</v>
          </cell>
          <cell r="F248">
            <v>338761</v>
          </cell>
        </row>
        <row r="249">
          <cell r="A249" t="str">
            <v>300GNP01</v>
          </cell>
          <cell r="B249" t="str">
            <v>GosNPTsZem</v>
          </cell>
          <cell r="D249">
            <v>0</v>
          </cell>
          <cell r="F249">
            <v>0</v>
          </cell>
        </row>
        <row r="250">
          <cell r="A250" t="str">
            <v>300GOS01</v>
          </cell>
          <cell r="B250" t="str">
            <v>GosArthStroilinspection</v>
          </cell>
          <cell r="D250">
            <v>0</v>
          </cell>
          <cell r="F250">
            <v>0</v>
          </cell>
        </row>
        <row r="251">
          <cell r="A251" t="str">
            <v>300GRA01</v>
          </cell>
          <cell r="B251" t="str">
            <v>GRATA</v>
          </cell>
          <cell r="D251">
            <v>20144.77</v>
          </cell>
          <cell r="F251">
            <v>2856527.81</v>
          </cell>
        </row>
        <row r="252">
          <cell r="A252" t="str">
            <v>300GRA02</v>
          </cell>
          <cell r="B252" t="str">
            <v>GRAFICON</v>
          </cell>
          <cell r="D252">
            <v>0</v>
          </cell>
          <cell r="F252">
            <v>0</v>
          </cell>
        </row>
        <row r="253">
          <cell r="A253" t="str">
            <v>300GUL01</v>
          </cell>
          <cell r="B253" t="str">
            <v>GULDGIMAROV</v>
          </cell>
          <cell r="D253">
            <v>0</v>
          </cell>
          <cell r="F253">
            <v>0</v>
          </cell>
        </row>
        <row r="254">
          <cell r="A254" t="str">
            <v>300HAC01</v>
          </cell>
          <cell r="B254" t="str">
            <v>Hachatryan</v>
          </cell>
          <cell r="D254">
            <v>0</v>
          </cell>
          <cell r="F254">
            <v>0</v>
          </cell>
        </row>
        <row r="255">
          <cell r="A255" t="str">
            <v>300HIM01</v>
          </cell>
          <cell r="B255" t="str">
            <v>Himmontaj</v>
          </cell>
          <cell r="D255">
            <v>19381.060000000001</v>
          </cell>
          <cell r="F255">
            <v>2748233.93</v>
          </cell>
        </row>
        <row r="256">
          <cell r="A256" t="str">
            <v>300HYC01</v>
          </cell>
          <cell r="B256" t="str">
            <v>Hycalog / Camco Int. Ltd</v>
          </cell>
          <cell r="D256">
            <v>256.35000000000002</v>
          </cell>
          <cell r="F256">
            <v>36350</v>
          </cell>
        </row>
        <row r="257">
          <cell r="A257" t="str">
            <v>300IMP01</v>
          </cell>
          <cell r="B257" t="str">
            <v>Impro</v>
          </cell>
          <cell r="D257">
            <v>0</v>
          </cell>
          <cell r="F257">
            <v>0</v>
          </cell>
        </row>
        <row r="258">
          <cell r="A258" t="str">
            <v>300INT01</v>
          </cell>
          <cell r="B258" t="str">
            <v>Integral</v>
          </cell>
          <cell r="D258">
            <v>0</v>
          </cell>
          <cell r="F258">
            <v>0</v>
          </cell>
        </row>
        <row r="259">
          <cell r="A259" t="str">
            <v>300INV01</v>
          </cell>
          <cell r="B259" t="str">
            <v>Invest Service</v>
          </cell>
          <cell r="D259">
            <v>0</v>
          </cell>
          <cell r="F259">
            <v>0</v>
          </cell>
        </row>
        <row r="260">
          <cell r="A260" t="str">
            <v>300ISP01</v>
          </cell>
          <cell r="B260" t="str">
            <v>Ispanova</v>
          </cell>
          <cell r="D260">
            <v>0</v>
          </cell>
          <cell r="F260">
            <v>0</v>
          </cell>
        </row>
        <row r="261">
          <cell r="A261" t="str">
            <v>300JMC01</v>
          </cell>
          <cell r="B261" t="str">
            <v>JMC Oilfield</v>
          </cell>
          <cell r="D261">
            <v>0</v>
          </cell>
          <cell r="F261">
            <v>0</v>
          </cell>
        </row>
        <row r="262">
          <cell r="A262" t="str">
            <v>300JUR01</v>
          </cell>
          <cell r="B262" t="str">
            <v>JURINFO</v>
          </cell>
          <cell r="D262">
            <v>0</v>
          </cell>
          <cell r="F262">
            <v>0</v>
          </cell>
        </row>
        <row r="263">
          <cell r="A263" t="str">
            <v>300KAH01</v>
          </cell>
          <cell r="B263" t="str">
            <v>kAHN AND CO</v>
          </cell>
          <cell r="D263">
            <v>0</v>
          </cell>
          <cell r="F263">
            <v>0</v>
          </cell>
        </row>
        <row r="264">
          <cell r="A264" t="str">
            <v>300KAN01</v>
          </cell>
          <cell r="B264" t="str">
            <v>Kann</v>
          </cell>
          <cell r="D264">
            <v>0</v>
          </cell>
          <cell r="F264">
            <v>0</v>
          </cell>
        </row>
        <row r="265">
          <cell r="A265" t="str">
            <v>300KAR01</v>
          </cell>
          <cell r="B265" t="str">
            <v>KARIM</v>
          </cell>
          <cell r="D265">
            <v>0</v>
          </cell>
          <cell r="F265">
            <v>0</v>
          </cell>
        </row>
        <row r="266">
          <cell r="A266" t="str">
            <v>300KAR02</v>
          </cell>
          <cell r="B266" t="str">
            <v>KAROTAZHNIK</v>
          </cell>
          <cell r="D266">
            <v>0</v>
          </cell>
          <cell r="F266">
            <v>0</v>
          </cell>
        </row>
        <row r="267">
          <cell r="A267" t="str">
            <v>300KAS01</v>
          </cell>
          <cell r="B267" t="str">
            <v>Kaskor</v>
          </cell>
          <cell r="D267">
            <v>0</v>
          </cell>
          <cell r="F267">
            <v>0</v>
          </cell>
        </row>
        <row r="268">
          <cell r="A268" t="str">
            <v>300KAS02</v>
          </cell>
          <cell r="B268" t="str">
            <v>Kaspishelf</v>
          </cell>
          <cell r="D268">
            <v>0</v>
          </cell>
          <cell r="F268">
            <v>0</v>
          </cell>
        </row>
        <row r="269">
          <cell r="A269" t="str">
            <v>300KAS03</v>
          </cell>
          <cell r="B269" t="str">
            <v>KASKOR TELECOM</v>
          </cell>
          <cell r="D269">
            <v>0</v>
          </cell>
          <cell r="F269">
            <v>0</v>
          </cell>
        </row>
        <row r="270">
          <cell r="A270" t="str">
            <v>300KAS04</v>
          </cell>
          <cell r="B270" t="str">
            <v>Kaster</v>
          </cell>
          <cell r="D270">
            <v>0</v>
          </cell>
          <cell r="F270">
            <v>0</v>
          </cell>
        </row>
        <row r="271">
          <cell r="A271" t="str">
            <v>300KAT01</v>
          </cell>
          <cell r="B271" t="str">
            <v>KATYNAS</v>
          </cell>
          <cell r="D271">
            <v>0</v>
          </cell>
          <cell r="F271">
            <v>0</v>
          </cell>
        </row>
        <row r="272">
          <cell r="A272" t="str">
            <v>300KAZ01</v>
          </cell>
          <cell r="B272" t="str">
            <v>Kaztransoil</v>
          </cell>
          <cell r="D272">
            <v>17188.07</v>
          </cell>
          <cell r="F272">
            <v>2437268.71</v>
          </cell>
        </row>
        <row r="273">
          <cell r="A273" t="str">
            <v>300KAZ03</v>
          </cell>
          <cell r="B273" t="str">
            <v>Kazakhinstrakh</v>
          </cell>
          <cell r="D273">
            <v>0</v>
          </cell>
          <cell r="F273">
            <v>0</v>
          </cell>
        </row>
        <row r="274">
          <cell r="A274" t="str">
            <v>300KAZ04</v>
          </cell>
          <cell r="B274" t="str">
            <v>KAZNIGRI</v>
          </cell>
          <cell r="D274">
            <v>0</v>
          </cell>
          <cell r="F274">
            <v>0</v>
          </cell>
        </row>
        <row r="275">
          <cell r="A275" t="str">
            <v>300KAZ05</v>
          </cell>
          <cell r="B275" t="str">
            <v>Kazakhoil Drilling</v>
          </cell>
          <cell r="D275">
            <v>476330.82</v>
          </cell>
          <cell r="F275">
            <v>67543710.280000001</v>
          </cell>
        </row>
        <row r="276">
          <cell r="A276" t="str">
            <v>300KEE01</v>
          </cell>
          <cell r="B276" t="str">
            <v>KEENOIL</v>
          </cell>
          <cell r="D276">
            <v>7592</v>
          </cell>
          <cell r="F276">
            <v>1076545.6000000001</v>
          </cell>
        </row>
        <row r="277">
          <cell r="A277" t="str">
            <v>300KEZ01</v>
          </cell>
          <cell r="B277" t="str">
            <v>Kezby</v>
          </cell>
          <cell r="D277">
            <v>1801.27</v>
          </cell>
          <cell r="F277">
            <v>255420</v>
          </cell>
        </row>
        <row r="278">
          <cell r="A278" t="str">
            <v>300KHA01</v>
          </cell>
          <cell r="B278" t="str">
            <v>KHAIROVA</v>
          </cell>
          <cell r="D278">
            <v>0</v>
          </cell>
          <cell r="F278">
            <v>0</v>
          </cell>
        </row>
        <row r="279">
          <cell r="A279" t="str">
            <v>300KIM01</v>
          </cell>
          <cell r="B279" t="str">
            <v>KIMER</v>
          </cell>
          <cell r="D279">
            <v>439.05</v>
          </cell>
          <cell r="F279">
            <v>62257.5</v>
          </cell>
        </row>
        <row r="280">
          <cell r="A280" t="str">
            <v>300KIO01</v>
          </cell>
          <cell r="B280" t="str">
            <v>KIO DGP GOSNPTSZEM</v>
          </cell>
          <cell r="D280">
            <v>0</v>
          </cell>
          <cell r="F280">
            <v>0</v>
          </cell>
        </row>
        <row r="281">
          <cell r="A281" t="str">
            <v>300KIS01</v>
          </cell>
          <cell r="B281" t="str">
            <v>Kislorod</v>
          </cell>
          <cell r="D281">
            <v>1119.6099999999999</v>
          </cell>
          <cell r="F281">
            <v>158760</v>
          </cell>
        </row>
        <row r="282">
          <cell r="A282" t="str">
            <v>300KKO01</v>
          </cell>
          <cell r="B282" t="str">
            <v>Kascor Kommercia</v>
          </cell>
          <cell r="D282">
            <v>0</v>
          </cell>
          <cell r="F282">
            <v>0</v>
          </cell>
        </row>
        <row r="283">
          <cell r="A283" t="str">
            <v>300KLI01</v>
          </cell>
          <cell r="B283" t="str">
            <v>Klinchev N.D.</v>
          </cell>
          <cell r="D283">
            <v>0</v>
          </cell>
          <cell r="F283">
            <v>0</v>
          </cell>
        </row>
        <row r="284">
          <cell r="A284" t="str">
            <v>300KMO01</v>
          </cell>
          <cell r="B284" t="str">
            <v>K-MOBILE</v>
          </cell>
          <cell r="D284">
            <v>3016.54</v>
          </cell>
          <cell r="F284">
            <v>427745.16</v>
          </cell>
        </row>
        <row r="285">
          <cell r="A285" t="str">
            <v>300KMO02</v>
          </cell>
          <cell r="B285" t="str">
            <v>Kar-Tel</v>
          </cell>
          <cell r="D285">
            <v>0</v>
          </cell>
          <cell r="F285">
            <v>0</v>
          </cell>
        </row>
        <row r="286">
          <cell r="A286" t="str">
            <v>300KOP01</v>
          </cell>
          <cell r="B286" t="str">
            <v>Kopiya</v>
          </cell>
          <cell r="D286">
            <v>0</v>
          </cell>
          <cell r="F286">
            <v>0</v>
          </cell>
        </row>
        <row r="287">
          <cell r="A287" t="str">
            <v>300KOR01</v>
          </cell>
          <cell r="B287" t="str">
            <v>Koruna V N</v>
          </cell>
          <cell r="D287">
            <v>78.31</v>
          </cell>
          <cell r="F287">
            <v>11105</v>
          </cell>
        </row>
        <row r="288">
          <cell r="A288" t="str">
            <v>300KOT01</v>
          </cell>
          <cell r="B288" t="str">
            <v>Kotev</v>
          </cell>
          <cell r="D288">
            <v>0</v>
          </cell>
          <cell r="F288">
            <v>0</v>
          </cell>
        </row>
        <row r="289">
          <cell r="A289" t="str">
            <v>300KSK01</v>
          </cell>
          <cell r="B289" t="str">
            <v>KSK Utes</v>
          </cell>
          <cell r="D289">
            <v>0</v>
          </cell>
          <cell r="F289">
            <v>0</v>
          </cell>
        </row>
        <row r="290">
          <cell r="A290" t="str">
            <v>300KTE01</v>
          </cell>
          <cell r="B290" t="str">
            <v>Kascor Telecom</v>
          </cell>
          <cell r="D290">
            <v>0</v>
          </cell>
          <cell r="F290">
            <v>0</v>
          </cell>
        </row>
        <row r="291">
          <cell r="A291" t="str">
            <v>300KTS01</v>
          </cell>
          <cell r="B291" t="str">
            <v>RGP KTSSMS</v>
          </cell>
          <cell r="D291">
            <v>0</v>
          </cell>
          <cell r="F291">
            <v>0</v>
          </cell>
        </row>
        <row r="292">
          <cell r="A292" t="str">
            <v>300KUL01</v>
          </cell>
          <cell r="B292" t="str">
            <v>Kuljigitova</v>
          </cell>
          <cell r="D292">
            <v>0</v>
          </cell>
          <cell r="F292">
            <v>0</v>
          </cell>
        </row>
        <row r="293">
          <cell r="A293" t="str">
            <v>300KYD01</v>
          </cell>
          <cell r="B293" t="str">
            <v>KYDYR</v>
          </cell>
          <cell r="D293">
            <v>0</v>
          </cell>
          <cell r="F293">
            <v>0</v>
          </cell>
        </row>
        <row r="294">
          <cell r="A294" t="str">
            <v>300LAT01</v>
          </cell>
          <cell r="B294" t="str">
            <v>Latipov B.C.</v>
          </cell>
          <cell r="D294">
            <v>2459.34</v>
          </cell>
          <cell r="F294">
            <v>348733.9</v>
          </cell>
        </row>
        <row r="295">
          <cell r="A295" t="str">
            <v>300LOM01</v>
          </cell>
          <cell r="B295" t="str">
            <v>Lomakin</v>
          </cell>
          <cell r="D295">
            <v>167.49</v>
          </cell>
          <cell r="F295">
            <v>23750</v>
          </cell>
        </row>
        <row r="296">
          <cell r="A296" t="str">
            <v>300LSI01</v>
          </cell>
          <cell r="B296" t="str">
            <v>L.S.I.P.</v>
          </cell>
          <cell r="D296">
            <v>4163.45</v>
          </cell>
          <cell r="F296">
            <v>590377.44999999995</v>
          </cell>
        </row>
        <row r="297">
          <cell r="A297" t="str">
            <v>300MAE01</v>
          </cell>
          <cell r="B297" t="str">
            <v>Energocombinat MAEC</v>
          </cell>
          <cell r="D297">
            <v>0</v>
          </cell>
          <cell r="F297">
            <v>0</v>
          </cell>
        </row>
        <row r="298">
          <cell r="A298" t="str">
            <v>300MAN01</v>
          </cell>
          <cell r="B298" t="str">
            <v>MANEX</v>
          </cell>
          <cell r="D298">
            <v>0</v>
          </cell>
          <cell r="F298">
            <v>0</v>
          </cell>
        </row>
        <row r="299">
          <cell r="A299" t="str">
            <v>300MAN03</v>
          </cell>
          <cell r="B299" t="str">
            <v>Mangistauenergomontazh</v>
          </cell>
          <cell r="D299">
            <v>275.04000000000002</v>
          </cell>
          <cell r="F299">
            <v>39000</v>
          </cell>
        </row>
        <row r="300">
          <cell r="A300" t="str">
            <v>300MAR01</v>
          </cell>
          <cell r="B300" t="str">
            <v>Market</v>
          </cell>
          <cell r="D300">
            <v>0</v>
          </cell>
          <cell r="F300">
            <v>0</v>
          </cell>
        </row>
        <row r="301">
          <cell r="A301" t="str">
            <v>300MAS01</v>
          </cell>
          <cell r="B301" t="str">
            <v>Mashzavod</v>
          </cell>
          <cell r="D301">
            <v>0</v>
          </cell>
          <cell r="F301">
            <v>0</v>
          </cell>
        </row>
        <row r="302">
          <cell r="A302" t="str">
            <v>300MAX01</v>
          </cell>
          <cell r="B302" t="str">
            <v>MaxiBar</v>
          </cell>
          <cell r="D302">
            <v>0</v>
          </cell>
          <cell r="F302">
            <v>0</v>
          </cell>
        </row>
        <row r="303">
          <cell r="A303" t="str">
            <v>300MEM01</v>
          </cell>
          <cell r="B303" t="str">
            <v>Memn</v>
          </cell>
          <cell r="D303">
            <v>0</v>
          </cell>
          <cell r="F303">
            <v>0</v>
          </cell>
        </row>
        <row r="304">
          <cell r="A304" t="str">
            <v>300MES01</v>
          </cell>
          <cell r="B304" t="str">
            <v>Mestnoe Vremya Paper</v>
          </cell>
          <cell r="D304">
            <v>0</v>
          </cell>
          <cell r="F304">
            <v>0</v>
          </cell>
        </row>
        <row r="305">
          <cell r="A305" t="str">
            <v>300MIC01</v>
          </cell>
          <cell r="B305" t="str">
            <v>Akim of Mangistau</v>
          </cell>
          <cell r="D305">
            <v>-12.2</v>
          </cell>
          <cell r="F305">
            <v>-1729.96</v>
          </cell>
        </row>
        <row r="306">
          <cell r="A306" t="str">
            <v>300MIL01</v>
          </cell>
          <cell r="B306" t="str">
            <v>Milton M. Cooke</v>
          </cell>
          <cell r="D306">
            <v>0</v>
          </cell>
          <cell r="F306">
            <v>0</v>
          </cell>
        </row>
        <row r="307">
          <cell r="A307" t="str">
            <v>300MIR01</v>
          </cell>
          <cell r="B307" t="str">
            <v>Miras-2</v>
          </cell>
          <cell r="D307">
            <v>0</v>
          </cell>
          <cell r="F307">
            <v>0</v>
          </cell>
        </row>
        <row r="308">
          <cell r="A308" t="str">
            <v>300MOD01</v>
          </cell>
          <cell r="B308" t="str">
            <v>MODT</v>
          </cell>
          <cell r="D308">
            <v>0</v>
          </cell>
          <cell r="F308">
            <v>0</v>
          </cell>
        </row>
        <row r="309">
          <cell r="A309" t="str">
            <v>300MOG01</v>
          </cell>
          <cell r="B309" t="str">
            <v>MOGPPS</v>
          </cell>
          <cell r="D309">
            <v>0</v>
          </cell>
          <cell r="F309">
            <v>0</v>
          </cell>
        </row>
        <row r="310">
          <cell r="A310" t="str">
            <v>300MOL01</v>
          </cell>
          <cell r="B310" t="str">
            <v>MOLEST</v>
          </cell>
          <cell r="D310">
            <v>751.06</v>
          </cell>
          <cell r="F310">
            <v>106500</v>
          </cell>
        </row>
        <row r="311">
          <cell r="A311" t="str">
            <v>300MOT01</v>
          </cell>
          <cell r="B311" t="str">
            <v>MOTIV</v>
          </cell>
          <cell r="D311">
            <v>0</v>
          </cell>
          <cell r="F311">
            <v>0</v>
          </cell>
        </row>
        <row r="312">
          <cell r="A312" t="str">
            <v>300MPG01</v>
          </cell>
          <cell r="B312" t="str">
            <v>Mangisau Prom Geophysica</v>
          </cell>
          <cell r="D312">
            <v>0</v>
          </cell>
          <cell r="F312">
            <v>0</v>
          </cell>
        </row>
        <row r="313">
          <cell r="A313" t="str">
            <v>300MUR01</v>
          </cell>
          <cell r="B313" t="str">
            <v>Murtazaliev</v>
          </cell>
          <cell r="D313">
            <v>0</v>
          </cell>
          <cell r="F313">
            <v>0</v>
          </cell>
        </row>
        <row r="314">
          <cell r="A314" t="str">
            <v>300MUS01</v>
          </cell>
          <cell r="B314" t="str">
            <v>Musina</v>
          </cell>
          <cell r="D314">
            <v>0</v>
          </cell>
          <cell r="F314">
            <v>0</v>
          </cell>
        </row>
        <row r="315">
          <cell r="A315" t="str">
            <v>300MVO01</v>
          </cell>
          <cell r="B315" t="str">
            <v>MVO-AKBEREN</v>
          </cell>
          <cell r="D315">
            <v>1763.05</v>
          </cell>
          <cell r="F315">
            <v>250000</v>
          </cell>
        </row>
        <row r="316">
          <cell r="A316" t="str">
            <v>300MYR01</v>
          </cell>
          <cell r="B316" t="str">
            <v>MYRZABEK</v>
          </cell>
          <cell r="D316">
            <v>0</v>
          </cell>
          <cell r="F316">
            <v>0</v>
          </cell>
        </row>
        <row r="317">
          <cell r="A317" t="str">
            <v>300NAD01</v>
          </cell>
          <cell r="B317" t="str">
            <v>NADEJDA</v>
          </cell>
          <cell r="D317">
            <v>0</v>
          </cell>
          <cell r="F317">
            <v>0</v>
          </cell>
        </row>
        <row r="318">
          <cell r="A318" t="str">
            <v>300NED01</v>
          </cell>
          <cell r="B318" t="str">
            <v>Nedra</v>
          </cell>
          <cell r="D318">
            <v>0</v>
          </cell>
          <cell r="F318">
            <v>0</v>
          </cell>
        </row>
        <row r="319">
          <cell r="A319" t="str">
            <v>300NIP02</v>
          </cell>
          <cell r="B319" t="str">
            <v>NIPI Neftegas</v>
          </cell>
          <cell r="D319">
            <v>15543.41</v>
          </cell>
          <cell r="F319">
            <v>2204055</v>
          </cell>
        </row>
        <row r="320">
          <cell r="A320" t="str">
            <v>300NUR01</v>
          </cell>
          <cell r="B320" t="str">
            <v>Nursat</v>
          </cell>
          <cell r="D320">
            <v>0</v>
          </cell>
          <cell r="F320">
            <v>0</v>
          </cell>
        </row>
        <row r="321">
          <cell r="A321" t="str">
            <v>300NUR02</v>
          </cell>
          <cell r="B321" t="str">
            <v>Nuras</v>
          </cell>
          <cell r="D321">
            <v>0</v>
          </cell>
          <cell r="F321">
            <v>0</v>
          </cell>
        </row>
        <row r="322">
          <cell r="A322" t="str">
            <v>300ORB01</v>
          </cell>
          <cell r="B322" t="str">
            <v>ORBITA</v>
          </cell>
          <cell r="D322">
            <v>894.92</v>
          </cell>
          <cell r="F322">
            <v>126900</v>
          </cell>
        </row>
        <row r="323">
          <cell r="A323" t="str">
            <v>300ORT01</v>
          </cell>
          <cell r="B323" t="str">
            <v>ORT Sondyrushi</v>
          </cell>
          <cell r="D323">
            <v>0</v>
          </cell>
          <cell r="F323">
            <v>0</v>
          </cell>
        </row>
        <row r="324">
          <cell r="A324" t="str">
            <v>300OTE01</v>
          </cell>
          <cell r="B324" t="str">
            <v>OTES</v>
          </cell>
          <cell r="D324">
            <v>354.41</v>
          </cell>
          <cell r="F324">
            <v>50256</v>
          </cell>
        </row>
        <row r="325">
          <cell r="A325" t="str">
            <v>300OTR01</v>
          </cell>
          <cell r="B325" t="str">
            <v>OTRAR TRAVEL</v>
          </cell>
          <cell r="D325">
            <v>7509.58</v>
          </cell>
          <cell r="F325">
            <v>1064858</v>
          </cell>
        </row>
        <row r="326">
          <cell r="A326" t="str">
            <v>300PAR01</v>
          </cell>
          <cell r="B326" t="str">
            <v>Partner</v>
          </cell>
          <cell r="D326">
            <v>0</v>
          </cell>
          <cell r="F326">
            <v>0</v>
          </cell>
        </row>
        <row r="327">
          <cell r="A327" t="str">
            <v>300PAT01</v>
          </cell>
          <cell r="B327" t="str">
            <v>Patriot</v>
          </cell>
          <cell r="D327">
            <v>0</v>
          </cell>
          <cell r="F327">
            <v>0</v>
          </cell>
        </row>
        <row r="328">
          <cell r="A328" t="str">
            <v>300PET01</v>
          </cell>
          <cell r="B328" t="str">
            <v>Petoil</v>
          </cell>
          <cell r="D328">
            <v>0</v>
          </cell>
          <cell r="F328">
            <v>0</v>
          </cell>
        </row>
        <row r="329">
          <cell r="A329" t="str">
            <v>300PET02</v>
          </cell>
          <cell r="B329" t="str">
            <v>Petroleum Pipe Company</v>
          </cell>
          <cell r="D329">
            <v>-104.96</v>
          </cell>
          <cell r="F329">
            <v>-14146.3</v>
          </cell>
        </row>
        <row r="330">
          <cell r="A330" t="str">
            <v>300POL01</v>
          </cell>
          <cell r="B330" t="str">
            <v>Polish Oil&amp;Gas</v>
          </cell>
          <cell r="D330">
            <v>0</v>
          </cell>
          <cell r="F330">
            <v>0</v>
          </cell>
        </row>
        <row r="331">
          <cell r="A331" t="str">
            <v>300PRO01</v>
          </cell>
          <cell r="B331" t="str">
            <v>Projectirovshik</v>
          </cell>
          <cell r="D331">
            <v>0</v>
          </cell>
          <cell r="F331">
            <v>0</v>
          </cell>
        </row>
        <row r="332">
          <cell r="A332" t="str">
            <v>300PRO02</v>
          </cell>
          <cell r="B332" t="str">
            <v>PROMETEI</v>
          </cell>
          <cell r="D332">
            <v>0</v>
          </cell>
          <cell r="F332">
            <v>0</v>
          </cell>
        </row>
        <row r="333">
          <cell r="A333" t="str">
            <v>300PSM01</v>
          </cell>
          <cell r="B333" t="str">
            <v>PSMP</v>
          </cell>
          <cell r="D333">
            <v>0</v>
          </cell>
          <cell r="F333">
            <v>0</v>
          </cell>
        </row>
        <row r="334">
          <cell r="A334" t="str">
            <v>300PSV01</v>
          </cell>
          <cell r="B334" t="str">
            <v>PSV</v>
          </cell>
          <cell r="D334">
            <v>-0.02</v>
          </cell>
          <cell r="F334">
            <v>0</v>
          </cell>
        </row>
        <row r="335">
          <cell r="A335" t="str">
            <v>300RAY01</v>
          </cell>
          <cell r="B335" t="str">
            <v>Raychem N. V.</v>
          </cell>
          <cell r="D335">
            <v>19.66</v>
          </cell>
          <cell r="F335">
            <v>2788.4</v>
          </cell>
        </row>
        <row r="336">
          <cell r="A336" t="str">
            <v>300RDS01</v>
          </cell>
          <cell r="B336" t="str">
            <v>RDS (Technical) LTD</v>
          </cell>
          <cell r="D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STMT of Cash Flows"/>
      <sheetName val="Schedules for Notes to FS"/>
      <sheetName val="Detail - Balance Sheet"/>
      <sheetName val="Detail - Income Statement"/>
      <sheetName val="TB123100 - Final"/>
      <sheetName val="ADJTB USD &amp; KZT"/>
      <sheetName val="Book Adjustments"/>
      <sheetName val="Depletion"/>
      <sheetName val="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A8">
            <v>1001002</v>
          </cell>
          <cell r="B8" t="str">
            <v>Petty Cash - Office - Tenge</v>
          </cell>
          <cell r="D8">
            <v>-139.32</v>
          </cell>
          <cell r="F8">
            <v>-20131.98</v>
          </cell>
          <cell r="M8">
            <v>-139.32</v>
          </cell>
          <cell r="N8">
            <v>-20131.98</v>
          </cell>
          <cell r="R8">
            <v>-139.32</v>
          </cell>
          <cell r="T8">
            <v>-20131.98</v>
          </cell>
        </row>
        <row r="9">
          <cell r="A9">
            <v>1002005</v>
          </cell>
          <cell r="B9" t="str">
            <v>Cash in Narodny Tenge</v>
          </cell>
          <cell r="D9">
            <v>-6972.6</v>
          </cell>
          <cell r="F9">
            <v>-1007540.09</v>
          </cell>
          <cell r="M9">
            <v>-6972.6</v>
          </cell>
          <cell r="N9">
            <v>-1007540.09</v>
          </cell>
          <cell r="R9">
            <v>-6972.6</v>
          </cell>
          <cell r="T9">
            <v>-1007540.09</v>
          </cell>
        </row>
        <row r="10">
          <cell r="A10">
            <v>1002006</v>
          </cell>
          <cell r="B10" t="str">
            <v>Cash in Narodny USD</v>
          </cell>
          <cell r="D10">
            <v>-10879.83</v>
          </cell>
          <cell r="F10">
            <v>-1572135.44</v>
          </cell>
          <cell r="M10">
            <v>-10879.83</v>
          </cell>
          <cell r="N10">
            <v>-1572135.44</v>
          </cell>
          <cell r="R10">
            <v>-10879.83</v>
          </cell>
          <cell r="T10">
            <v>-1572135.44</v>
          </cell>
        </row>
        <row r="11">
          <cell r="A11">
            <v>1002007</v>
          </cell>
          <cell r="B11" t="str">
            <v>Cash in ABN AMRO Bank USD</v>
          </cell>
          <cell r="D11">
            <v>-32848.36</v>
          </cell>
          <cell r="F11">
            <v>-4746588.0199999996</v>
          </cell>
          <cell r="M11">
            <v>-32848.36</v>
          </cell>
          <cell r="N11">
            <v>-4746588.0199999996</v>
          </cell>
          <cell r="R11">
            <v>-32848.36</v>
          </cell>
          <cell r="T11">
            <v>-4746588.0199999996</v>
          </cell>
        </row>
        <row r="12">
          <cell r="A12">
            <v>1002009</v>
          </cell>
          <cell r="B12" t="str">
            <v>Credit-card in KZT</v>
          </cell>
          <cell r="D12">
            <v>-0.38</v>
          </cell>
          <cell r="F12">
            <v>-54.7</v>
          </cell>
          <cell r="M12">
            <v>-0.38</v>
          </cell>
          <cell r="N12">
            <v>-54.7</v>
          </cell>
          <cell r="R12">
            <v>-0.38</v>
          </cell>
          <cell r="T12">
            <v>-54.7</v>
          </cell>
        </row>
        <row r="13">
          <cell r="A13">
            <v>1201001</v>
          </cell>
          <cell r="B13" t="str">
            <v>Acc.Receivable -O&amp;GsalesForeig</v>
          </cell>
          <cell r="D13">
            <v>-680068.61</v>
          </cell>
          <cell r="F13">
            <v>-98269914.140000001</v>
          </cell>
          <cell r="M13">
            <v>-680068.61</v>
          </cell>
          <cell r="N13">
            <v>-98269914.140000001</v>
          </cell>
          <cell r="R13">
            <v>-680068.61</v>
          </cell>
          <cell r="T13">
            <v>-98269914.140000001</v>
          </cell>
        </row>
        <row r="14">
          <cell r="A14">
            <v>1201002</v>
          </cell>
          <cell r="B14" t="str">
            <v>Acc.Receivable -O&amp;GsalesLocal</v>
          </cell>
          <cell r="D14">
            <v>0</v>
          </cell>
          <cell r="F14">
            <v>0</v>
          </cell>
          <cell r="M14">
            <v>0</v>
          </cell>
          <cell r="N14">
            <v>0</v>
          </cell>
          <cell r="R14">
            <v>0</v>
          </cell>
          <cell r="T14">
            <v>0</v>
          </cell>
        </row>
        <row r="15">
          <cell r="A15">
            <v>1202003</v>
          </cell>
          <cell r="B15" t="str">
            <v>AR-Employees Dollars</v>
          </cell>
          <cell r="D15">
            <v>-42688.95</v>
          </cell>
          <cell r="F15">
            <v>-6161084.4100000001</v>
          </cell>
          <cell r="M15">
            <v>-42688.95</v>
          </cell>
          <cell r="N15">
            <v>-6161084.4100000001</v>
          </cell>
          <cell r="R15">
            <v>-42688.95</v>
          </cell>
          <cell r="T15">
            <v>-6161084.4100000001</v>
          </cell>
        </row>
        <row r="16">
          <cell r="A16">
            <v>1202101</v>
          </cell>
          <cell r="B16" t="str">
            <v>N.D.Klinchev</v>
          </cell>
          <cell r="D16">
            <v>70.13</v>
          </cell>
          <cell r="F16">
            <v>9075.18</v>
          </cell>
          <cell r="M16">
            <v>70.13</v>
          </cell>
          <cell r="N16">
            <v>9075.18</v>
          </cell>
          <cell r="R16">
            <v>70.13</v>
          </cell>
          <cell r="T16">
            <v>9075.18</v>
          </cell>
        </row>
        <row r="17">
          <cell r="A17">
            <v>1202102</v>
          </cell>
          <cell r="B17" t="str">
            <v>R.Moor</v>
          </cell>
          <cell r="D17">
            <v>-4534.7</v>
          </cell>
          <cell r="F17">
            <v>-655264.12</v>
          </cell>
          <cell r="M17">
            <v>-4534.7</v>
          </cell>
          <cell r="N17">
            <v>-655264.12</v>
          </cell>
          <cell r="R17">
            <v>-4534.7</v>
          </cell>
          <cell r="T17">
            <v>-655264.12</v>
          </cell>
        </row>
        <row r="18">
          <cell r="A18">
            <v>1202104</v>
          </cell>
          <cell r="B18" t="str">
            <v>A.Sakhimov</v>
          </cell>
          <cell r="D18">
            <v>-754.12</v>
          </cell>
          <cell r="F18">
            <v>-108970</v>
          </cell>
          <cell r="M18">
            <v>-754.12</v>
          </cell>
          <cell r="N18">
            <v>-108970</v>
          </cell>
          <cell r="R18">
            <v>-754.12</v>
          </cell>
          <cell r="T18">
            <v>-108970</v>
          </cell>
        </row>
        <row r="19">
          <cell r="A19">
            <v>1202105</v>
          </cell>
          <cell r="B19" t="str">
            <v>Sh.Baetova</v>
          </cell>
          <cell r="D19">
            <v>-0.01</v>
          </cell>
          <cell r="F19">
            <v>-2</v>
          </cell>
          <cell r="M19">
            <v>-0.01</v>
          </cell>
          <cell r="N19">
            <v>-2</v>
          </cell>
          <cell r="R19">
            <v>-0.01</v>
          </cell>
          <cell r="T19">
            <v>-2</v>
          </cell>
        </row>
        <row r="20">
          <cell r="A20">
            <v>1202106</v>
          </cell>
          <cell r="B20" t="str">
            <v>S.Kalinkevich</v>
          </cell>
          <cell r="D20">
            <v>-138.9</v>
          </cell>
          <cell r="F20">
            <v>-20071</v>
          </cell>
          <cell r="M20">
            <v>-138.9</v>
          </cell>
          <cell r="N20">
            <v>-20071</v>
          </cell>
          <cell r="R20">
            <v>-138.9</v>
          </cell>
          <cell r="T20">
            <v>-20071</v>
          </cell>
        </row>
        <row r="21">
          <cell r="A21">
            <v>1202107</v>
          </cell>
          <cell r="B21" t="str">
            <v>M.Kalimov</v>
          </cell>
          <cell r="D21">
            <v>0</v>
          </cell>
          <cell r="F21">
            <v>160</v>
          </cell>
          <cell r="M21">
            <v>0</v>
          </cell>
          <cell r="N21">
            <v>160</v>
          </cell>
          <cell r="R21">
            <v>0</v>
          </cell>
          <cell r="T21">
            <v>160</v>
          </cell>
        </row>
        <row r="22">
          <cell r="A22">
            <v>1202108</v>
          </cell>
          <cell r="B22" t="str">
            <v>Vadim Moskovkin</v>
          </cell>
          <cell r="D22">
            <v>113.31</v>
          </cell>
          <cell r="F22">
            <v>16373.29</v>
          </cell>
          <cell r="M22">
            <v>113.31</v>
          </cell>
          <cell r="N22">
            <v>16373.29</v>
          </cell>
          <cell r="R22">
            <v>113.31</v>
          </cell>
          <cell r="T22">
            <v>16373.29</v>
          </cell>
        </row>
        <row r="23">
          <cell r="A23">
            <v>1202109</v>
          </cell>
          <cell r="B23" t="str">
            <v>Zhake Kartbayuly</v>
          </cell>
          <cell r="D23">
            <v>-200.23</v>
          </cell>
          <cell r="F23">
            <v>-28933</v>
          </cell>
          <cell r="M23">
            <v>-200.23</v>
          </cell>
          <cell r="N23">
            <v>-28933</v>
          </cell>
          <cell r="R23">
            <v>-200.23</v>
          </cell>
          <cell r="T23">
            <v>-28933</v>
          </cell>
        </row>
        <row r="24">
          <cell r="A24">
            <v>1202110</v>
          </cell>
          <cell r="B24" t="str">
            <v>Yuri Denisov</v>
          </cell>
          <cell r="D24">
            <v>67.44</v>
          </cell>
          <cell r="F24">
            <v>9745</v>
          </cell>
          <cell r="M24">
            <v>67.44</v>
          </cell>
          <cell r="N24">
            <v>9745</v>
          </cell>
          <cell r="R24">
            <v>67.44</v>
          </cell>
          <cell r="T24">
            <v>9745</v>
          </cell>
        </row>
        <row r="25">
          <cell r="A25">
            <v>1202111</v>
          </cell>
          <cell r="B25" t="str">
            <v>Ualy B.Khairov</v>
          </cell>
          <cell r="D25">
            <v>-1002.21</v>
          </cell>
          <cell r="F25">
            <v>-144820</v>
          </cell>
          <cell r="M25">
            <v>-1002.21</v>
          </cell>
          <cell r="N25">
            <v>-144820</v>
          </cell>
          <cell r="R25">
            <v>-1002.21</v>
          </cell>
          <cell r="T25">
            <v>-144820</v>
          </cell>
        </row>
        <row r="26">
          <cell r="A26">
            <v>1202113</v>
          </cell>
          <cell r="B26" t="str">
            <v>John Kroshus</v>
          </cell>
          <cell r="D26">
            <v>150.44999999999999</v>
          </cell>
          <cell r="F26">
            <v>21740</v>
          </cell>
          <cell r="M26">
            <v>150.44999999999999</v>
          </cell>
          <cell r="N26">
            <v>21740</v>
          </cell>
          <cell r="R26">
            <v>150.44999999999999</v>
          </cell>
          <cell r="T26">
            <v>21740</v>
          </cell>
        </row>
        <row r="27">
          <cell r="A27">
            <v>1202117</v>
          </cell>
          <cell r="B27" t="str">
            <v>Sadykova Madina</v>
          </cell>
          <cell r="D27">
            <v>-1195.21</v>
          </cell>
          <cell r="F27">
            <v>-172708.29</v>
          </cell>
          <cell r="M27">
            <v>-1195.21</v>
          </cell>
          <cell r="N27">
            <v>-172708.29</v>
          </cell>
          <cell r="R27">
            <v>-1195.21</v>
          </cell>
          <cell r="T27">
            <v>-172708.29</v>
          </cell>
        </row>
        <row r="28">
          <cell r="A28">
            <v>1202119</v>
          </cell>
          <cell r="B28" t="str">
            <v>Konyakhin Vladimir</v>
          </cell>
          <cell r="D28">
            <v>11.67</v>
          </cell>
          <cell r="F28">
            <v>1687</v>
          </cell>
          <cell r="M28">
            <v>11.67</v>
          </cell>
          <cell r="N28">
            <v>1687</v>
          </cell>
          <cell r="R28">
            <v>11.67</v>
          </cell>
          <cell r="T28">
            <v>1687</v>
          </cell>
        </row>
        <row r="29">
          <cell r="A29">
            <v>1202124</v>
          </cell>
          <cell r="B29" t="str">
            <v>Tomas Godfrey</v>
          </cell>
          <cell r="D29">
            <v>344.81</v>
          </cell>
          <cell r="F29">
            <v>49825</v>
          </cell>
          <cell r="M29">
            <v>344.81</v>
          </cell>
          <cell r="N29">
            <v>49825</v>
          </cell>
          <cell r="R29">
            <v>344.81</v>
          </cell>
          <cell r="T29">
            <v>49825</v>
          </cell>
        </row>
        <row r="30">
          <cell r="A30">
            <v>1202125</v>
          </cell>
          <cell r="B30" t="str">
            <v>Amanbaev Gaziz</v>
          </cell>
          <cell r="D30">
            <v>58.33</v>
          </cell>
          <cell r="F30">
            <v>8428</v>
          </cell>
          <cell r="M30">
            <v>58.33</v>
          </cell>
          <cell r="N30">
            <v>8428</v>
          </cell>
          <cell r="R30">
            <v>58.33</v>
          </cell>
          <cell r="T30">
            <v>8428</v>
          </cell>
        </row>
        <row r="31">
          <cell r="A31">
            <v>1202130</v>
          </cell>
          <cell r="B31" t="str">
            <v>Salman Demegen</v>
          </cell>
          <cell r="D31">
            <v>-239.14</v>
          </cell>
          <cell r="F31">
            <v>-34555.199999999997</v>
          </cell>
          <cell r="M31">
            <v>-239.14</v>
          </cell>
          <cell r="N31">
            <v>-34555.199999999997</v>
          </cell>
          <cell r="R31">
            <v>-239.14</v>
          </cell>
          <cell r="T31">
            <v>-34555.199999999997</v>
          </cell>
        </row>
        <row r="32">
          <cell r="A32">
            <v>1202131</v>
          </cell>
          <cell r="B32" t="str">
            <v>Murzagaliev Nurlan</v>
          </cell>
          <cell r="D32">
            <v>-57.34</v>
          </cell>
          <cell r="F32">
            <v>-8285</v>
          </cell>
          <cell r="M32">
            <v>-57.34</v>
          </cell>
          <cell r="N32">
            <v>-8285</v>
          </cell>
          <cell r="R32">
            <v>-57.34</v>
          </cell>
          <cell r="T32">
            <v>-8285</v>
          </cell>
        </row>
        <row r="33">
          <cell r="A33">
            <v>1202132</v>
          </cell>
          <cell r="B33" t="str">
            <v>Mustopin Adelgazy</v>
          </cell>
          <cell r="D33">
            <v>-148.83000000000001</v>
          </cell>
          <cell r="F33">
            <v>-21506</v>
          </cell>
          <cell r="M33">
            <v>-148.83000000000001</v>
          </cell>
          <cell r="N33">
            <v>-21506</v>
          </cell>
          <cell r="R33">
            <v>-148.83000000000001</v>
          </cell>
          <cell r="T33">
            <v>-21506</v>
          </cell>
        </row>
        <row r="34">
          <cell r="A34">
            <v>1202133</v>
          </cell>
          <cell r="B34" t="str">
            <v>Aitzhanov</v>
          </cell>
          <cell r="D34">
            <v>-1523.38</v>
          </cell>
          <cell r="F34">
            <v>-220129</v>
          </cell>
          <cell r="M34">
            <v>-1523.38</v>
          </cell>
          <cell r="N34">
            <v>-220129</v>
          </cell>
          <cell r="R34">
            <v>-1523.38</v>
          </cell>
          <cell r="T34">
            <v>-220129</v>
          </cell>
        </row>
        <row r="35">
          <cell r="A35">
            <v>1202134</v>
          </cell>
          <cell r="B35" t="str">
            <v>Melkumov E</v>
          </cell>
          <cell r="D35">
            <v>-20.76</v>
          </cell>
          <cell r="F35">
            <v>-3000</v>
          </cell>
          <cell r="M35">
            <v>-20.76</v>
          </cell>
          <cell r="N35">
            <v>-3000</v>
          </cell>
          <cell r="R35">
            <v>-20.76</v>
          </cell>
          <cell r="T35">
            <v>-3000</v>
          </cell>
        </row>
        <row r="36">
          <cell r="A36">
            <v>1202136</v>
          </cell>
          <cell r="B36" t="str">
            <v>Narmaganbetov A</v>
          </cell>
          <cell r="D36">
            <v>-375.03</v>
          </cell>
          <cell r="F36">
            <v>-54191.66</v>
          </cell>
          <cell r="M36">
            <v>-375.03</v>
          </cell>
          <cell r="N36">
            <v>-54191.66</v>
          </cell>
          <cell r="R36">
            <v>-375.03</v>
          </cell>
          <cell r="T36">
            <v>-54191.66</v>
          </cell>
        </row>
        <row r="37">
          <cell r="A37">
            <v>1202138</v>
          </cell>
          <cell r="B37" t="str">
            <v>Dauletov</v>
          </cell>
          <cell r="D37">
            <v>2.92</v>
          </cell>
          <cell r="F37">
            <v>422</v>
          </cell>
          <cell r="M37">
            <v>2.92</v>
          </cell>
          <cell r="N37">
            <v>422</v>
          </cell>
          <cell r="R37">
            <v>2.92</v>
          </cell>
          <cell r="T37">
            <v>422</v>
          </cell>
        </row>
        <row r="38">
          <cell r="A38">
            <v>1202142</v>
          </cell>
          <cell r="B38" t="str">
            <v>Asylhanov R.</v>
          </cell>
          <cell r="D38">
            <v>12.66</v>
          </cell>
          <cell r="F38">
            <v>1829</v>
          </cell>
          <cell r="M38">
            <v>12.66</v>
          </cell>
          <cell r="N38">
            <v>1829</v>
          </cell>
          <cell r="R38">
            <v>12.66</v>
          </cell>
          <cell r="T38">
            <v>1829</v>
          </cell>
        </row>
        <row r="39">
          <cell r="A39">
            <v>1202143</v>
          </cell>
          <cell r="B39" t="str">
            <v>Imanaliev T.</v>
          </cell>
          <cell r="D39">
            <v>0.35</v>
          </cell>
          <cell r="F39">
            <v>50</v>
          </cell>
          <cell r="M39">
            <v>0.35</v>
          </cell>
          <cell r="N39">
            <v>50</v>
          </cell>
          <cell r="R39">
            <v>0.35</v>
          </cell>
          <cell r="T39">
            <v>50</v>
          </cell>
        </row>
        <row r="40">
          <cell r="A40">
            <v>1202145</v>
          </cell>
          <cell r="B40" t="str">
            <v>Maslova Valentina</v>
          </cell>
          <cell r="D40">
            <v>54.3</v>
          </cell>
          <cell r="F40">
            <v>7847</v>
          </cell>
          <cell r="M40">
            <v>54.3</v>
          </cell>
          <cell r="N40">
            <v>7847</v>
          </cell>
          <cell r="R40">
            <v>54.3</v>
          </cell>
          <cell r="T40">
            <v>7847</v>
          </cell>
        </row>
        <row r="41">
          <cell r="A41">
            <v>1202148</v>
          </cell>
          <cell r="B41" t="str">
            <v>Khusainov Zhaik</v>
          </cell>
          <cell r="D41">
            <v>-203.56</v>
          </cell>
          <cell r="F41">
            <v>-29414.39</v>
          </cell>
          <cell r="M41">
            <v>-203.56</v>
          </cell>
          <cell r="N41">
            <v>-29414.39</v>
          </cell>
          <cell r="R41">
            <v>-203.56</v>
          </cell>
          <cell r="T41">
            <v>-29414.39</v>
          </cell>
        </row>
        <row r="42">
          <cell r="A42">
            <v>1202201</v>
          </cell>
          <cell r="B42" t="str">
            <v>N.D.Klinchev</v>
          </cell>
          <cell r="D42">
            <v>280.58</v>
          </cell>
          <cell r="F42">
            <v>39860.94</v>
          </cell>
          <cell r="M42">
            <v>280.58</v>
          </cell>
          <cell r="N42">
            <v>39860.94</v>
          </cell>
          <cell r="R42">
            <v>280.58</v>
          </cell>
          <cell r="T42">
            <v>39860.94</v>
          </cell>
        </row>
        <row r="43">
          <cell r="A43">
            <v>1202202</v>
          </cell>
          <cell r="B43" t="str">
            <v>R.Moor</v>
          </cell>
          <cell r="D43">
            <v>-722.97</v>
          </cell>
          <cell r="F43">
            <v>-104469.17</v>
          </cell>
          <cell r="M43">
            <v>-722.97</v>
          </cell>
          <cell r="N43">
            <v>-104469.17</v>
          </cell>
          <cell r="R43">
            <v>-722.97</v>
          </cell>
          <cell r="T43">
            <v>-104469.17</v>
          </cell>
        </row>
        <row r="44">
          <cell r="A44">
            <v>1202203</v>
          </cell>
          <cell r="B44" t="str">
            <v>Jonathan Wood</v>
          </cell>
          <cell r="D44">
            <v>-1998.47</v>
          </cell>
          <cell r="F44">
            <v>-288778.92</v>
          </cell>
          <cell r="M44">
            <v>-1998.47</v>
          </cell>
          <cell r="N44">
            <v>-288778.92</v>
          </cell>
          <cell r="R44">
            <v>-1998.47</v>
          </cell>
          <cell r="T44">
            <v>-288778.92</v>
          </cell>
        </row>
        <row r="45">
          <cell r="A45">
            <v>1202204</v>
          </cell>
          <cell r="B45" t="str">
            <v>Alen Grey</v>
          </cell>
          <cell r="D45">
            <v>779.3</v>
          </cell>
          <cell r="F45">
            <v>112440.09</v>
          </cell>
          <cell r="M45">
            <v>779.3</v>
          </cell>
          <cell r="N45">
            <v>112440.09</v>
          </cell>
          <cell r="R45">
            <v>779.3</v>
          </cell>
          <cell r="T45">
            <v>112440.09</v>
          </cell>
        </row>
        <row r="46">
          <cell r="A46">
            <v>1202205</v>
          </cell>
          <cell r="B46" t="str">
            <v>Pavel Kislik</v>
          </cell>
          <cell r="D46">
            <v>471.23</v>
          </cell>
          <cell r="F46">
            <v>68092.740000000005</v>
          </cell>
          <cell r="M46">
            <v>471.23</v>
          </cell>
          <cell r="N46">
            <v>68092.740000000005</v>
          </cell>
          <cell r="R46">
            <v>471.23</v>
          </cell>
          <cell r="T46">
            <v>68092.740000000005</v>
          </cell>
        </row>
        <row r="47">
          <cell r="A47">
            <v>1202206</v>
          </cell>
          <cell r="B47" t="str">
            <v>Wiliam Macnee</v>
          </cell>
          <cell r="D47">
            <v>3231.01</v>
          </cell>
          <cell r="F47">
            <v>466880.94</v>
          </cell>
          <cell r="M47">
            <v>3231.01</v>
          </cell>
          <cell r="N47">
            <v>466880.94</v>
          </cell>
          <cell r="R47">
            <v>3231.01</v>
          </cell>
          <cell r="T47">
            <v>466880.94</v>
          </cell>
        </row>
        <row r="48">
          <cell r="A48">
            <v>1202209</v>
          </cell>
          <cell r="B48" t="str">
            <v>John Spens</v>
          </cell>
          <cell r="D48">
            <v>1071.54</v>
          </cell>
          <cell r="F48">
            <v>154837.53</v>
          </cell>
          <cell r="M48">
            <v>1071.54</v>
          </cell>
          <cell r="N48">
            <v>154837.53</v>
          </cell>
          <cell r="R48">
            <v>1071.54</v>
          </cell>
          <cell r="T48">
            <v>154837.53</v>
          </cell>
        </row>
        <row r="49">
          <cell r="A49">
            <v>1202211</v>
          </cell>
          <cell r="B49" t="str">
            <v>Tom Lewman</v>
          </cell>
          <cell r="D49">
            <v>5017.34</v>
          </cell>
          <cell r="F49">
            <v>725005.63</v>
          </cell>
          <cell r="M49">
            <v>5017.34</v>
          </cell>
          <cell r="N49">
            <v>725005.63</v>
          </cell>
          <cell r="R49">
            <v>5017.34</v>
          </cell>
          <cell r="T49">
            <v>725005.63</v>
          </cell>
        </row>
        <row r="50">
          <cell r="A50">
            <v>1202214</v>
          </cell>
          <cell r="B50" t="str">
            <v>Stephan Dicker</v>
          </cell>
          <cell r="D50">
            <v>13402.32</v>
          </cell>
          <cell r="F50">
            <v>1936635.24</v>
          </cell>
          <cell r="M50">
            <v>13402.32</v>
          </cell>
          <cell r="N50">
            <v>1936635.24</v>
          </cell>
          <cell r="R50">
            <v>13402.32</v>
          </cell>
          <cell r="T50">
            <v>1936635.24</v>
          </cell>
        </row>
        <row r="51">
          <cell r="A51">
            <v>1202215</v>
          </cell>
          <cell r="B51" t="str">
            <v>Linn Cass</v>
          </cell>
          <cell r="D51">
            <v>6934.73</v>
          </cell>
          <cell r="F51">
            <v>1002068.49</v>
          </cell>
          <cell r="M51">
            <v>6934.73</v>
          </cell>
          <cell r="N51">
            <v>1002068.49</v>
          </cell>
          <cell r="R51">
            <v>6934.73</v>
          </cell>
          <cell r="T51">
            <v>1002068.49</v>
          </cell>
        </row>
        <row r="52">
          <cell r="A52">
            <v>1202216</v>
          </cell>
          <cell r="B52" t="str">
            <v>Tomas Godfrey</v>
          </cell>
          <cell r="D52">
            <v>4782.6899999999996</v>
          </cell>
          <cell r="F52">
            <v>691098.7</v>
          </cell>
          <cell r="M52">
            <v>4782.6899999999996</v>
          </cell>
          <cell r="N52">
            <v>691098.7</v>
          </cell>
          <cell r="R52">
            <v>4782.6899999999996</v>
          </cell>
          <cell r="T52">
            <v>691098.7</v>
          </cell>
        </row>
        <row r="53">
          <cell r="A53">
            <v>1202217</v>
          </cell>
          <cell r="B53" t="str">
            <v>Larry Coleman</v>
          </cell>
          <cell r="D53">
            <v>4188.58</v>
          </cell>
          <cell r="F53">
            <v>597949.71</v>
          </cell>
          <cell r="M53">
            <v>4188.58</v>
          </cell>
          <cell r="N53">
            <v>597949.71</v>
          </cell>
          <cell r="R53">
            <v>4188.58</v>
          </cell>
          <cell r="T53">
            <v>597949.71</v>
          </cell>
        </row>
        <row r="54">
          <cell r="A54">
            <v>1202218</v>
          </cell>
          <cell r="B54" t="str">
            <v>Yusupov Zhanbolat</v>
          </cell>
          <cell r="D54">
            <v>613.38</v>
          </cell>
          <cell r="F54">
            <v>88633.41</v>
          </cell>
          <cell r="M54">
            <v>613.38</v>
          </cell>
          <cell r="N54">
            <v>88633.41</v>
          </cell>
          <cell r="R54">
            <v>613.38</v>
          </cell>
          <cell r="T54">
            <v>88633.41</v>
          </cell>
        </row>
        <row r="55">
          <cell r="A55">
            <v>1202219</v>
          </cell>
          <cell r="B55" t="str">
            <v>Herbert Petershik</v>
          </cell>
          <cell r="D55">
            <v>2196.83</v>
          </cell>
          <cell r="F55">
            <v>317441.93</v>
          </cell>
          <cell r="M55">
            <v>2196.83</v>
          </cell>
          <cell r="N55">
            <v>317441.93</v>
          </cell>
          <cell r="R55">
            <v>2196.83</v>
          </cell>
          <cell r="T55">
            <v>317441.93</v>
          </cell>
        </row>
        <row r="56">
          <cell r="A56">
            <v>1202228</v>
          </cell>
          <cell r="B56" t="str">
            <v>Phil Poettmann</v>
          </cell>
          <cell r="D56">
            <v>-325.43</v>
          </cell>
          <cell r="F56">
            <v>-46422.59</v>
          </cell>
          <cell r="M56">
            <v>-325.43</v>
          </cell>
          <cell r="N56">
            <v>-46422.59</v>
          </cell>
          <cell r="R56">
            <v>-325.43</v>
          </cell>
          <cell r="T56">
            <v>-46422.59</v>
          </cell>
        </row>
        <row r="57">
          <cell r="A57" t="str">
            <v>120AKT01</v>
          </cell>
          <cell r="B57" t="str">
            <v>Aktyubinsky Tech. Centre</v>
          </cell>
          <cell r="D57">
            <v>1486.19</v>
          </cell>
          <cell r="F57">
            <v>214754.32</v>
          </cell>
          <cell r="M57">
            <v>1486.19</v>
          </cell>
          <cell r="N57">
            <v>214754.32</v>
          </cell>
          <cell r="R57">
            <v>1486.19</v>
          </cell>
          <cell r="T57">
            <v>214754.32</v>
          </cell>
        </row>
        <row r="58">
          <cell r="A58" t="str">
            <v>120BEY01</v>
          </cell>
          <cell r="B58" t="str">
            <v>Beyneu Zholdary</v>
          </cell>
          <cell r="D58">
            <v>108.62</v>
          </cell>
          <cell r="F58">
            <v>15695.1</v>
          </cell>
          <cell r="M58">
            <v>108.62</v>
          </cell>
          <cell r="N58">
            <v>15695.1</v>
          </cell>
          <cell r="R58">
            <v>108.62</v>
          </cell>
          <cell r="T58">
            <v>15695.1</v>
          </cell>
        </row>
        <row r="59">
          <cell r="A59" t="str">
            <v>120CAS01</v>
          </cell>
          <cell r="B59" t="str">
            <v>Caspy Asia Service</v>
          </cell>
          <cell r="D59">
            <v>-59.32</v>
          </cell>
          <cell r="F59">
            <v>-8571.5</v>
          </cell>
          <cell r="M59">
            <v>-59.32</v>
          </cell>
          <cell r="N59">
            <v>-8571.5</v>
          </cell>
          <cell r="R59">
            <v>-59.32</v>
          </cell>
          <cell r="T59">
            <v>-8571.5</v>
          </cell>
        </row>
        <row r="60">
          <cell r="A60" t="str">
            <v>120ISA01</v>
          </cell>
          <cell r="B60" t="str">
            <v>Isaev Ardak</v>
          </cell>
          <cell r="D60">
            <v>-2548.44</v>
          </cell>
          <cell r="F60">
            <v>-368250</v>
          </cell>
          <cell r="M60">
            <v>-2548.44</v>
          </cell>
          <cell r="N60">
            <v>-368250</v>
          </cell>
          <cell r="R60">
            <v>-2548.44</v>
          </cell>
          <cell r="T60">
            <v>-368250</v>
          </cell>
        </row>
        <row r="61">
          <cell r="A61" t="str">
            <v>120JMC01</v>
          </cell>
          <cell r="B61" t="str">
            <v>JMC</v>
          </cell>
          <cell r="D61">
            <v>0</v>
          </cell>
          <cell r="F61">
            <v>0</v>
          </cell>
          <cell r="M61">
            <v>0</v>
          </cell>
          <cell r="N61">
            <v>0</v>
          </cell>
          <cell r="R61">
            <v>0</v>
          </cell>
          <cell r="T61">
            <v>0</v>
          </cell>
        </row>
        <row r="62">
          <cell r="A62" t="str">
            <v>120JMP01</v>
          </cell>
          <cell r="B62" t="str">
            <v>JMP Developments</v>
          </cell>
          <cell r="D62" t="str">
            <v>0</v>
          </cell>
          <cell r="F62" t="str">
            <v>0</v>
          </cell>
          <cell r="M62">
            <v>0</v>
          </cell>
          <cell r="N62">
            <v>0</v>
          </cell>
          <cell r="R62">
            <v>0</v>
          </cell>
          <cell r="T62">
            <v>0</v>
          </cell>
        </row>
        <row r="63">
          <cell r="A63" t="str">
            <v>120KAZ01</v>
          </cell>
          <cell r="B63" t="str">
            <v>Kazakhoil-Drilling KZT</v>
          </cell>
          <cell r="D63">
            <v>-651358.17000000004</v>
          </cell>
          <cell r="F63">
            <v>-93893280</v>
          </cell>
          <cell r="M63">
            <v>-651358.17000000004</v>
          </cell>
          <cell r="N63">
            <v>-93893280</v>
          </cell>
          <cell r="R63">
            <v>-651358.17000000004</v>
          </cell>
          <cell r="T63">
            <v>-93893280</v>
          </cell>
        </row>
        <row r="64">
          <cell r="A64" t="str">
            <v>120KAZ05</v>
          </cell>
          <cell r="B64" t="str">
            <v>Kaztransoil</v>
          </cell>
          <cell r="D64" t="str">
            <v>0</v>
          </cell>
          <cell r="F64" t="str">
            <v>0</v>
          </cell>
          <cell r="M64">
            <v>0</v>
          </cell>
          <cell r="N64">
            <v>0</v>
          </cell>
          <cell r="R64">
            <v>0</v>
          </cell>
          <cell r="T64">
            <v>0</v>
          </cell>
        </row>
        <row r="65">
          <cell r="A65" t="str">
            <v>120LAT01</v>
          </cell>
          <cell r="B65" t="str">
            <v>Latipov</v>
          </cell>
          <cell r="D65">
            <v>-108.62</v>
          </cell>
          <cell r="F65">
            <v>-15695.1</v>
          </cell>
          <cell r="M65">
            <v>-108.62</v>
          </cell>
          <cell r="N65">
            <v>-15695.1</v>
          </cell>
          <cell r="R65">
            <v>-108.62</v>
          </cell>
          <cell r="T65">
            <v>-15695.1</v>
          </cell>
        </row>
        <row r="66">
          <cell r="A66" t="str">
            <v>120MUN01</v>
          </cell>
          <cell r="B66" t="str">
            <v>MunayImpex</v>
          </cell>
          <cell r="D66" t="str">
            <v>0</v>
          </cell>
          <cell r="F66" t="str">
            <v>0</v>
          </cell>
          <cell r="M66">
            <v>0</v>
          </cell>
          <cell r="N66">
            <v>0</v>
          </cell>
          <cell r="R66">
            <v>0</v>
          </cell>
          <cell r="T66">
            <v>0</v>
          </cell>
        </row>
        <row r="67">
          <cell r="A67" t="str">
            <v>120SUL01</v>
          </cell>
          <cell r="B67" t="str">
            <v>Sultangirov Razit</v>
          </cell>
          <cell r="D67">
            <v>-761.25</v>
          </cell>
          <cell r="F67">
            <v>-110000</v>
          </cell>
          <cell r="M67">
            <v>-761.25</v>
          </cell>
          <cell r="N67">
            <v>-110000</v>
          </cell>
          <cell r="R67">
            <v>-761.25</v>
          </cell>
          <cell r="T67">
            <v>-110000</v>
          </cell>
        </row>
        <row r="68">
          <cell r="A68" t="str">
            <v>120ZHU01</v>
          </cell>
          <cell r="B68" t="str">
            <v>Zhusupov Aidynbek</v>
          </cell>
          <cell r="D68">
            <v>-1851.6</v>
          </cell>
          <cell r="F68">
            <v>-267556</v>
          </cell>
          <cell r="M68">
            <v>-1851.6</v>
          </cell>
          <cell r="N68">
            <v>-267556</v>
          </cell>
          <cell r="R68">
            <v>-1851.6</v>
          </cell>
          <cell r="T68">
            <v>-267556</v>
          </cell>
        </row>
        <row r="69">
          <cell r="A69">
            <v>1251001</v>
          </cell>
          <cell r="B69" t="str">
            <v>Crude Oil</v>
          </cell>
          <cell r="D69">
            <v>-131816.37</v>
          </cell>
          <cell r="F69">
            <v>-16362057.960000001</v>
          </cell>
          <cell r="M69">
            <v>-131816.37</v>
          </cell>
          <cell r="N69">
            <v>-16362057.960000001</v>
          </cell>
          <cell r="R69">
            <v>-131816.37</v>
          </cell>
          <cell r="T69">
            <v>-16362057.960000001</v>
          </cell>
        </row>
        <row r="70">
          <cell r="A70">
            <v>1301001</v>
          </cell>
          <cell r="B70" t="str">
            <v>Field Yards</v>
          </cell>
          <cell r="D70">
            <v>0</v>
          </cell>
          <cell r="F70">
            <v>0</v>
          </cell>
          <cell r="M70">
            <v>0</v>
          </cell>
          <cell r="N70">
            <v>0</v>
          </cell>
          <cell r="R70">
            <v>0</v>
          </cell>
          <cell r="T70">
            <v>0</v>
          </cell>
        </row>
        <row r="71">
          <cell r="A71">
            <v>1303001</v>
          </cell>
          <cell r="B71" t="str">
            <v>Warehouse</v>
          </cell>
          <cell r="D71">
            <v>-1940638.48</v>
          </cell>
          <cell r="F71">
            <v>-261538590.61000001</v>
          </cell>
          <cell r="M71">
            <v>-1940638.48</v>
          </cell>
          <cell r="N71">
            <v>-261538590.61000001</v>
          </cell>
          <cell r="R71">
            <v>-1940638.48</v>
          </cell>
          <cell r="T71">
            <v>-261538590.61000001</v>
          </cell>
        </row>
        <row r="72">
          <cell r="A72">
            <v>1305001</v>
          </cell>
          <cell r="B72" t="str">
            <v>Inventory in Transit</v>
          </cell>
          <cell r="D72">
            <v>-1858961.38</v>
          </cell>
          <cell r="F72">
            <v>-266427913.24000001</v>
          </cell>
          <cell r="M72">
            <v>-1858961.38</v>
          </cell>
          <cell r="N72">
            <v>-266427913.24000001</v>
          </cell>
          <cell r="R72">
            <v>-1858961.38</v>
          </cell>
          <cell r="T72">
            <v>-266427913.24000001</v>
          </cell>
        </row>
        <row r="73">
          <cell r="A73">
            <v>1353001</v>
          </cell>
          <cell r="B73" t="str">
            <v>Deposits</v>
          </cell>
          <cell r="D73">
            <v>-15000</v>
          </cell>
          <cell r="F73">
            <v>-2167500</v>
          </cell>
          <cell r="M73">
            <v>-15000</v>
          </cell>
          <cell r="N73">
            <v>-2167500</v>
          </cell>
          <cell r="R73">
            <v>-15000</v>
          </cell>
          <cell r="T73">
            <v>-2167500</v>
          </cell>
        </row>
        <row r="74">
          <cell r="A74">
            <v>1354001</v>
          </cell>
          <cell r="B74" t="str">
            <v>Prepaid Expenses</v>
          </cell>
          <cell r="D74">
            <v>-21794.99</v>
          </cell>
          <cell r="F74">
            <v>-3149376.06</v>
          </cell>
          <cell r="M74">
            <v>-21794.99</v>
          </cell>
          <cell r="N74">
            <v>-3149376.06</v>
          </cell>
          <cell r="R74">
            <v>-21794.99</v>
          </cell>
          <cell r="T74">
            <v>-3149376.06</v>
          </cell>
        </row>
        <row r="75">
          <cell r="A75">
            <v>1354101</v>
          </cell>
          <cell r="B75" t="str">
            <v>Prepaid Selling Expenses</v>
          </cell>
          <cell r="D75">
            <v>-291168.52</v>
          </cell>
          <cell r="F75">
            <v>-42073872.780000001</v>
          </cell>
          <cell r="M75">
            <v>-291168.52</v>
          </cell>
          <cell r="N75">
            <v>-42073872.780000001</v>
          </cell>
          <cell r="R75">
            <v>-291168.52</v>
          </cell>
          <cell r="T75">
            <v>-42073872.780000001</v>
          </cell>
        </row>
        <row r="76">
          <cell r="A76">
            <v>1354102</v>
          </cell>
          <cell r="B76" t="str">
            <v>Prepaid Drilling Expenses</v>
          </cell>
          <cell r="D76">
            <v>-184980</v>
          </cell>
          <cell r="F76">
            <v>-26729610</v>
          </cell>
          <cell r="M76">
            <v>-184980</v>
          </cell>
          <cell r="N76">
            <v>-26729610</v>
          </cell>
          <cell r="R76">
            <v>-184980</v>
          </cell>
          <cell r="T76">
            <v>-26729610</v>
          </cell>
        </row>
        <row r="77">
          <cell r="A77">
            <v>1401001</v>
          </cell>
          <cell r="B77" t="str">
            <v>Import VAT</v>
          </cell>
          <cell r="D77">
            <v>-1599273.57</v>
          </cell>
          <cell r="F77">
            <v>-231095030.93000001</v>
          </cell>
          <cell r="M77">
            <v>-1599273.57</v>
          </cell>
          <cell r="N77">
            <v>-231095030.93000001</v>
          </cell>
          <cell r="R77">
            <v>-1599273.57</v>
          </cell>
          <cell r="T77">
            <v>-231095030.93000001</v>
          </cell>
        </row>
        <row r="78">
          <cell r="A78">
            <v>1402001</v>
          </cell>
          <cell r="B78" t="str">
            <v>Turnover (local) VAT</v>
          </cell>
          <cell r="D78">
            <v>-2485659.44</v>
          </cell>
          <cell r="F78">
            <v>-359159797.32999998</v>
          </cell>
          <cell r="M78">
            <v>-2485659.44</v>
          </cell>
          <cell r="N78">
            <v>-359159797.32999998</v>
          </cell>
          <cell r="R78">
            <v>-2485659.44</v>
          </cell>
          <cell r="T78">
            <v>-359159797.32999998</v>
          </cell>
        </row>
        <row r="79">
          <cell r="A79">
            <v>1451001</v>
          </cell>
          <cell r="B79" t="str">
            <v>Advances to Customs</v>
          </cell>
          <cell r="D79">
            <v>-71117.78</v>
          </cell>
          <cell r="F79">
            <v>-10276518.85</v>
          </cell>
          <cell r="M79">
            <v>-71117.78</v>
          </cell>
          <cell r="N79">
            <v>-10276518.85</v>
          </cell>
          <cell r="R79">
            <v>-71117.78</v>
          </cell>
          <cell r="T79">
            <v>-10276518.85</v>
          </cell>
        </row>
        <row r="80">
          <cell r="A80">
            <v>2001001</v>
          </cell>
          <cell r="B80" t="str">
            <v>Unproven Acquisition Costs</v>
          </cell>
          <cell r="D80">
            <v>-11579.24</v>
          </cell>
          <cell r="F80">
            <v>-1486044.2</v>
          </cell>
          <cell r="M80">
            <v>-11579.24</v>
          </cell>
          <cell r="N80">
            <v>-1486044.2</v>
          </cell>
          <cell r="R80">
            <v>-11579.24</v>
          </cell>
          <cell r="T80">
            <v>-1486044.2</v>
          </cell>
        </row>
        <row r="81">
          <cell r="A81">
            <v>2002001</v>
          </cell>
          <cell r="B81" t="str">
            <v>Proven Acquisition Costs</v>
          </cell>
          <cell r="D81">
            <v>-555111.41</v>
          </cell>
          <cell r="F81">
            <v>-42496043.270000003</v>
          </cell>
          <cell r="M81">
            <v>-555111.41</v>
          </cell>
          <cell r="N81">
            <v>-42496043.270000003</v>
          </cell>
          <cell r="R81">
            <v>-555111.41</v>
          </cell>
          <cell r="T81">
            <v>-42496043.270000003</v>
          </cell>
        </row>
        <row r="82">
          <cell r="A82">
            <v>2020100</v>
          </cell>
          <cell r="B82" t="str">
            <v>Oil &amp; Gas Property Rollforward</v>
          </cell>
          <cell r="D82">
            <v>-5853846.4100000001</v>
          </cell>
          <cell r="F82">
            <v>-454345263.36000001</v>
          </cell>
          <cell r="M82">
            <v>-5853846.4100000001</v>
          </cell>
          <cell r="N82">
            <v>-454345263.36000001</v>
          </cell>
          <cell r="R82">
            <v>-5853846.4100000001</v>
          </cell>
          <cell r="T82">
            <v>-454345263.36000001</v>
          </cell>
        </row>
        <row r="83">
          <cell r="A83">
            <v>2030100</v>
          </cell>
          <cell r="B83" t="str">
            <v>Geological &amp; Geophysical Costs</v>
          </cell>
          <cell r="D83">
            <v>-236949.26</v>
          </cell>
          <cell r="F83">
            <v>-33798604.890000001</v>
          </cell>
          <cell r="M83">
            <v>-236949.26</v>
          </cell>
          <cell r="N83">
            <v>-33798604.890000001</v>
          </cell>
          <cell r="R83">
            <v>-236949.26</v>
          </cell>
          <cell r="T83">
            <v>-33798604.890000001</v>
          </cell>
        </row>
        <row r="84">
          <cell r="A84">
            <v>2036001</v>
          </cell>
          <cell r="B84" t="str">
            <v>G&amp;G Company Labour</v>
          </cell>
          <cell r="D84">
            <v>-23172.76</v>
          </cell>
          <cell r="F84">
            <v>-2175957.0099999998</v>
          </cell>
          <cell r="M84">
            <v>-23172.76</v>
          </cell>
          <cell r="N84">
            <v>-2175957.0099999998</v>
          </cell>
          <cell r="R84">
            <v>-23172.76</v>
          </cell>
          <cell r="T84">
            <v>-2175957.0099999998</v>
          </cell>
        </row>
        <row r="85">
          <cell r="A85">
            <v>2036201</v>
          </cell>
          <cell r="B85" t="str">
            <v>G&amp;G Contract Labour</v>
          </cell>
          <cell r="D85">
            <v>-141401.43</v>
          </cell>
          <cell r="F85">
            <v>-19997739.43</v>
          </cell>
          <cell r="M85">
            <v>-141401.43</v>
          </cell>
          <cell r="N85">
            <v>-19997739.43</v>
          </cell>
          <cell r="R85">
            <v>-141401.43</v>
          </cell>
          <cell r="T85">
            <v>-19997739.43</v>
          </cell>
        </row>
        <row r="86">
          <cell r="A86">
            <v>2036501</v>
          </cell>
          <cell r="B86" t="str">
            <v>G&amp;G Seismic</v>
          </cell>
          <cell r="D86">
            <v>-1741079.9</v>
          </cell>
          <cell r="F86">
            <v>-242553449.34999999</v>
          </cell>
          <cell r="M86">
            <v>-1741079.9</v>
          </cell>
          <cell r="N86">
            <v>-242553449.34999999</v>
          </cell>
          <cell r="R86">
            <v>-1741079.9</v>
          </cell>
          <cell r="T86">
            <v>-242553449.34999999</v>
          </cell>
        </row>
        <row r="87">
          <cell r="A87">
            <v>2050101</v>
          </cell>
          <cell r="B87" t="str">
            <v>IDC Drilling Contract Day Rate</v>
          </cell>
          <cell r="D87">
            <v>-6251848.8899999997</v>
          </cell>
          <cell r="F87">
            <v>-836298279.87</v>
          </cell>
          <cell r="M87">
            <v>-6251848.8899999997</v>
          </cell>
          <cell r="N87">
            <v>-836298279.87</v>
          </cell>
          <cell r="R87">
            <v>-6251848.8899999997</v>
          </cell>
          <cell r="T87">
            <v>-836298279.87</v>
          </cell>
        </row>
        <row r="88">
          <cell r="A88">
            <v>2050501</v>
          </cell>
          <cell r="B88" t="str">
            <v>IDC Mobilization/Demob</v>
          </cell>
          <cell r="D88">
            <v>-1975190</v>
          </cell>
          <cell r="F88">
            <v>-229954772</v>
          </cell>
          <cell r="M88">
            <v>-1975190</v>
          </cell>
          <cell r="N88">
            <v>-229954772</v>
          </cell>
          <cell r="R88">
            <v>-1975190</v>
          </cell>
          <cell r="T88">
            <v>-229954772</v>
          </cell>
        </row>
        <row r="89">
          <cell r="A89">
            <v>2050701</v>
          </cell>
          <cell r="B89" t="str">
            <v>IDC Road|Loc. Pits &amp; Keyways</v>
          </cell>
          <cell r="D89">
            <v>-448189</v>
          </cell>
          <cell r="F89">
            <v>-59099151</v>
          </cell>
          <cell r="M89">
            <v>-448189</v>
          </cell>
          <cell r="N89">
            <v>-59099151</v>
          </cell>
          <cell r="R89">
            <v>-448189</v>
          </cell>
          <cell r="T89">
            <v>-59099151</v>
          </cell>
        </row>
        <row r="90">
          <cell r="A90">
            <v>2051001</v>
          </cell>
          <cell r="B90" t="str">
            <v>IDC Cementing &amp; Cementing Serv</v>
          </cell>
          <cell r="D90">
            <v>-608530.39</v>
          </cell>
          <cell r="F90">
            <v>-81996986.049999997</v>
          </cell>
          <cell r="M90">
            <v>-608530.39</v>
          </cell>
          <cell r="N90">
            <v>-81996986.049999997</v>
          </cell>
          <cell r="R90">
            <v>-608530.39</v>
          </cell>
          <cell r="T90">
            <v>-81996986.049999997</v>
          </cell>
        </row>
        <row r="91">
          <cell r="A91">
            <v>2051301</v>
          </cell>
          <cell r="B91" t="str">
            <v>IDC Mud Materials</v>
          </cell>
          <cell r="D91" t="str">
            <v>0</v>
          </cell>
          <cell r="F91" t="str">
            <v>0</v>
          </cell>
          <cell r="M91">
            <v>0</v>
          </cell>
          <cell r="N91">
            <v>0</v>
          </cell>
          <cell r="R91">
            <v>0</v>
          </cell>
          <cell r="T91">
            <v>0</v>
          </cell>
        </row>
        <row r="92">
          <cell r="A92">
            <v>2051501</v>
          </cell>
          <cell r="B92" t="str">
            <v>IDC Chemicals</v>
          </cell>
          <cell r="D92">
            <v>-167422</v>
          </cell>
          <cell r="F92">
            <v>-23335689</v>
          </cell>
          <cell r="M92">
            <v>-167422</v>
          </cell>
          <cell r="N92">
            <v>-23335689</v>
          </cell>
          <cell r="R92">
            <v>-167422</v>
          </cell>
          <cell r="T92">
            <v>-23335689</v>
          </cell>
        </row>
        <row r="93">
          <cell r="A93">
            <v>2051801</v>
          </cell>
          <cell r="B93" t="str">
            <v>IDC Water</v>
          </cell>
          <cell r="D93" t="str">
            <v>0</v>
          </cell>
          <cell r="F93" t="str">
            <v>0</v>
          </cell>
          <cell r="M93">
            <v>0</v>
          </cell>
          <cell r="N93">
            <v>0</v>
          </cell>
          <cell r="R93">
            <v>0</v>
          </cell>
          <cell r="T93">
            <v>0</v>
          </cell>
        </row>
        <row r="94">
          <cell r="A94">
            <v>2051901</v>
          </cell>
          <cell r="B94" t="str">
            <v>IDC Internal Coating</v>
          </cell>
          <cell r="D94" t="str">
            <v>0</v>
          </cell>
          <cell r="F94" t="str">
            <v>0</v>
          </cell>
          <cell r="M94">
            <v>0</v>
          </cell>
          <cell r="N94">
            <v>0</v>
          </cell>
          <cell r="R94">
            <v>0</v>
          </cell>
          <cell r="T94">
            <v>0</v>
          </cell>
        </row>
        <row r="95">
          <cell r="A95">
            <v>2052001</v>
          </cell>
          <cell r="B95" t="str">
            <v>IDC Wireline Logging</v>
          </cell>
          <cell r="D95">
            <v>-975972</v>
          </cell>
          <cell r="F95">
            <v>-138323896</v>
          </cell>
          <cell r="M95">
            <v>-975972</v>
          </cell>
          <cell r="N95">
            <v>-138323896</v>
          </cell>
          <cell r="R95">
            <v>-975972</v>
          </cell>
          <cell r="T95">
            <v>-138323896</v>
          </cell>
        </row>
        <row r="96">
          <cell r="A96">
            <v>2052501</v>
          </cell>
          <cell r="B96" t="str">
            <v>IDC Mud Logging</v>
          </cell>
          <cell r="D96">
            <v>-535246</v>
          </cell>
          <cell r="F96">
            <v>-74207581</v>
          </cell>
          <cell r="M96">
            <v>-535246</v>
          </cell>
          <cell r="N96">
            <v>-74207581</v>
          </cell>
          <cell r="R96">
            <v>-535246</v>
          </cell>
          <cell r="T96">
            <v>-74207581</v>
          </cell>
        </row>
        <row r="97">
          <cell r="A97">
            <v>2053001</v>
          </cell>
          <cell r="B97" t="str">
            <v>IDC Formation Testing</v>
          </cell>
          <cell r="D97">
            <v>-373940.39</v>
          </cell>
          <cell r="F97">
            <v>-51818018.479999997</v>
          </cell>
          <cell r="M97">
            <v>-373940.39</v>
          </cell>
          <cell r="N97">
            <v>-51818018.479999997</v>
          </cell>
          <cell r="R97">
            <v>-373940.39</v>
          </cell>
          <cell r="T97">
            <v>-51818018.479999997</v>
          </cell>
        </row>
        <row r="98">
          <cell r="A98">
            <v>2053501</v>
          </cell>
          <cell r="B98" t="str">
            <v>IDC Geological Testing</v>
          </cell>
          <cell r="D98">
            <v>-42246.49</v>
          </cell>
          <cell r="F98">
            <v>-6026461.7999999998</v>
          </cell>
          <cell r="M98">
            <v>-42246.49</v>
          </cell>
          <cell r="N98">
            <v>-6026461.7999999998</v>
          </cell>
          <cell r="R98">
            <v>-42246.49</v>
          </cell>
          <cell r="T98">
            <v>-6026461.7999999998</v>
          </cell>
        </row>
        <row r="99">
          <cell r="A99">
            <v>2054001</v>
          </cell>
          <cell r="B99" t="str">
            <v>IDC Testing Tubular Goods</v>
          </cell>
          <cell r="D99" t="str">
            <v>0</v>
          </cell>
          <cell r="F99" t="str">
            <v>0</v>
          </cell>
          <cell r="M99">
            <v>0</v>
          </cell>
          <cell r="N99">
            <v>0</v>
          </cell>
          <cell r="R99">
            <v>0</v>
          </cell>
          <cell r="T99">
            <v>0</v>
          </cell>
        </row>
        <row r="100">
          <cell r="A100">
            <v>2054501</v>
          </cell>
          <cell r="B100" t="str">
            <v>IDC Stimulation Treatment</v>
          </cell>
          <cell r="D100">
            <v>-202048.1</v>
          </cell>
          <cell r="F100">
            <v>-28904798.27</v>
          </cell>
          <cell r="M100">
            <v>-202048.1</v>
          </cell>
          <cell r="N100">
            <v>-28904798.27</v>
          </cell>
          <cell r="R100">
            <v>-202048.1</v>
          </cell>
          <cell r="T100">
            <v>-28904798.27</v>
          </cell>
        </row>
        <row r="101">
          <cell r="A101">
            <v>2055001</v>
          </cell>
          <cell r="B101" t="str">
            <v>IDC Drill Bits</v>
          </cell>
          <cell r="D101">
            <v>-438898</v>
          </cell>
          <cell r="F101">
            <v>-53305331.200000003</v>
          </cell>
          <cell r="M101">
            <v>-438898</v>
          </cell>
          <cell r="N101">
            <v>-53305331.200000003</v>
          </cell>
          <cell r="R101">
            <v>-438898</v>
          </cell>
          <cell r="T101">
            <v>-53305331.200000003</v>
          </cell>
        </row>
        <row r="102">
          <cell r="A102">
            <v>2055301</v>
          </cell>
          <cell r="B102" t="str">
            <v>IDC Core Barrels</v>
          </cell>
          <cell r="D102" t="str">
            <v>0</v>
          </cell>
          <cell r="F102" t="str">
            <v>0</v>
          </cell>
          <cell r="M102">
            <v>0</v>
          </cell>
          <cell r="N102">
            <v>0</v>
          </cell>
          <cell r="R102">
            <v>0</v>
          </cell>
          <cell r="T102">
            <v>0</v>
          </cell>
        </row>
        <row r="103">
          <cell r="A103">
            <v>2055501</v>
          </cell>
          <cell r="B103" t="str">
            <v>IDC Tools &amp; Equipment Rental</v>
          </cell>
          <cell r="D103">
            <v>-1589590.09</v>
          </cell>
          <cell r="F103">
            <v>-225090656.25999999</v>
          </cell>
          <cell r="M103">
            <v>-1589590.09</v>
          </cell>
          <cell r="N103">
            <v>-225090656.25999999</v>
          </cell>
          <cell r="R103">
            <v>-1589590.09</v>
          </cell>
          <cell r="T103">
            <v>-225090656.25999999</v>
          </cell>
        </row>
        <row r="104">
          <cell r="A104">
            <v>2055701</v>
          </cell>
          <cell r="B104" t="str">
            <v>IDC Materials &amp; Supplies</v>
          </cell>
          <cell r="D104">
            <v>-1666816.15</v>
          </cell>
          <cell r="F104">
            <v>-221419934.75</v>
          </cell>
          <cell r="M104">
            <v>-1666816.15</v>
          </cell>
          <cell r="N104">
            <v>-221419934.75</v>
          </cell>
          <cell r="R104">
            <v>-1666816.15</v>
          </cell>
          <cell r="T104">
            <v>-221419934.75</v>
          </cell>
        </row>
        <row r="105">
          <cell r="A105">
            <v>2056001</v>
          </cell>
          <cell r="B105" t="str">
            <v>IDC Company labor</v>
          </cell>
          <cell r="D105">
            <v>-490549.79</v>
          </cell>
          <cell r="F105">
            <v>-64007581.579999998</v>
          </cell>
          <cell r="M105">
            <v>-490549.79</v>
          </cell>
          <cell r="N105">
            <v>-64007581.579999998</v>
          </cell>
          <cell r="R105">
            <v>-490549.79</v>
          </cell>
          <cell r="T105">
            <v>-64007581.579999998</v>
          </cell>
        </row>
        <row r="106">
          <cell r="A106">
            <v>2056201</v>
          </cell>
          <cell r="B106" t="str">
            <v>IDC Contract Labor</v>
          </cell>
          <cell r="D106">
            <v>-1841935.18</v>
          </cell>
          <cell r="F106">
            <v>-225271561.40000001</v>
          </cell>
          <cell r="M106">
            <v>-1841935.18</v>
          </cell>
          <cell r="N106">
            <v>-225271561.40000001</v>
          </cell>
          <cell r="R106">
            <v>-1841935.18</v>
          </cell>
          <cell r="T106">
            <v>-225271561.40000001</v>
          </cell>
        </row>
        <row r="107">
          <cell r="A107">
            <v>2056210</v>
          </cell>
          <cell r="B107" t="str">
            <v>IDC Temporary Contract Labor</v>
          </cell>
          <cell r="D107" t="str">
            <v>0</v>
          </cell>
          <cell r="F107" t="str">
            <v>0</v>
          </cell>
          <cell r="M107">
            <v>0</v>
          </cell>
          <cell r="N107">
            <v>0</v>
          </cell>
          <cell r="R107">
            <v>0</v>
          </cell>
          <cell r="T107">
            <v>0</v>
          </cell>
        </row>
        <row r="108">
          <cell r="A108">
            <v>2056220</v>
          </cell>
          <cell r="B108" t="str">
            <v>IDC Permanent Contract Labor</v>
          </cell>
          <cell r="D108" t="str">
            <v>0</v>
          </cell>
          <cell r="F108" t="str">
            <v>0</v>
          </cell>
          <cell r="M108">
            <v>0</v>
          </cell>
          <cell r="N108">
            <v>0</v>
          </cell>
          <cell r="R108">
            <v>0</v>
          </cell>
          <cell r="T108">
            <v>0</v>
          </cell>
        </row>
        <row r="109">
          <cell r="A109">
            <v>2056501</v>
          </cell>
          <cell r="B109" t="str">
            <v>IDC Contract Services &amp; Equip</v>
          </cell>
          <cell r="D109">
            <v>-712623.82</v>
          </cell>
          <cell r="F109">
            <v>-87259076.310000002</v>
          </cell>
          <cell r="M109">
            <v>-712623.82</v>
          </cell>
          <cell r="N109">
            <v>-87259076.310000002</v>
          </cell>
          <cell r="R109">
            <v>-712623.82</v>
          </cell>
          <cell r="T109">
            <v>-87259076.310000002</v>
          </cell>
        </row>
        <row r="110">
          <cell r="A110">
            <v>2056701</v>
          </cell>
          <cell r="B110" t="str">
            <v>IDC Professional Services</v>
          </cell>
          <cell r="D110">
            <v>-409651.68</v>
          </cell>
          <cell r="F110">
            <v>-48446640.270000003</v>
          </cell>
          <cell r="M110">
            <v>-409651.68</v>
          </cell>
          <cell r="N110">
            <v>-48446640.270000003</v>
          </cell>
          <cell r="R110">
            <v>-409651.68</v>
          </cell>
          <cell r="T110">
            <v>-48446640.270000003</v>
          </cell>
        </row>
        <row r="111">
          <cell r="A111">
            <v>2057001</v>
          </cell>
          <cell r="B111" t="str">
            <v>IDC Fuel &amp; Power</v>
          </cell>
          <cell r="D111">
            <v>-394331.37</v>
          </cell>
          <cell r="F111">
            <v>-52023678.350000001</v>
          </cell>
          <cell r="M111">
            <v>-394331.37</v>
          </cell>
          <cell r="N111">
            <v>-52023678.350000001</v>
          </cell>
          <cell r="R111">
            <v>-394331.37</v>
          </cell>
          <cell r="T111">
            <v>-52023678.350000001</v>
          </cell>
        </row>
        <row r="112">
          <cell r="A112">
            <v>2057501</v>
          </cell>
          <cell r="B112" t="str">
            <v>IDC Transportation</v>
          </cell>
          <cell r="D112">
            <v>-926227.35</v>
          </cell>
          <cell r="F112">
            <v>-129749324.25</v>
          </cell>
          <cell r="M112">
            <v>-926227.35</v>
          </cell>
          <cell r="N112">
            <v>-129749324.25</v>
          </cell>
          <cell r="R112">
            <v>-926227.35</v>
          </cell>
          <cell r="T112">
            <v>-129749324.25</v>
          </cell>
        </row>
        <row r="113">
          <cell r="A113">
            <v>2057510</v>
          </cell>
          <cell r="B113" t="str">
            <v>IDC Land Transportation</v>
          </cell>
          <cell r="D113" t="str">
            <v>0</v>
          </cell>
          <cell r="F113" t="str">
            <v>0</v>
          </cell>
          <cell r="M113">
            <v>0</v>
          </cell>
          <cell r="N113">
            <v>0</v>
          </cell>
          <cell r="R113">
            <v>0</v>
          </cell>
          <cell r="T113">
            <v>0</v>
          </cell>
        </row>
        <row r="114">
          <cell r="A114">
            <v>2057520</v>
          </cell>
          <cell r="B114" t="str">
            <v>IDC Helicopter Transportation</v>
          </cell>
          <cell r="D114">
            <v>-2662.69</v>
          </cell>
          <cell r="F114">
            <v>-215427.46</v>
          </cell>
          <cell r="M114">
            <v>-2662.69</v>
          </cell>
          <cell r="N114">
            <v>-215427.46</v>
          </cell>
          <cell r="R114">
            <v>-2662.69</v>
          </cell>
          <cell r="T114">
            <v>-215427.46</v>
          </cell>
        </row>
        <row r="115">
          <cell r="A115">
            <v>2057530</v>
          </cell>
          <cell r="B115" t="str">
            <v>IDC Air Transportation</v>
          </cell>
          <cell r="D115">
            <v>-7418.66</v>
          </cell>
          <cell r="F115">
            <v>-687844.38</v>
          </cell>
          <cell r="M115">
            <v>-7418.66</v>
          </cell>
          <cell r="N115">
            <v>-687844.38</v>
          </cell>
          <cell r="R115">
            <v>-7418.66</v>
          </cell>
          <cell r="T115">
            <v>-687844.38</v>
          </cell>
        </row>
        <row r="116">
          <cell r="A116">
            <v>2057540</v>
          </cell>
          <cell r="B116" t="str">
            <v>IDC Marine Transportation</v>
          </cell>
          <cell r="D116">
            <v>-47578</v>
          </cell>
          <cell r="F116">
            <v>-5796325</v>
          </cell>
          <cell r="M116">
            <v>-47578</v>
          </cell>
          <cell r="N116">
            <v>-5796325</v>
          </cell>
          <cell r="R116">
            <v>-47578</v>
          </cell>
          <cell r="T116">
            <v>-5796325</v>
          </cell>
        </row>
        <row r="117">
          <cell r="A117">
            <v>2058001</v>
          </cell>
          <cell r="B117" t="str">
            <v>IDC Communication Expense</v>
          </cell>
          <cell r="D117">
            <v>-41999.78</v>
          </cell>
          <cell r="F117">
            <v>-5427331.3700000001</v>
          </cell>
          <cell r="M117">
            <v>-41999.78</v>
          </cell>
          <cell r="N117">
            <v>-5427331.3700000001</v>
          </cell>
          <cell r="R117">
            <v>-41999.78</v>
          </cell>
          <cell r="T117">
            <v>-5427331.3700000001</v>
          </cell>
        </row>
        <row r="118">
          <cell r="A118">
            <v>2058201</v>
          </cell>
          <cell r="B118" t="str">
            <v>IDC Repairs &amp; Maintenance</v>
          </cell>
          <cell r="D118">
            <v>-113924.16</v>
          </cell>
          <cell r="F118">
            <v>-13563800.109999999</v>
          </cell>
          <cell r="M118">
            <v>-113924.16</v>
          </cell>
          <cell r="N118">
            <v>-13563800.109999999</v>
          </cell>
          <cell r="R118">
            <v>-113924.16</v>
          </cell>
          <cell r="T118">
            <v>-13563800.109999999</v>
          </cell>
        </row>
        <row r="119">
          <cell r="A119">
            <v>2058501</v>
          </cell>
          <cell r="B119" t="str">
            <v>IDC Environmental Expense</v>
          </cell>
          <cell r="D119">
            <v>-28298.29</v>
          </cell>
          <cell r="F119">
            <v>-3600294.04</v>
          </cell>
          <cell r="M119">
            <v>-28298.29</v>
          </cell>
          <cell r="N119">
            <v>-3600294.04</v>
          </cell>
          <cell r="R119">
            <v>-28298.29</v>
          </cell>
          <cell r="T119">
            <v>-3600294.04</v>
          </cell>
        </row>
        <row r="120">
          <cell r="A120">
            <v>2058701</v>
          </cell>
          <cell r="B120" t="str">
            <v>IDC Local Licensing Fees</v>
          </cell>
          <cell r="D120">
            <v>-258328</v>
          </cell>
          <cell r="F120">
            <v>-28668446</v>
          </cell>
          <cell r="M120">
            <v>-258328</v>
          </cell>
          <cell r="N120">
            <v>-28668446</v>
          </cell>
          <cell r="R120">
            <v>-258328</v>
          </cell>
          <cell r="T120">
            <v>-28668446</v>
          </cell>
        </row>
        <row r="121">
          <cell r="A121">
            <v>2059001</v>
          </cell>
          <cell r="B121" t="str">
            <v>IDC General &amp; Administrative</v>
          </cell>
          <cell r="D121">
            <v>-898943</v>
          </cell>
          <cell r="F121">
            <v>-127731867</v>
          </cell>
          <cell r="M121">
            <v>-898943</v>
          </cell>
          <cell r="N121">
            <v>-127731867</v>
          </cell>
          <cell r="R121">
            <v>-898943</v>
          </cell>
          <cell r="T121">
            <v>-127731867</v>
          </cell>
        </row>
        <row r="122">
          <cell r="A122">
            <v>2103501</v>
          </cell>
          <cell r="B122" t="str">
            <v>IDC-US Geological Testing</v>
          </cell>
          <cell r="D122" t="str">
            <v>0</v>
          </cell>
          <cell r="F122" t="str">
            <v>0</v>
          </cell>
          <cell r="M122">
            <v>0</v>
          </cell>
          <cell r="N122">
            <v>0</v>
          </cell>
          <cell r="R122">
            <v>0</v>
          </cell>
          <cell r="T122">
            <v>0</v>
          </cell>
        </row>
        <row r="123">
          <cell r="A123">
            <v>2151001</v>
          </cell>
          <cell r="B123" t="str">
            <v>TDC-Drive Pipe</v>
          </cell>
          <cell r="D123" t="str">
            <v>0</v>
          </cell>
          <cell r="F123" t="str">
            <v>0</v>
          </cell>
          <cell r="M123">
            <v>0</v>
          </cell>
          <cell r="N123">
            <v>0</v>
          </cell>
          <cell r="R123">
            <v>0</v>
          </cell>
          <cell r="T123">
            <v>0</v>
          </cell>
        </row>
        <row r="124">
          <cell r="A124">
            <v>2151501</v>
          </cell>
          <cell r="B124" t="str">
            <v>TDC-Conductor Pipe</v>
          </cell>
          <cell r="D124" t="str">
            <v>0</v>
          </cell>
          <cell r="F124" t="str">
            <v>0</v>
          </cell>
          <cell r="M124">
            <v>0</v>
          </cell>
          <cell r="N124">
            <v>0</v>
          </cell>
          <cell r="R124">
            <v>0</v>
          </cell>
          <cell r="T124">
            <v>0</v>
          </cell>
        </row>
        <row r="125">
          <cell r="A125">
            <v>2152001</v>
          </cell>
          <cell r="B125" t="str">
            <v>TDC-Surface Casing</v>
          </cell>
          <cell r="D125" t="str">
            <v>0</v>
          </cell>
          <cell r="F125" t="str">
            <v>0</v>
          </cell>
          <cell r="M125">
            <v>0</v>
          </cell>
          <cell r="N125">
            <v>0</v>
          </cell>
          <cell r="R125">
            <v>0</v>
          </cell>
          <cell r="T125">
            <v>0</v>
          </cell>
        </row>
        <row r="126">
          <cell r="A126">
            <v>2152501</v>
          </cell>
          <cell r="B126" t="str">
            <v>TDC-Intermediate Casing</v>
          </cell>
          <cell r="D126" t="str">
            <v>0</v>
          </cell>
          <cell r="F126" t="str">
            <v>0</v>
          </cell>
          <cell r="M126">
            <v>0</v>
          </cell>
          <cell r="N126">
            <v>0</v>
          </cell>
          <cell r="R126">
            <v>0</v>
          </cell>
          <cell r="T126">
            <v>0</v>
          </cell>
        </row>
        <row r="127">
          <cell r="A127">
            <v>2153001</v>
          </cell>
          <cell r="B127" t="str">
            <v>TDC-Production Casing</v>
          </cell>
          <cell r="D127">
            <v>-1130856</v>
          </cell>
          <cell r="F127">
            <v>-147717470</v>
          </cell>
          <cell r="M127">
            <v>-1130856</v>
          </cell>
          <cell r="N127">
            <v>-147717470</v>
          </cell>
          <cell r="R127">
            <v>-1130856</v>
          </cell>
          <cell r="T127">
            <v>-147717470</v>
          </cell>
        </row>
        <row r="128">
          <cell r="A128">
            <v>2153501</v>
          </cell>
          <cell r="B128" t="str">
            <v>TDC-Tubing</v>
          </cell>
          <cell r="D128">
            <v>-576615.09</v>
          </cell>
          <cell r="F128">
            <v>-61335840.020000003</v>
          </cell>
          <cell r="M128">
            <v>-576615.09</v>
          </cell>
          <cell r="N128">
            <v>-61335840.020000003</v>
          </cell>
          <cell r="R128">
            <v>-576615.09</v>
          </cell>
          <cell r="T128">
            <v>-61335840.020000003</v>
          </cell>
        </row>
        <row r="129">
          <cell r="A129">
            <v>2154001</v>
          </cell>
          <cell r="B129" t="str">
            <v>TDC-Drilling Liner</v>
          </cell>
          <cell r="D129" t="str">
            <v>0</v>
          </cell>
          <cell r="F129" t="str">
            <v>0</v>
          </cell>
          <cell r="M129">
            <v>0</v>
          </cell>
          <cell r="N129">
            <v>0</v>
          </cell>
          <cell r="R129">
            <v>0</v>
          </cell>
          <cell r="T129">
            <v>0</v>
          </cell>
        </row>
        <row r="130">
          <cell r="A130">
            <v>2154501</v>
          </cell>
          <cell r="B130" t="str">
            <v>TDC-Rods</v>
          </cell>
          <cell r="D130" t="str">
            <v>0</v>
          </cell>
          <cell r="F130" t="str">
            <v>0</v>
          </cell>
          <cell r="M130">
            <v>0</v>
          </cell>
          <cell r="N130">
            <v>0</v>
          </cell>
          <cell r="R130">
            <v>0</v>
          </cell>
          <cell r="T130">
            <v>0</v>
          </cell>
        </row>
        <row r="131">
          <cell r="A131">
            <v>2155001</v>
          </cell>
          <cell r="B131" t="str">
            <v>TDC-Casinghead</v>
          </cell>
          <cell r="D131">
            <v>-32271</v>
          </cell>
          <cell r="F131">
            <v>-4260006</v>
          </cell>
          <cell r="M131">
            <v>-32271</v>
          </cell>
          <cell r="N131">
            <v>-4260006</v>
          </cell>
          <cell r="R131">
            <v>-32271</v>
          </cell>
          <cell r="T131">
            <v>-4260006</v>
          </cell>
        </row>
        <row r="132">
          <cell r="A132">
            <v>2156001</v>
          </cell>
          <cell r="B132" t="str">
            <v>TDC-Xmas Tree</v>
          </cell>
          <cell r="D132">
            <v>-71508</v>
          </cell>
          <cell r="F132">
            <v>-6099490</v>
          </cell>
          <cell r="M132">
            <v>-71508</v>
          </cell>
          <cell r="N132">
            <v>-6099490</v>
          </cell>
          <cell r="R132">
            <v>-71508</v>
          </cell>
          <cell r="T132">
            <v>-6099490</v>
          </cell>
        </row>
        <row r="133">
          <cell r="A133">
            <v>2157001</v>
          </cell>
          <cell r="B133" t="str">
            <v>TDC-Completion Equipment</v>
          </cell>
          <cell r="D133" t="str">
            <v>0</v>
          </cell>
          <cell r="F133" t="str">
            <v>0</v>
          </cell>
          <cell r="M133">
            <v>0</v>
          </cell>
          <cell r="N133">
            <v>0</v>
          </cell>
          <cell r="R133">
            <v>0</v>
          </cell>
          <cell r="T133">
            <v>0</v>
          </cell>
        </row>
        <row r="134">
          <cell r="A134">
            <v>2157501</v>
          </cell>
          <cell r="B134" t="str">
            <v>TDC-Packers</v>
          </cell>
          <cell r="D134" t="str">
            <v>0</v>
          </cell>
          <cell r="F134" t="str">
            <v>0</v>
          </cell>
          <cell r="M134">
            <v>0</v>
          </cell>
          <cell r="N134">
            <v>0</v>
          </cell>
          <cell r="R134">
            <v>0</v>
          </cell>
          <cell r="T134">
            <v>0</v>
          </cell>
        </row>
        <row r="135">
          <cell r="A135">
            <v>2158001</v>
          </cell>
          <cell r="B135" t="str">
            <v>TDC-Pumps &amp;  Equipment</v>
          </cell>
          <cell r="D135" t="str">
            <v>0</v>
          </cell>
          <cell r="F135" t="str">
            <v>0</v>
          </cell>
          <cell r="M135">
            <v>0</v>
          </cell>
          <cell r="N135">
            <v>0</v>
          </cell>
          <cell r="R135">
            <v>0</v>
          </cell>
          <cell r="T135">
            <v>0</v>
          </cell>
        </row>
        <row r="136">
          <cell r="A136">
            <v>2158501</v>
          </cell>
          <cell r="B136" t="str">
            <v>TDC-Tanks &amp; Equipment</v>
          </cell>
          <cell r="D136" t="str">
            <v>0</v>
          </cell>
          <cell r="F136" t="str">
            <v>0</v>
          </cell>
          <cell r="M136">
            <v>0</v>
          </cell>
          <cell r="N136">
            <v>0</v>
          </cell>
          <cell r="R136">
            <v>0</v>
          </cell>
          <cell r="T136">
            <v>0</v>
          </cell>
        </row>
        <row r="137">
          <cell r="A137">
            <v>2158551</v>
          </cell>
          <cell r="B137" t="str">
            <v>TDC-Separators</v>
          </cell>
          <cell r="D137" t="str">
            <v>0</v>
          </cell>
          <cell r="F137" t="str">
            <v>0</v>
          </cell>
          <cell r="M137">
            <v>0</v>
          </cell>
          <cell r="N137">
            <v>0</v>
          </cell>
          <cell r="R137">
            <v>0</v>
          </cell>
          <cell r="T137">
            <v>0</v>
          </cell>
        </row>
        <row r="138">
          <cell r="A138">
            <v>2158601</v>
          </cell>
          <cell r="B138" t="str">
            <v>TDC-Heater Treaters</v>
          </cell>
          <cell r="D138" t="str">
            <v>0</v>
          </cell>
          <cell r="F138" t="str">
            <v>0</v>
          </cell>
          <cell r="M138">
            <v>0</v>
          </cell>
          <cell r="N138">
            <v>0</v>
          </cell>
          <cell r="R138">
            <v>0</v>
          </cell>
          <cell r="T138">
            <v>0</v>
          </cell>
        </row>
        <row r="139">
          <cell r="A139">
            <v>2158651</v>
          </cell>
          <cell r="B139" t="str">
            <v>TDC-Flow Lines &amp; Equipment</v>
          </cell>
          <cell r="D139" t="str">
            <v>0</v>
          </cell>
          <cell r="F139" t="str">
            <v>0</v>
          </cell>
          <cell r="M139">
            <v>0</v>
          </cell>
          <cell r="N139">
            <v>0</v>
          </cell>
          <cell r="R139">
            <v>0</v>
          </cell>
          <cell r="T139">
            <v>0</v>
          </cell>
        </row>
        <row r="140">
          <cell r="A140">
            <v>2159001</v>
          </cell>
          <cell r="B140" t="str">
            <v>TDC-Other Materials &amp; Equip</v>
          </cell>
          <cell r="D140">
            <v>-428132</v>
          </cell>
          <cell r="F140">
            <v>-33820183</v>
          </cell>
          <cell r="M140">
            <v>-428132</v>
          </cell>
          <cell r="N140">
            <v>-33820183</v>
          </cell>
          <cell r="R140">
            <v>-428132</v>
          </cell>
          <cell r="T140">
            <v>-33820183</v>
          </cell>
        </row>
        <row r="141">
          <cell r="A141">
            <v>2251000</v>
          </cell>
          <cell r="B141" t="str">
            <v>Buildings Rollforward 1997</v>
          </cell>
          <cell r="D141">
            <v>-329936</v>
          </cell>
          <cell r="F141">
            <v>-24926664.800000001</v>
          </cell>
          <cell r="M141">
            <v>-329936</v>
          </cell>
          <cell r="N141">
            <v>-24926664.800000001</v>
          </cell>
          <cell r="R141">
            <v>-329936</v>
          </cell>
          <cell r="T141">
            <v>-24926664.800000001</v>
          </cell>
        </row>
        <row r="142">
          <cell r="A142">
            <v>2251001</v>
          </cell>
          <cell r="B142" t="str">
            <v>Buildings</v>
          </cell>
          <cell r="D142">
            <v>-2647937.7599999998</v>
          </cell>
          <cell r="F142">
            <v>-244610349.37</v>
          </cell>
          <cell r="M142">
            <v>-2647937.7599999998</v>
          </cell>
          <cell r="N142">
            <v>-244610349.37</v>
          </cell>
          <cell r="R142">
            <v>-2647937.7599999998</v>
          </cell>
          <cell r="T142">
            <v>-244610349.37</v>
          </cell>
        </row>
        <row r="143">
          <cell r="A143">
            <v>2251003</v>
          </cell>
          <cell r="B143" t="str">
            <v>Fuel Station</v>
          </cell>
          <cell r="D143">
            <v>-543596.4</v>
          </cell>
          <cell r="F143">
            <v>-77393264.829999998</v>
          </cell>
          <cell r="M143">
            <v>-543596.4</v>
          </cell>
          <cell r="N143">
            <v>-77393264.829999998</v>
          </cell>
          <cell r="R143">
            <v>-543596.4</v>
          </cell>
          <cell r="T143">
            <v>-77393264.829999998</v>
          </cell>
        </row>
        <row r="144">
          <cell r="A144">
            <v>2251501</v>
          </cell>
          <cell r="B144" t="str">
            <v>Roads</v>
          </cell>
          <cell r="D144">
            <v>-1448237.35</v>
          </cell>
          <cell r="F144">
            <v>-144974432.38999999</v>
          </cell>
          <cell r="M144">
            <v>-1448237.35</v>
          </cell>
          <cell r="N144">
            <v>-144974432.38999999</v>
          </cell>
          <cell r="R144">
            <v>-1448237.35</v>
          </cell>
          <cell r="T144">
            <v>-144974432.38999999</v>
          </cell>
        </row>
        <row r="145">
          <cell r="A145">
            <v>2252001</v>
          </cell>
          <cell r="B145" t="str">
            <v>Pipelines</v>
          </cell>
          <cell r="D145">
            <v>-1287387.03</v>
          </cell>
          <cell r="F145">
            <v>-125696872.48999999</v>
          </cell>
          <cell r="M145">
            <v>-1287387.03</v>
          </cell>
          <cell r="N145">
            <v>-125696872.48999999</v>
          </cell>
          <cell r="R145">
            <v>-1287387.03</v>
          </cell>
          <cell r="T145">
            <v>-125696872.48999999</v>
          </cell>
        </row>
        <row r="146">
          <cell r="A146">
            <v>2252502</v>
          </cell>
          <cell r="B146" t="str">
            <v>Starting-up min TPS</v>
          </cell>
          <cell r="D146">
            <v>-2079800.5</v>
          </cell>
          <cell r="F146">
            <v>-268841406.47000003</v>
          </cell>
          <cell r="M146">
            <v>-2079800.5</v>
          </cell>
          <cell r="N146">
            <v>-268841406.47000003</v>
          </cell>
          <cell r="R146">
            <v>-2079800.5</v>
          </cell>
          <cell r="T146">
            <v>-268841406.47000003</v>
          </cell>
        </row>
        <row r="147">
          <cell r="A147">
            <v>2252503</v>
          </cell>
          <cell r="B147" t="str">
            <v>Measuring Unit ZU-2/10</v>
          </cell>
          <cell r="D147">
            <v>-1794080.41</v>
          </cell>
          <cell r="F147">
            <v>-232788066.84</v>
          </cell>
          <cell r="M147">
            <v>-1794080.41</v>
          </cell>
          <cell r="N147">
            <v>-232788066.84</v>
          </cell>
          <cell r="R147">
            <v>-1794080.41</v>
          </cell>
          <cell r="T147">
            <v>-232788066.84</v>
          </cell>
        </row>
        <row r="148">
          <cell r="A148">
            <v>2252504</v>
          </cell>
          <cell r="B148" t="str">
            <v>Measuring Unit ZU-01</v>
          </cell>
          <cell r="D148">
            <v>-355969.52</v>
          </cell>
          <cell r="F148">
            <v>-51228847</v>
          </cell>
          <cell r="M148">
            <v>-355969.52</v>
          </cell>
          <cell r="N148">
            <v>-51228847</v>
          </cell>
          <cell r="R148">
            <v>-355969.52</v>
          </cell>
          <cell r="T148">
            <v>-51228847</v>
          </cell>
        </row>
        <row r="149">
          <cell r="A149">
            <v>2253000</v>
          </cell>
          <cell r="B149" t="str">
            <v>Plant &amp; Equipment R/F 1997</v>
          </cell>
          <cell r="D149">
            <v>0</v>
          </cell>
          <cell r="F149">
            <v>-0.5</v>
          </cell>
          <cell r="M149">
            <v>0</v>
          </cell>
          <cell r="N149">
            <v>-0.5</v>
          </cell>
          <cell r="R149">
            <v>0</v>
          </cell>
          <cell r="T149">
            <v>-0.5</v>
          </cell>
        </row>
        <row r="150">
          <cell r="A150">
            <v>2253001</v>
          </cell>
          <cell r="B150" t="str">
            <v>Plant &amp; Equipment</v>
          </cell>
          <cell r="D150">
            <v>-1689889.31</v>
          </cell>
          <cell r="F150">
            <v>-146692049.59999999</v>
          </cell>
          <cell r="M150">
            <v>-1689889.31</v>
          </cell>
          <cell r="N150">
            <v>-146692049.59999999</v>
          </cell>
          <cell r="R150">
            <v>-1689889.31</v>
          </cell>
          <cell r="T150">
            <v>-146692049.59999999</v>
          </cell>
        </row>
        <row r="151">
          <cell r="A151">
            <v>2253500</v>
          </cell>
          <cell r="B151" t="str">
            <v>Vehicles Rollforward 1997</v>
          </cell>
          <cell r="D151">
            <v>-492150.91</v>
          </cell>
          <cell r="F151">
            <v>-37182001.25</v>
          </cell>
          <cell r="M151">
            <v>-492150.91</v>
          </cell>
          <cell r="N151">
            <v>-37182001.25</v>
          </cell>
          <cell r="R151">
            <v>-492150.91</v>
          </cell>
          <cell r="T151">
            <v>-37182001.25</v>
          </cell>
        </row>
        <row r="152">
          <cell r="A152">
            <v>2253501</v>
          </cell>
          <cell r="B152" t="str">
            <v>Vehicles</v>
          </cell>
          <cell r="D152">
            <v>-9250.85</v>
          </cell>
          <cell r="F152">
            <v>-1211861.3500000001</v>
          </cell>
          <cell r="M152">
            <v>-9250.85</v>
          </cell>
          <cell r="N152">
            <v>-1211861.3500000001</v>
          </cell>
          <cell r="R152">
            <v>-9250.85</v>
          </cell>
          <cell r="T152">
            <v>-1211861.3500000001</v>
          </cell>
        </row>
        <row r="153">
          <cell r="A153">
            <v>2254001</v>
          </cell>
          <cell r="B153" t="str">
            <v>Vehicles for specialized tasks</v>
          </cell>
          <cell r="D153">
            <v>-1005535.72</v>
          </cell>
          <cell r="F153">
            <v>-83801235.159999996</v>
          </cell>
          <cell r="M153">
            <v>-1005535.72</v>
          </cell>
          <cell r="N153">
            <v>-83801235.159999996</v>
          </cell>
          <cell r="R153">
            <v>-1005535.72</v>
          </cell>
          <cell r="T153">
            <v>-83801235.159999996</v>
          </cell>
        </row>
        <row r="154">
          <cell r="A154">
            <v>2254501</v>
          </cell>
          <cell r="B154" t="str">
            <v>Vehicles for personnel</v>
          </cell>
          <cell r="D154">
            <v>-143318.18</v>
          </cell>
          <cell r="F154">
            <v>-13457411.24</v>
          </cell>
          <cell r="M154">
            <v>-143318.18</v>
          </cell>
          <cell r="N154">
            <v>-13457411.24</v>
          </cell>
          <cell r="R154">
            <v>-143318.18</v>
          </cell>
          <cell r="T154">
            <v>-13457411.24</v>
          </cell>
        </row>
        <row r="155">
          <cell r="A155">
            <v>2254502</v>
          </cell>
          <cell r="B155" t="str">
            <v>Vehicles-Personnel-VAT-Paid</v>
          </cell>
          <cell r="D155">
            <v>-78183.91</v>
          </cell>
          <cell r="F155">
            <v>-6146750</v>
          </cell>
          <cell r="M155">
            <v>-78183.91</v>
          </cell>
          <cell r="N155">
            <v>-6146750</v>
          </cell>
          <cell r="R155">
            <v>-78183.91</v>
          </cell>
          <cell r="T155">
            <v>-6146750</v>
          </cell>
        </row>
        <row r="156">
          <cell r="A156">
            <v>2255001</v>
          </cell>
          <cell r="B156" t="str">
            <v>Furniture &amp; Fixtures</v>
          </cell>
          <cell r="D156">
            <v>-166493.34</v>
          </cell>
          <cell r="F156">
            <v>-16195206.859999999</v>
          </cell>
          <cell r="M156">
            <v>-166493.34</v>
          </cell>
          <cell r="N156">
            <v>-16195206.859999999</v>
          </cell>
          <cell r="R156">
            <v>-166493.34</v>
          </cell>
          <cell r="T156">
            <v>-16195206.859999999</v>
          </cell>
        </row>
        <row r="157">
          <cell r="A157">
            <v>2256001</v>
          </cell>
          <cell r="B157" t="str">
            <v>Field Communicatios</v>
          </cell>
          <cell r="D157">
            <v>-312075.40999999997</v>
          </cell>
          <cell r="F157">
            <v>-29423139.829999998</v>
          </cell>
          <cell r="M157">
            <v>-312075.40999999997</v>
          </cell>
          <cell r="N157">
            <v>-29423139.829999998</v>
          </cell>
          <cell r="R157">
            <v>-312075.40999999997</v>
          </cell>
          <cell r="T157">
            <v>-29423139.829999998</v>
          </cell>
        </row>
        <row r="158">
          <cell r="A158">
            <v>2301000</v>
          </cell>
          <cell r="B158" t="str">
            <v>Apartments Rollforward 1997</v>
          </cell>
          <cell r="D158">
            <v>-65825.02</v>
          </cell>
          <cell r="F158">
            <v>-5261667.9400000004</v>
          </cell>
          <cell r="M158">
            <v>-65825.02</v>
          </cell>
          <cell r="N158">
            <v>-5261667.9400000004</v>
          </cell>
          <cell r="R158">
            <v>-65825.02</v>
          </cell>
          <cell r="T158">
            <v>-5261667.9400000004</v>
          </cell>
        </row>
        <row r="159">
          <cell r="A159">
            <v>2301001</v>
          </cell>
          <cell r="B159" t="str">
            <v>Buildings</v>
          </cell>
          <cell r="D159">
            <v>-64757.81</v>
          </cell>
          <cell r="F159">
            <v>-9473805.8000000007</v>
          </cell>
          <cell r="M159">
            <v>-64757.81</v>
          </cell>
          <cell r="N159">
            <v>-9473805.8000000007</v>
          </cell>
          <cell r="R159">
            <v>-64757.81</v>
          </cell>
          <cell r="T159">
            <v>-9473805.8000000007</v>
          </cell>
        </row>
        <row r="160">
          <cell r="A160">
            <v>2301010</v>
          </cell>
          <cell r="B160" t="str">
            <v>Office Buildings</v>
          </cell>
          <cell r="D160">
            <v>-96091.43</v>
          </cell>
          <cell r="F160">
            <v>-12485387.83</v>
          </cell>
          <cell r="M160">
            <v>-96091.43</v>
          </cell>
          <cell r="N160">
            <v>-12485387.83</v>
          </cell>
          <cell r="R160">
            <v>-96091.43</v>
          </cell>
          <cell r="T160">
            <v>-12485387.83</v>
          </cell>
        </row>
        <row r="161">
          <cell r="A161">
            <v>2301020</v>
          </cell>
          <cell r="B161" t="str">
            <v>Apartments</v>
          </cell>
          <cell r="D161">
            <v>-149856.98000000001</v>
          </cell>
          <cell r="F161">
            <v>-12097180.66</v>
          </cell>
          <cell r="M161">
            <v>-149856.98000000001</v>
          </cell>
          <cell r="N161">
            <v>-12097180.66</v>
          </cell>
          <cell r="R161">
            <v>-149856.98000000001</v>
          </cell>
          <cell r="T161">
            <v>-12097180.66</v>
          </cell>
        </row>
        <row r="162">
          <cell r="A162">
            <v>2302010</v>
          </cell>
          <cell r="B162" t="str">
            <v>Vehicles-Office</v>
          </cell>
          <cell r="D162">
            <v>-30021.1</v>
          </cell>
          <cell r="F162">
            <v>-4267500</v>
          </cell>
          <cell r="M162">
            <v>-30021.1</v>
          </cell>
          <cell r="N162">
            <v>-4267500</v>
          </cell>
          <cell r="R162">
            <v>-30021.1</v>
          </cell>
          <cell r="T162">
            <v>-4267500</v>
          </cell>
        </row>
        <row r="163">
          <cell r="A163">
            <v>2303000</v>
          </cell>
          <cell r="B163" t="str">
            <v>Office F&amp;F Rollforward 1997</v>
          </cell>
          <cell r="D163">
            <v>-219709.5</v>
          </cell>
          <cell r="F163">
            <v>-16657055.300000001</v>
          </cell>
          <cell r="M163">
            <v>-219709.5</v>
          </cell>
          <cell r="N163">
            <v>-16657055.300000001</v>
          </cell>
          <cell r="R163">
            <v>-219709.5</v>
          </cell>
          <cell r="T163">
            <v>-16657055.300000001</v>
          </cell>
        </row>
        <row r="164">
          <cell r="A164">
            <v>2303010</v>
          </cell>
          <cell r="B164" t="str">
            <v>Office Furniture &amp; Fixtures</v>
          </cell>
          <cell r="D164">
            <v>-31557.64</v>
          </cell>
          <cell r="F164">
            <v>-3516310.23</v>
          </cell>
          <cell r="M164">
            <v>-31557.64</v>
          </cell>
          <cell r="N164">
            <v>-3516310.23</v>
          </cell>
          <cell r="R164">
            <v>-31557.64</v>
          </cell>
          <cell r="T164">
            <v>-3516310.23</v>
          </cell>
        </row>
        <row r="165">
          <cell r="A165">
            <v>2303020</v>
          </cell>
          <cell r="B165" t="str">
            <v>Apartment Furniture &amp; Fixtures</v>
          </cell>
          <cell r="D165">
            <v>-76450.36</v>
          </cell>
          <cell r="F165">
            <v>-6990916.7000000002</v>
          </cell>
          <cell r="M165">
            <v>-76450.36</v>
          </cell>
          <cell r="N165">
            <v>-6990916.7000000002</v>
          </cell>
          <cell r="R165">
            <v>-76450.36</v>
          </cell>
          <cell r="T165">
            <v>-6990916.7000000002</v>
          </cell>
        </row>
        <row r="166">
          <cell r="A166">
            <v>2304001</v>
          </cell>
          <cell r="B166" t="str">
            <v>Office Equipment</v>
          </cell>
          <cell r="D166">
            <v>-124407.63</v>
          </cell>
          <cell r="F166">
            <v>-11595068.08</v>
          </cell>
          <cell r="M166">
            <v>-124407.63</v>
          </cell>
          <cell r="N166">
            <v>-11595068.08</v>
          </cell>
          <cell r="R166">
            <v>-124407.63</v>
          </cell>
          <cell r="T166">
            <v>-11595068.08</v>
          </cell>
        </row>
        <row r="167">
          <cell r="A167">
            <v>2305001</v>
          </cell>
          <cell r="B167" t="str">
            <v>Intangible Assets</v>
          </cell>
          <cell r="D167">
            <v>-28099.4</v>
          </cell>
          <cell r="F167">
            <v>-3853770.21</v>
          </cell>
          <cell r="M167">
            <v>-28099.4</v>
          </cell>
          <cell r="N167">
            <v>-3853770.21</v>
          </cell>
          <cell r="R167">
            <v>-28099.4</v>
          </cell>
          <cell r="T167">
            <v>-3853770.21</v>
          </cell>
        </row>
        <row r="168">
          <cell r="A168">
            <v>2305002</v>
          </cell>
          <cell r="B168" t="str">
            <v>Software-Sun System-GL</v>
          </cell>
          <cell r="D168">
            <v>-62093.59</v>
          </cell>
          <cell r="F168">
            <v>-5214962.84</v>
          </cell>
          <cell r="M168">
            <v>-62093.59</v>
          </cell>
          <cell r="N168">
            <v>-5214962.84</v>
          </cell>
          <cell r="R168">
            <v>-62093.59</v>
          </cell>
          <cell r="T168">
            <v>-5214962.84</v>
          </cell>
        </row>
        <row r="169">
          <cell r="A169">
            <v>2305003</v>
          </cell>
          <cell r="B169" t="str">
            <v>Software-Sun System-Payroll</v>
          </cell>
          <cell r="D169">
            <v>-9353.4500000000007</v>
          </cell>
          <cell r="F169">
            <v>-778140</v>
          </cell>
          <cell r="M169">
            <v>-9353.4500000000007</v>
          </cell>
          <cell r="N169">
            <v>-778140</v>
          </cell>
          <cell r="R169">
            <v>-9353.4500000000007</v>
          </cell>
          <cell r="T169">
            <v>-778140</v>
          </cell>
        </row>
        <row r="170">
          <cell r="A170">
            <v>2350101</v>
          </cell>
          <cell r="B170" t="str">
            <v>WIP IDC Dril Cont Day Rate</v>
          </cell>
          <cell r="D170">
            <v>-585168.71</v>
          </cell>
          <cell r="F170">
            <v>-84339785.349999994</v>
          </cell>
          <cell r="M170">
            <v>-585168.71</v>
          </cell>
          <cell r="N170">
            <v>-84339785.349999994</v>
          </cell>
          <cell r="R170">
            <v>-585168.71</v>
          </cell>
          <cell r="T170">
            <v>-84339785.349999994</v>
          </cell>
        </row>
        <row r="171">
          <cell r="A171">
            <v>2350501</v>
          </cell>
          <cell r="B171" t="str">
            <v>WIP IDC Mobilization/Demob</v>
          </cell>
          <cell r="D171">
            <v>-120634.23</v>
          </cell>
          <cell r="F171">
            <v>-17405895.170000002</v>
          </cell>
          <cell r="M171">
            <v>-120634.23</v>
          </cell>
          <cell r="N171">
            <v>-17405895.170000002</v>
          </cell>
          <cell r="R171">
            <v>-120634.23</v>
          </cell>
          <cell r="T171">
            <v>-17405895.170000002</v>
          </cell>
        </row>
        <row r="172">
          <cell r="A172">
            <v>2350701</v>
          </cell>
          <cell r="B172" t="str">
            <v>WIP IDC Road|Loc. Pits &amp; Keyws</v>
          </cell>
          <cell r="D172">
            <v>-314605.7</v>
          </cell>
          <cell r="F172">
            <v>-42825587.93</v>
          </cell>
          <cell r="M172">
            <v>-314605.7</v>
          </cell>
          <cell r="N172">
            <v>-42825587.93</v>
          </cell>
          <cell r="R172">
            <v>-314605.7</v>
          </cell>
          <cell r="T172">
            <v>-42825587.93</v>
          </cell>
        </row>
        <row r="173">
          <cell r="A173">
            <v>2351001</v>
          </cell>
          <cell r="B173" t="str">
            <v>WIP IDC Cement &amp; Cement Serv</v>
          </cell>
          <cell r="D173">
            <v>-143524.60999999999</v>
          </cell>
          <cell r="F173">
            <v>-20678110.23</v>
          </cell>
          <cell r="M173">
            <v>-143524.60999999999</v>
          </cell>
          <cell r="N173">
            <v>-20678110.23</v>
          </cell>
          <cell r="R173">
            <v>-143524.60999999999</v>
          </cell>
          <cell r="T173">
            <v>-20678110.23</v>
          </cell>
        </row>
        <row r="174">
          <cell r="A174">
            <v>2351501</v>
          </cell>
          <cell r="B174" t="str">
            <v>WIP IDC Chemicals</v>
          </cell>
          <cell r="D174">
            <v>-41028.26</v>
          </cell>
          <cell r="F174">
            <v>-5864211.2300000004</v>
          </cell>
          <cell r="M174">
            <v>-41028.26</v>
          </cell>
          <cell r="N174">
            <v>-5864211.2300000004</v>
          </cell>
          <cell r="R174">
            <v>-41028.26</v>
          </cell>
          <cell r="T174">
            <v>-5864211.2300000004</v>
          </cell>
        </row>
        <row r="175">
          <cell r="A175">
            <v>2352001</v>
          </cell>
          <cell r="B175" t="str">
            <v>WIP IDC Wireline Logging</v>
          </cell>
          <cell r="D175">
            <v>-133115.17000000001</v>
          </cell>
          <cell r="F175">
            <v>-19231093.949999999</v>
          </cell>
          <cell r="M175">
            <v>-133115.17000000001</v>
          </cell>
          <cell r="N175">
            <v>-19231093.949999999</v>
          </cell>
          <cell r="R175">
            <v>-133115.17000000001</v>
          </cell>
          <cell r="T175">
            <v>-19231093.949999999</v>
          </cell>
        </row>
        <row r="176">
          <cell r="A176">
            <v>2352501</v>
          </cell>
          <cell r="B176" t="str">
            <v>WIP IDC Mud Logging</v>
          </cell>
          <cell r="D176">
            <v>-131570.57</v>
          </cell>
          <cell r="F176">
            <v>-19025510.02</v>
          </cell>
          <cell r="M176">
            <v>-131570.57</v>
          </cell>
          <cell r="N176">
            <v>-19025510.02</v>
          </cell>
          <cell r="R176">
            <v>-131570.57</v>
          </cell>
          <cell r="T176">
            <v>-19025510.02</v>
          </cell>
        </row>
        <row r="177">
          <cell r="A177">
            <v>2353001</v>
          </cell>
          <cell r="B177" t="str">
            <v>WIP IDC Formation Testing</v>
          </cell>
          <cell r="D177">
            <v>-54691.77</v>
          </cell>
          <cell r="F177">
            <v>-7819429.0199999996</v>
          </cell>
          <cell r="M177">
            <v>-54691.77</v>
          </cell>
          <cell r="N177">
            <v>-7819429.0199999996</v>
          </cell>
          <cell r="R177">
            <v>-54691.77</v>
          </cell>
          <cell r="T177">
            <v>-7819429.0199999996</v>
          </cell>
        </row>
        <row r="178">
          <cell r="A178">
            <v>2354501</v>
          </cell>
          <cell r="B178" t="str">
            <v>WIP IDC Stimulation Treatment</v>
          </cell>
          <cell r="D178">
            <v>-26923.71</v>
          </cell>
          <cell r="F178">
            <v>-3881155.36</v>
          </cell>
          <cell r="M178">
            <v>-26923.71</v>
          </cell>
          <cell r="N178">
            <v>-3881155.36</v>
          </cell>
          <cell r="R178">
            <v>-26923.71</v>
          </cell>
          <cell r="T178">
            <v>-3881155.36</v>
          </cell>
        </row>
        <row r="179">
          <cell r="A179">
            <v>2355001</v>
          </cell>
          <cell r="B179" t="str">
            <v>WIP IDC Drill Bits</v>
          </cell>
          <cell r="D179">
            <v>-69028.98</v>
          </cell>
          <cell r="F179">
            <v>-10019393.199999999</v>
          </cell>
          <cell r="M179">
            <v>-69028.98</v>
          </cell>
          <cell r="N179">
            <v>-10019393.199999999</v>
          </cell>
          <cell r="R179">
            <v>-69028.98</v>
          </cell>
          <cell r="T179">
            <v>-10019393.199999999</v>
          </cell>
        </row>
        <row r="180">
          <cell r="A180">
            <v>2355501</v>
          </cell>
          <cell r="B180" t="str">
            <v>WIP IDC Tools &amp; Equip Rental</v>
          </cell>
          <cell r="D180">
            <v>-187085.8</v>
          </cell>
          <cell r="F180">
            <v>-27003087.809999999</v>
          </cell>
          <cell r="M180">
            <v>-187085.8</v>
          </cell>
          <cell r="N180">
            <v>-27003087.809999999</v>
          </cell>
          <cell r="R180">
            <v>-187085.8</v>
          </cell>
          <cell r="T180">
            <v>-27003087.809999999</v>
          </cell>
        </row>
        <row r="181">
          <cell r="A181">
            <v>2355701</v>
          </cell>
          <cell r="B181" t="str">
            <v>WIP IDC Materials &amp; Supplies</v>
          </cell>
          <cell r="D181">
            <v>-246756.46</v>
          </cell>
          <cell r="F181">
            <v>-33043118.66</v>
          </cell>
          <cell r="M181">
            <v>-246756.46</v>
          </cell>
          <cell r="N181">
            <v>-33043118.66</v>
          </cell>
          <cell r="R181">
            <v>-246756.46</v>
          </cell>
          <cell r="T181">
            <v>-33043118.66</v>
          </cell>
        </row>
        <row r="182">
          <cell r="A182">
            <v>2356001</v>
          </cell>
          <cell r="B182" t="str">
            <v>WIP IDC Company labor</v>
          </cell>
          <cell r="D182">
            <v>-75474.63</v>
          </cell>
          <cell r="F182">
            <v>-10818637.529999999</v>
          </cell>
          <cell r="M182">
            <v>-75474.63</v>
          </cell>
          <cell r="N182">
            <v>-10818637.529999999</v>
          </cell>
          <cell r="R182">
            <v>-75474.63</v>
          </cell>
          <cell r="T182">
            <v>-10818637.529999999</v>
          </cell>
        </row>
        <row r="183">
          <cell r="A183">
            <v>2356201</v>
          </cell>
          <cell r="B183" t="str">
            <v>WIP IDC Contract Labor</v>
          </cell>
          <cell r="D183">
            <v>-113133.39</v>
          </cell>
          <cell r="F183">
            <v>-16200304.23</v>
          </cell>
          <cell r="M183">
            <v>-113133.39</v>
          </cell>
          <cell r="N183">
            <v>-16200304.23</v>
          </cell>
          <cell r="R183">
            <v>-113133.39</v>
          </cell>
          <cell r="T183">
            <v>-16200304.23</v>
          </cell>
        </row>
        <row r="184">
          <cell r="A184">
            <v>2356501</v>
          </cell>
          <cell r="B184" t="str">
            <v>WIP IDC Cont Services &amp; Equip</v>
          </cell>
          <cell r="D184">
            <v>-184451.65</v>
          </cell>
          <cell r="F184">
            <v>-26318982.120000001</v>
          </cell>
          <cell r="M184">
            <v>-184451.65</v>
          </cell>
          <cell r="N184">
            <v>-26318982.120000001</v>
          </cell>
          <cell r="R184">
            <v>-184451.65</v>
          </cell>
          <cell r="T184">
            <v>-26318982.120000001</v>
          </cell>
        </row>
        <row r="185">
          <cell r="A185">
            <v>2356701</v>
          </cell>
          <cell r="B185" t="str">
            <v>WIP IDC Professional Services</v>
          </cell>
          <cell r="D185">
            <v>-121058.96</v>
          </cell>
          <cell r="F185">
            <v>-17478840.489999998</v>
          </cell>
          <cell r="M185">
            <v>-121058.96</v>
          </cell>
          <cell r="N185">
            <v>-17478840.489999998</v>
          </cell>
          <cell r="R185">
            <v>-121058.96</v>
          </cell>
          <cell r="T185">
            <v>-17478840.489999998</v>
          </cell>
        </row>
        <row r="186">
          <cell r="A186">
            <v>2357001</v>
          </cell>
          <cell r="B186" t="str">
            <v>WIP IDC Fuel &amp; Power</v>
          </cell>
          <cell r="D186">
            <v>-89294.82</v>
          </cell>
          <cell r="F186">
            <v>-12526923.91</v>
          </cell>
          <cell r="M186">
            <v>-89294.82</v>
          </cell>
          <cell r="N186">
            <v>-12526923.91</v>
          </cell>
          <cell r="R186">
            <v>-89294.82</v>
          </cell>
          <cell r="T186">
            <v>-12526923.91</v>
          </cell>
        </row>
        <row r="187">
          <cell r="A187">
            <v>2357501</v>
          </cell>
          <cell r="B187" t="str">
            <v>WIP IDC Transportation</v>
          </cell>
          <cell r="D187">
            <v>-141690.57</v>
          </cell>
          <cell r="F187">
            <v>-20329934.780000001</v>
          </cell>
          <cell r="M187">
            <v>-141690.57</v>
          </cell>
          <cell r="N187">
            <v>-20329934.780000001</v>
          </cell>
          <cell r="R187">
            <v>-141690.57</v>
          </cell>
          <cell r="T187">
            <v>-20329934.780000001</v>
          </cell>
        </row>
        <row r="188">
          <cell r="A188">
            <v>2357520</v>
          </cell>
          <cell r="B188" t="str">
            <v>WIP IDC Helicopter Transport</v>
          </cell>
          <cell r="D188">
            <v>0.3</v>
          </cell>
          <cell r="F188">
            <v>1.67</v>
          </cell>
          <cell r="M188">
            <v>0.3</v>
          </cell>
          <cell r="N188">
            <v>1.67</v>
          </cell>
          <cell r="R188">
            <v>0.3</v>
          </cell>
          <cell r="T188">
            <v>1.67</v>
          </cell>
        </row>
        <row r="189">
          <cell r="A189">
            <v>2357540</v>
          </cell>
          <cell r="B189" t="str">
            <v>WIP IDC Marine Transportation</v>
          </cell>
          <cell r="D189">
            <v>-2651.99</v>
          </cell>
          <cell r="F189">
            <v>-372373.09</v>
          </cell>
          <cell r="M189">
            <v>-2651.99</v>
          </cell>
          <cell r="N189">
            <v>-372373.09</v>
          </cell>
          <cell r="R189">
            <v>-2651.99</v>
          </cell>
          <cell r="T189">
            <v>-372373.09</v>
          </cell>
        </row>
        <row r="190">
          <cell r="A190">
            <v>2358001</v>
          </cell>
          <cell r="B190" t="str">
            <v>WIP IDC Communication Expense</v>
          </cell>
          <cell r="D190">
            <v>-7265.19</v>
          </cell>
          <cell r="F190">
            <v>-1042305.13</v>
          </cell>
          <cell r="M190">
            <v>-7265.19</v>
          </cell>
          <cell r="N190">
            <v>-1042305.13</v>
          </cell>
          <cell r="R190">
            <v>-7265.19</v>
          </cell>
          <cell r="T190">
            <v>-1042305.13</v>
          </cell>
        </row>
        <row r="191">
          <cell r="A191">
            <v>2358201</v>
          </cell>
          <cell r="B191" t="str">
            <v>WIP IDC Repairs &amp; Maintenance</v>
          </cell>
          <cell r="D191">
            <v>-19874.48</v>
          </cell>
          <cell r="F191">
            <v>-2714784.51</v>
          </cell>
          <cell r="M191">
            <v>-19874.48</v>
          </cell>
          <cell r="N191">
            <v>-2714784.51</v>
          </cell>
          <cell r="R191">
            <v>-19874.48</v>
          </cell>
          <cell r="T191">
            <v>-2714784.51</v>
          </cell>
        </row>
        <row r="192">
          <cell r="A192">
            <v>2358501</v>
          </cell>
          <cell r="B192" t="str">
            <v>WIP IDC Environmental Expense</v>
          </cell>
          <cell r="D192">
            <v>-4141.43</v>
          </cell>
          <cell r="F192">
            <v>-594481.09</v>
          </cell>
          <cell r="M192">
            <v>-4141.43</v>
          </cell>
          <cell r="N192">
            <v>-594481.09</v>
          </cell>
          <cell r="R192">
            <v>-4141.43</v>
          </cell>
          <cell r="T192">
            <v>-594481.09</v>
          </cell>
        </row>
        <row r="193">
          <cell r="A193">
            <v>2358701</v>
          </cell>
          <cell r="B193" t="str">
            <v>WIP IDC Local Licensing Fees</v>
          </cell>
          <cell r="D193">
            <v>-12763.05</v>
          </cell>
          <cell r="F193">
            <v>-1922095.77</v>
          </cell>
          <cell r="M193">
            <v>-12763.05</v>
          </cell>
          <cell r="N193">
            <v>-1922095.77</v>
          </cell>
          <cell r="R193">
            <v>-12763.05</v>
          </cell>
          <cell r="T193">
            <v>-1922095.77</v>
          </cell>
        </row>
        <row r="194">
          <cell r="A194">
            <v>2359001</v>
          </cell>
          <cell r="B194" t="str">
            <v>WIP IDC General &amp; Admin</v>
          </cell>
          <cell r="D194">
            <v>-175358.33</v>
          </cell>
          <cell r="F194">
            <v>-25004461.260000002</v>
          </cell>
          <cell r="M194">
            <v>-175358.33</v>
          </cell>
          <cell r="N194">
            <v>-25004461.260000002</v>
          </cell>
          <cell r="R194">
            <v>-175358.33</v>
          </cell>
          <cell r="T194">
            <v>-25004461.260000002</v>
          </cell>
        </row>
        <row r="195">
          <cell r="A195">
            <v>2403001</v>
          </cell>
          <cell r="B195" t="str">
            <v>WIP-TDC-Production Casing</v>
          </cell>
          <cell r="D195">
            <v>-72180.710000000006</v>
          </cell>
          <cell r="F195">
            <v>-10180001.99</v>
          </cell>
          <cell r="M195">
            <v>-72180.710000000006</v>
          </cell>
          <cell r="N195">
            <v>-10180001.99</v>
          </cell>
          <cell r="R195">
            <v>-72180.710000000006</v>
          </cell>
          <cell r="T195">
            <v>-10180001.99</v>
          </cell>
        </row>
        <row r="196">
          <cell r="A196">
            <v>2403501</v>
          </cell>
          <cell r="B196" t="str">
            <v>WIP-TDC-Tubing</v>
          </cell>
          <cell r="D196">
            <v>-7751.02</v>
          </cell>
          <cell r="F196">
            <v>-1105753.98</v>
          </cell>
          <cell r="M196">
            <v>-7751.02</v>
          </cell>
          <cell r="N196">
            <v>-1105753.98</v>
          </cell>
          <cell r="R196">
            <v>-7751.02</v>
          </cell>
          <cell r="T196">
            <v>-1105753.98</v>
          </cell>
        </row>
        <row r="197">
          <cell r="A197">
            <v>2405001</v>
          </cell>
          <cell r="B197" t="str">
            <v>WIP-TDC-Casinghead</v>
          </cell>
          <cell r="D197">
            <v>-3464.79</v>
          </cell>
          <cell r="F197">
            <v>-499275.31</v>
          </cell>
          <cell r="M197">
            <v>-3464.79</v>
          </cell>
          <cell r="N197">
            <v>-499275.31</v>
          </cell>
          <cell r="R197">
            <v>-3464.79</v>
          </cell>
          <cell r="T197">
            <v>-499275.31</v>
          </cell>
        </row>
        <row r="198">
          <cell r="A198">
            <v>2406001</v>
          </cell>
          <cell r="B198" t="str">
            <v>WIP-TDC-Xmas Tree</v>
          </cell>
          <cell r="D198">
            <v>-8134.34</v>
          </cell>
          <cell r="F198">
            <v>-1172107.1599999999</v>
          </cell>
          <cell r="M198">
            <v>-8134.34</v>
          </cell>
          <cell r="N198">
            <v>-1172107.1599999999</v>
          </cell>
          <cell r="R198">
            <v>-8134.34</v>
          </cell>
          <cell r="T198">
            <v>-1172107.1599999999</v>
          </cell>
        </row>
        <row r="199">
          <cell r="A199">
            <v>2409001</v>
          </cell>
          <cell r="B199" t="str">
            <v>WIP-TDC-Other Mats &amp; Equip</v>
          </cell>
          <cell r="D199">
            <v>0.61</v>
          </cell>
          <cell r="F199">
            <v>-1.1200000000000001</v>
          </cell>
          <cell r="M199">
            <v>0.61</v>
          </cell>
          <cell r="N199">
            <v>-1.1200000000000001</v>
          </cell>
          <cell r="R199">
            <v>0.61</v>
          </cell>
          <cell r="T199">
            <v>-1.1200000000000001</v>
          </cell>
        </row>
        <row r="200">
          <cell r="A200">
            <v>2511001</v>
          </cell>
          <cell r="B200" t="str">
            <v>WIP-BUILDINGS-Materials</v>
          </cell>
          <cell r="D200">
            <v>-2272.4499999999998</v>
          </cell>
          <cell r="F200">
            <v>-299393.19</v>
          </cell>
          <cell r="M200">
            <v>-2272.4499999999998</v>
          </cell>
          <cell r="N200">
            <v>-299393.19</v>
          </cell>
          <cell r="R200">
            <v>-2272.4499999999998</v>
          </cell>
          <cell r="T200">
            <v>-299393.19</v>
          </cell>
        </row>
        <row r="201">
          <cell r="A201">
            <v>2511501</v>
          </cell>
          <cell r="B201" t="str">
            <v>WIP-BUILDINGS-Overhead</v>
          </cell>
          <cell r="D201">
            <v>-10070.200000000001</v>
          </cell>
          <cell r="F201">
            <v>-1441436.19</v>
          </cell>
          <cell r="M201">
            <v>-10070.200000000001</v>
          </cell>
          <cell r="N201">
            <v>-1441436.19</v>
          </cell>
          <cell r="R201">
            <v>-10070.200000000001</v>
          </cell>
          <cell r="T201">
            <v>-1441436.19</v>
          </cell>
        </row>
        <row r="202">
          <cell r="A202">
            <v>2511701</v>
          </cell>
          <cell r="B202" t="str">
            <v>WIP - Buildings - Proj Design</v>
          </cell>
          <cell r="D202">
            <v>-6663.37</v>
          </cell>
          <cell r="F202">
            <v>-960192</v>
          </cell>
          <cell r="M202">
            <v>-6663.37</v>
          </cell>
          <cell r="N202">
            <v>-960192</v>
          </cell>
          <cell r="R202">
            <v>-6663.37</v>
          </cell>
          <cell r="T202">
            <v>-960192</v>
          </cell>
        </row>
        <row r="203">
          <cell r="A203">
            <v>2512001</v>
          </cell>
          <cell r="B203" t="str">
            <v>WIP-BUILDINGS-Transportation</v>
          </cell>
          <cell r="D203">
            <v>-2511.34</v>
          </cell>
          <cell r="F203">
            <v>-361459.12</v>
          </cell>
          <cell r="M203">
            <v>-2511.34</v>
          </cell>
          <cell r="N203">
            <v>-361459.12</v>
          </cell>
          <cell r="R203">
            <v>-2511.34</v>
          </cell>
          <cell r="T203">
            <v>-361459.12</v>
          </cell>
        </row>
        <row r="204">
          <cell r="A204">
            <v>2512501</v>
          </cell>
          <cell r="B204" t="str">
            <v>WIP-BUILDINGS-Local Services</v>
          </cell>
          <cell r="D204">
            <v>-109.07</v>
          </cell>
          <cell r="F204">
            <v>-15682.82</v>
          </cell>
          <cell r="M204">
            <v>-109.07</v>
          </cell>
          <cell r="N204">
            <v>-15682.82</v>
          </cell>
          <cell r="R204">
            <v>-109.07</v>
          </cell>
          <cell r="T204">
            <v>-15682.82</v>
          </cell>
        </row>
        <row r="205">
          <cell r="A205">
            <v>2516001</v>
          </cell>
          <cell r="B205" t="str">
            <v>WIP-BUILDINGS-Company labor</v>
          </cell>
          <cell r="D205">
            <v>-1495.49</v>
          </cell>
          <cell r="F205">
            <v>-215154.72</v>
          </cell>
          <cell r="M205">
            <v>-1495.49</v>
          </cell>
          <cell r="N205">
            <v>-215154.72</v>
          </cell>
          <cell r="R205">
            <v>-1495.49</v>
          </cell>
          <cell r="T205">
            <v>-215154.72</v>
          </cell>
        </row>
        <row r="206">
          <cell r="A206">
            <v>2516201</v>
          </cell>
          <cell r="B206" t="str">
            <v>WIP-BUILDINGS-Contract Labor</v>
          </cell>
          <cell r="D206">
            <v>-43047.8</v>
          </cell>
          <cell r="F206">
            <v>-6194686.96</v>
          </cell>
          <cell r="M206">
            <v>-43047.8</v>
          </cell>
          <cell r="N206">
            <v>-6194686.96</v>
          </cell>
          <cell r="R206">
            <v>-43047.8</v>
          </cell>
          <cell r="T206">
            <v>-6194686.96</v>
          </cell>
        </row>
        <row r="207">
          <cell r="A207">
            <v>2521701</v>
          </cell>
          <cell r="B207" t="str">
            <v>WIP - Roads - Proj Design</v>
          </cell>
          <cell r="D207">
            <v>0</v>
          </cell>
          <cell r="F207">
            <v>-0.5</v>
          </cell>
          <cell r="M207">
            <v>0</v>
          </cell>
          <cell r="N207">
            <v>-0.5</v>
          </cell>
          <cell r="R207">
            <v>0</v>
          </cell>
          <cell r="T207">
            <v>-0.5</v>
          </cell>
        </row>
        <row r="208">
          <cell r="A208">
            <v>2522501</v>
          </cell>
          <cell r="B208" t="str">
            <v>WIP-ROADS-Local Services</v>
          </cell>
          <cell r="D208">
            <v>-21549.09</v>
          </cell>
          <cell r="F208">
            <v>-3069709.57</v>
          </cell>
          <cell r="M208">
            <v>-21549.09</v>
          </cell>
          <cell r="N208">
            <v>-3069709.57</v>
          </cell>
          <cell r="R208">
            <v>-21549.09</v>
          </cell>
          <cell r="T208">
            <v>-3069709.57</v>
          </cell>
        </row>
        <row r="209">
          <cell r="A209">
            <v>2531001</v>
          </cell>
          <cell r="B209" t="str">
            <v>WIP-P'LINES-Materials</v>
          </cell>
          <cell r="D209">
            <v>-127703.08</v>
          </cell>
          <cell r="F209">
            <v>-12557305.109999999</v>
          </cell>
          <cell r="M209">
            <v>-127703.08</v>
          </cell>
          <cell r="N209">
            <v>-12557305.109999999</v>
          </cell>
          <cell r="R209">
            <v>-127703.08</v>
          </cell>
          <cell r="T209">
            <v>-12557305.109999999</v>
          </cell>
        </row>
        <row r="210">
          <cell r="A210">
            <v>2531501</v>
          </cell>
          <cell r="B210" t="str">
            <v>WIP-P'LINES-Overhead</v>
          </cell>
          <cell r="D210">
            <v>-128064.17</v>
          </cell>
          <cell r="F210">
            <v>-10725113.529999999</v>
          </cell>
          <cell r="M210">
            <v>-128064.17</v>
          </cell>
          <cell r="N210">
            <v>-10725113.529999999</v>
          </cell>
          <cell r="R210">
            <v>-128064.17</v>
          </cell>
          <cell r="T210">
            <v>-10725113.529999999</v>
          </cell>
        </row>
        <row r="211">
          <cell r="A211">
            <v>2531701</v>
          </cell>
          <cell r="B211" t="str">
            <v>WIP - Pipelines - Proj Design</v>
          </cell>
          <cell r="D211">
            <v>-38677.760000000002</v>
          </cell>
          <cell r="F211">
            <v>-3120559.46</v>
          </cell>
          <cell r="M211">
            <v>-38677.760000000002</v>
          </cell>
          <cell r="N211">
            <v>-3120559.46</v>
          </cell>
          <cell r="R211">
            <v>-38677.760000000002</v>
          </cell>
          <cell r="T211">
            <v>-3120559.46</v>
          </cell>
        </row>
        <row r="212">
          <cell r="A212">
            <v>2532001</v>
          </cell>
          <cell r="B212" t="str">
            <v>WIP-P'LINES-Transportation</v>
          </cell>
          <cell r="D212">
            <v>-28013.29</v>
          </cell>
          <cell r="F212">
            <v>-2220066.27</v>
          </cell>
          <cell r="M212">
            <v>-28013.29</v>
          </cell>
          <cell r="N212">
            <v>-2220066.27</v>
          </cell>
          <cell r="R212">
            <v>-28013.29</v>
          </cell>
          <cell r="T212">
            <v>-2220066.27</v>
          </cell>
        </row>
        <row r="213">
          <cell r="A213">
            <v>2532501</v>
          </cell>
          <cell r="B213" t="str">
            <v>WIP-P'LINES-Local Services</v>
          </cell>
          <cell r="D213">
            <v>0.11</v>
          </cell>
          <cell r="F213">
            <v>-0.13</v>
          </cell>
          <cell r="M213">
            <v>0.11</v>
          </cell>
          <cell r="N213">
            <v>-0.13</v>
          </cell>
          <cell r="R213">
            <v>0.11</v>
          </cell>
          <cell r="T213">
            <v>-0.13</v>
          </cell>
        </row>
        <row r="214">
          <cell r="A214">
            <v>2536001</v>
          </cell>
          <cell r="B214" t="str">
            <v>WIP-P'LINES-Company labor</v>
          </cell>
          <cell r="D214">
            <v>-86794.17</v>
          </cell>
          <cell r="F214">
            <v>-7320222.4699999997</v>
          </cell>
          <cell r="M214">
            <v>-86794.17</v>
          </cell>
          <cell r="N214">
            <v>-7320222.4699999997</v>
          </cell>
          <cell r="R214">
            <v>-86794.17</v>
          </cell>
          <cell r="T214">
            <v>-7320222.4699999997</v>
          </cell>
        </row>
        <row r="215">
          <cell r="A215">
            <v>2536201</v>
          </cell>
          <cell r="B215" t="str">
            <v>WIP-P'LINES-Contract Labor</v>
          </cell>
          <cell r="D215">
            <v>-350456.69</v>
          </cell>
          <cell r="F215">
            <v>-37031158.789999999</v>
          </cell>
          <cell r="M215">
            <v>-350456.69</v>
          </cell>
          <cell r="N215">
            <v>-37031158.789999999</v>
          </cell>
          <cell r="R215">
            <v>-350456.69</v>
          </cell>
          <cell r="T215">
            <v>-37031158.789999999</v>
          </cell>
        </row>
        <row r="216">
          <cell r="A216">
            <v>2541001</v>
          </cell>
          <cell r="B216" t="str">
            <v>WIP-GATHSYS-Materials</v>
          </cell>
          <cell r="D216">
            <v>-69753.59</v>
          </cell>
          <cell r="F216">
            <v>-9286881.4499999993</v>
          </cell>
          <cell r="M216">
            <v>-69753.59</v>
          </cell>
          <cell r="N216">
            <v>-9286881.4499999993</v>
          </cell>
          <cell r="R216">
            <v>-69753.59</v>
          </cell>
          <cell r="T216">
            <v>-9286881.4499999993</v>
          </cell>
        </row>
        <row r="217">
          <cell r="A217">
            <v>2541501</v>
          </cell>
          <cell r="B217" t="str">
            <v>WIP-GATHSYS-Overhead</v>
          </cell>
          <cell r="D217">
            <v>-302443.28000000003</v>
          </cell>
          <cell r="F217">
            <v>-43291132.770000003</v>
          </cell>
          <cell r="M217">
            <v>-302443.28000000003</v>
          </cell>
          <cell r="N217">
            <v>-43291132.770000003</v>
          </cell>
          <cell r="R217">
            <v>-302443.28000000003</v>
          </cell>
          <cell r="T217">
            <v>-43291132.770000003</v>
          </cell>
        </row>
        <row r="218">
          <cell r="A218">
            <v>2541701</v>
          </cell>
          <cell r="B218" t="str">
            <v>WIP - Gathsys - Proj Design</v>
          </cell>
          <cell r="D218">
            <v>-581106.44999999995</v>
          </cell>
          <cell r="F218">
            <v>-82807262.700000003</v>
          </cell>
          <cell r="M218">
            <v>-581106.44999999995</v>
          </cell>
          <cell r="N218">
            <v>-82807262.700000003</v>
          </cell>
          <cell r="R218">
            <v>-581106.44999999995</v>
          </cell>
          <cell r="T218">
            <v>-82807262.700000003</v>
          </cell>
        </row>
        <row r="219">
          <cell r="A219">
            <v>2542001</v>
          </cell>
          <cell r="B219" t="str">
            <v>WIP-GATHSYS-Transportation</v>
          </cell>
          <cell r="D219">
            <v>-75423.73</v>
          </cell>
          <cell r="F219">
            <v>-10855822.210000001</v>
          </cell>
          <cell r="M219">
            <v>-75423.73</v>
          </cell>
          <cell r="N219">
            <v>-10855822.210000001</v>
          </cell>
          <cell r="R219">
            <v>-75423.73</v>
          </cell>
          <cell r="T219">
            <v>-10855822.210000001</v>
          </cell>
        </row>
        <row r="220">
          <cell r="A220">
            <v>2542501</v>
          </cell>
          <cell r="B220" t="str">
            <v>WIP-GATHSYS-Local Services</v>
          </cell>
          <cell r="D220">
            <v>-3275.27</v>
          </cell>
          <cell r="F220">
            <v>-471007.94</v>
          </cell>
          <cell r="M220">
            <v>-3275.27</v>
          </cell>
          <cell r="N220">
            <v>-471007.94</v>
          </cell>
          <cell r="R220">
            <v>-3275.27</v>
          </cell>
          <cell r="T220">
            <v>-471007.94</v>
          </cell>
        </row>
        <row r="221">
          <cell r="A221">
            <v>2546001</v>
          </cell>
          <cell r="B221" t="str">
            <v>WIP-GATHSYS-Company labor</v>
          </cell>
          <cell r="D221">
            <v>-44915.199999999997</v>
          </cell>
          <cell r="F221">
            <v>-6461813.1799999997</v>
          </cell>
          <cell r="M221">
            <v>-44915.199999999997</v>
          </cell>
          <cell r="N221">
            <v>-6461813.1799999997</v>
          </cell>
          <cell r="R221">
            <v>-44915.199999999997</v>
          </cell>
          <cell r="T221">
            <v>-6461813.1799999997</v>
          </cell>
        </row>
        <row r="222">
          <cell r="A222">
            <v>2546201</v>
          </cell>
          <cell r="B222" t="str">
            <v>WIP-GATHSYS-Contract Labor</v>
          </cell>
          <cell r="D222">
            <v>-61170.64</v>
          </cell>
          <cell r="F222">
            <v>-8793344.3800000008</v>
          </cell>
          <cell r="M222">
            <v>-61170.64</v>
          </cell>
          <cell r="N222">
            <v>-8793344.3800000008</v>
          </cell>
          <cell r="R222">
            <v>-61170.64</v>
          </cell>
          <cell r="T222">
            <v>-8793344.3800000008</v>
          </cell>
        </row>
        <row r="223">
          <cell r="A223">
            <v>2551001</v>
          </cell>
          <cell r="B223" t="str">
            <v>WIP-P&amp;E-Materials</v>
          </cell>
          <cell r="D223">
            <v>-19891.09</v>
          </cell>
          <cell r="F223">
            <v>-1530998.26</v>
          </cell>
          <cell r="M223">
            <v>-19891.09</v>
          </cell>
          <cell r="N223">
            <v>-1530998.26</v>
          </cell>
          <cell r="R223">
            <v>-19891.09</v>
          </cell>
          <cell r="T223">
            <v>-1530998.26</v>
          </cell>
        </row>
        <row r="224">
          <cell r="A224">
            <v>2551501</v>
          </cell>
          <cell r="B224" t="str">
            <v>WIP-P&amp;E-Overhead</v>
          </cell>
          <cell r="D224">
            <v>-36823.279999999999</v>
          </cell>
          <cell r="F224">
            <v>-2929001.2</v>
          </cell>
          <cell r="M224">
            <v>-36823.279999999999</v>
          </cell>
          <cell r="N224">
            <v>-2929001.2</v>
          </cell>
          <cell r="R224">
            <v>-36823.279999999999</v>
          </cell>
          <cell r="T224">
            <v>-2929001.2</v>
          </cell>
        </row>
        <row r="225">
          <cell r="A225">
            <v>2551701</v>
          </cell>
          <cell r="B225" t="str">
            <v>WIP - P&amp;E - Proj Design</v>
          </cell>
          <cell r="D225">
            <v>-7988.76</v>
          </cell>
          <cell r="F225">
            <v>-627463.22</v>
          </cell>
          <cell r="M225">
            <v>-7988.76</v>
          </cell>
          <cell r="N225">
            <v>-627463.22</v>
          </cell>
          <cell r="R225">
            <v>-7988.76</v>
          </cell>
          <cell r="T225">
            <v>-627463.22</v>
          </cell>
        </row>
        <row r="226">
          <cell r="A226">
            <v>2552001</v>
          </cell>
          <cell r="B226" t="str">
            <v>WIP-P&amp;E-Transportation</v>
          </cell>
          <cell r="D226">
            <v>-10211.49</v>
          </cell>
          <cell r="F226">
            <v>-809328.3</v>
          </cell>
          <cell r="M226">
            <v>-10211.49</v>
          </cell>
          <cell r="N226">
            <v>-809328.3</v>
          </cell>
          <cell r="R226">
            <v>-10211.49</v>
          </cell>
          <cell r="T226">
            <v>-809328.3</v>
          </cell>
        </row>
        <row r="227">
          <cell r="A227">
            <v>2552501</v>
          </cell>
          <cell r="B227" t="str">
            <v>WIP-P&amp;E-Local Services</v>
          </cell>
          <cell r="D227">
            <v>0.47</v>
          </cell>
          <cell r="F227">
            <v>-0.19</v>
          </cell>
          <cell r="M227">
            <v>0.47</v>
          </cell>
          <cell r="N227">
            <v>-0.19</v>
          </cell>
          <cell r="R227">
            <v>0.47</v>
          </cell>
          <cell r="T227">
            <v>-0.19</v>
          </cell>
        </row>
        <row r="228">
          <cell r="A228">
            <v>2556001</v>
          </cell>
          <cell r="B228" t="str">
            <v>WIP-P&amp;E-Company labor</v>
          </cell>
          <cell r="D228">
            <v>-23445.7</v>
          </cell>
          <cell r="F228">
            <v>-1856859.07</v>
          </cell>
          <cell r="M228">
            <v>-23445.7</v>
          </cell>
          <cell r="N228">
            <v>-1856859.07</v>
          </cell>
          <cell r="R228">
            <v>-23445.7</v>
          </cell>
          <cell r="T228">
            <v>-1856859.07</v>
          </cell>
        </row>
        <row r="229">
          <cell r="A229">
            <v>2556201</v>
          </cell>
          <cell r="B229" t="str">
            <v>WIP-P&amp;E-Contract Labor</v>
          </cell>
          <cell r="D229">
            <v>-94877.68</v>
          </cell>
          <cell r="F229">
            <v>-7488712.3300000001</v>
          </cell>
          <cell r="M229">
            <v>-94877.68</v>
          </cell>
          <cell r="N229">
            <v>-7488712.3300000001</v>
          </cell>
          <cell r="R229">
            <v>-94877.68</v>
          </cell>
          <cell r="T229">
            <v>-7488712.3300000001</v>
          </cell>
        </row>
        <row r="230">
          <cell r="A230">
            <v>2601001</v>
          </cell>
          <cell r="B230" t="str">
            <v>Sales FCP Offset</v>
          </cell>
          <cell r="D230">
            <v>2504261.65</v>
          </cell>
          <cell r="F230">
            <v>312068494.77999997</v>
          </cell>
          <cell r="M230">
            <v>2504261.65</v>
          </cell>
          <cell r="N230">
            <v>312068494.77999997</v>
          </cell>
          <cell r="R230">
            <v>2504261.65</v>
          </cell>
          <cell r="T230">
            <v>312068494.77999997</v>
          </cell>
        </row>
        <row r="231">
          <cell r="A231">
            <v>2602001</v>
          </cell>
          <cell r="B231" t="str">
            <v>Transportation FCP Offset</v>
          </cell>
          <cell r="D231">
            <v>-229880.16</v>
          </cell>
          <cell r="F231">
            <v>-25994616.539999999</v>
          </cell>
          <cell r="M231">
            <v>-229880.16</v>
          </cell>
          <cell r="N231">
            <v>-25994616.539999999</v>
          </cell>
          <cell r="R231">
            <v>-229880.16</v>
          </cell>
          <cell r="T231">
            <v>-25994616.539999999</v>
          </cell>
        </row>
        <row r="232">
          <cell r="A232">
            <v>2603001</v>
          </cell>
          <cell r="B232" t="str">
            <v>Marketing FCP Offset</v>
          </cell>
          <cell r="D232">
            <v>-40509.24</v>
          </cell>
          <cell r="F232">
            <v>-4618051.8499999996</v>
          </cell>
          <cell r="M232">
            <v>-40509.24</v>
          </cell>
          <cell r="N232">
            <v>-4618051.8499999996</v>
          </cell>
          <cell r="R232">
            <v>-40509.24</v>
          </cell>
          <cell r="T232">
            <v>-4618051.8499999996</v>
          </cell>
        </row>
        <row r="233">
          <cell r="A233">
            <v>2604001</v>
          </cell>
          <cell r="B233" t="str">
            <v>Operating expense FCP Offset</v>
          </cell>
          <cell r="D233">
            <v>-1213721.71</v>
          </cell>
          <cell r="F233">
            <v>-118616710.17</v>
          </cell>
          <cell r="M233">
            <v>-1213721.71</v>
          </cell>
          <cell r="N233">
            <v>-118616710.17</v>
          </cell>
          <cell r="R233">
            <v>-1213721.71</v>
          </cell>
          <cell r="T233">
            <v>-118616710.17</v>
          </cell>
        </row>
        <row r="234">
          <cell r="A234">
            <v>2701001</v>
          </cell>
          <cell r="B234" t="str">
            <v>Accumulated Depletion</v>
          </cell>
          <cell r="D234">
            <v>1915954.95</v>
          </cell>
          <cell r="F234">
            <v>170915278.22999999</v>
          </cell>
          <cell r="J234">
            <v>1</v>
          </cell>
          <cell r="K234">
            <v>120276</v>
          </cell>
          <cell r="L234">
            <v>10749967</v>
          </cell>
          <cell r="M234">
            <v>2036230.95</v>
          </cell>
          <cell r="N234">
            <v>181665245.22999999</v>
          </cell>
          <cell r="R234">
            <v>2036230.95</v>
          </cell>
          <cell r="T234">
            <v>181665245.22999999</v>
          </cell>
        </row>
        <row r="235">
          <cell r="A235">
            <v>2705000</v>
          </cell>
          <cell r="B235" t="str">
            <v>Accum. Deprec.-CORPA 1997</v>
          </cell>
          <cell r="D235">
            <v>161137.12</v>
          </cell>
          <cell r="F235">
            <v>12183436.35</v>
          </cell>
          <cell r="M235">
            <v>161137.12</v>
          </cell>
          <cell r="N235">
            <v>12183436.35</v>
          </cell>
          <cell r="R235">
            <v>161137.12</v>
          </cell>
          <cell r="T235">
            <v>12183436.35</v>
          </cell>
        </row>
        <row r="236">
          <cell r="A236">
            <v>2705001</v>
          </cell>
          <cell r="B236" t="str">
            <v>Accumulated Depreciation-CORPA</v>
          </cell>
          <cell r="D236">
            <v>1909370.11</v>
          </cell>
          <cell r="F236">
            <v>198869142.75999999</v>
          </cell>
          <cell r="M236">
            <v>1909370.11</v>
          </cell>
          <cell r="N236">
            <v>198869142.75999999</v>
          </cell>
          <cell r="R236">
            <v>1909370.11</v>
          </cell>
          <cell r="T236">
            <v>198869142.75999999</v>
          </cell>
        </row>
        <row r="237">
          <cell r="A237" t="str">
            <v>300AEA01</v>
          </cell>
          <cell r="B237" t="str">
            <v>AEA International Clinic</v>
          </cell>
          <cell r="D237">
            <v>4727.6400000000003</v>
          </cell>
          <cell r="F237">
            <v>683144.26</v>
          </cell>
          <cell r="M237">
            <v>4727.6400000000003</v>
          </cell>
          <cell r="N237">
            <v>683144.26</v>
          </cell>
          <cell r="R237">
            <v>4727.6400000000003</v>
          </cell>
          <cell r="T237">
            <v>683144.26</v>
          </cell>
        </row>
        <row r="238">
          <cell r="A238" t="str">
            <v>300AIL01</v>
          </cell>
          <cell r="B238" t="str">
            <v>AILAK</v>
          </cell>
          <cell r="D238">
            <v>19.940000000000001</v>
          </cell>
          <cell r="F238">
            <v>2882</v>
          </cell>
          <cell r="M238">
            <v>19.940000000000001</v>
          </cell>
          <cell r="N238">
            <v>2882</v>
          </cell>
          <cell r="R238">
            <v>19.940000000000001</v>
          </cell>
          <cell r="T238">
            <v>2882</v>
          </cell>
        </row>
        <row r="239">
          <cell r="A239" t="str">
            <v>300AKK01</v>
          </cell>
          <cell r="B239" t="str">
            <v>Akku</v>
          </cell>
          <cell r="D239">
            <v>286.16000000000003</v>
          </cell>
          <cell r="F239">
            <v>41350</v>
          </cell>
          <cell r="M239">
            <v>286.16000000000003</v>
          </cell>
          <cell r="N239">
            <v>41350</v>
          </cell>
          <cell r="R239">
            <v>286.16000000000003</v>
          </cell>
          <cell r="T239">
            <v>41350</v>
          </cell>
        </row>
        <row r="240">
          <cell r="A240" t="str">
            <v>300AKM03</v>
          </cell>
          <cell r="B240" t="str">
            <v>Akmo - 88</v>
          </cell>
          <cell r="D240">
            <v>804</v>
          </cell>
          <cell r="F240">
            <v>116178</v>
          </cell>
          <cell r="M240">
            <v>804</v>
          </cell>
          <cell r="N240">
            <v>116178</v>
          </cell>
          <cell r="R240">
            <v>804</v>
          </cell>
          <cell r="T240">
            <v>116178</v>
          </cell>
        </row>
        <row r="241">
          <cell r="A241" t="str">
            <v>300AKT02</v>
          </cell>
          <cell r="B241" t="str">
            <v>Aktau Adau Service</v>
          </cell>
          <cell r="D241">
            <v>23054.17</v>
          </cell>
          <cell r="F241">
            <v>3331328.1</v>
          </cell>
          <cell r="M241">
            <v>23054.17</v>
          </cell>
          <cell r="N241">
            <v>3331328.1</v>
          </cell>
          <cell r="R241">
            <v>23054.17</v>
          </cell>
          <cell r="T241">
            <v>3331328.1</v>
          </cell>
        </row>
        <row r="242">
          <cell r="A242" t="str">
            <v>300AKT05</v>
          </cell>
          <cell r="B242" t="str">
            <v>Aktau University of Esenova</v>
          </cell>
          <cell r="D242">
            <v>0</v>
          </cell>
          <cell r="F242">
            <v>0</v>
          </cell>
          <cell r="M242">
            <v>0</v>
          </cell>
          <cell r="N242">
            <v>0</v>
          </cell>
          <cell r="R242">
            <v>0</v>
          </cell>
          <cell r="T242">
            <v>0</v>
          </cell>
        </row>
        <row r="243">
          <cell r="A243" t="str">
            <v>300AKT06</v>
          </cell>
          <cell r="B243" t="str">
            <v>Aktau Assemble Oil</v>
          </cell>
          <cell r="D243">
            <v>621.79999999999995</v>
          </cell>
          <cell r="F243">
            <v>89850</v>
          </cell>
          <cell r="M243">
            <v>621.79999999999995</v>
          </cell>
          <cell r="N243">
            <v>89850</v>
          </cell>
          <cell r="R243">
            <v>621.79999999999995</v>
          </cell>
          <cell r="T243">
            <v>89850</v>
          </cell>
        </row>
        <row r="244">
          <cell r="A244" t="str">
            <v>300ALN01</v>
          </cell>
          <cell r="B244" t="str">
            <v>ALNAS</v>
          </cell>
          <cell r="D244">
            <v>4557.84</v>
          </cell>
          <cell r="F244">
            <v>658608</v>
          </cell>
          <cell r="M244">
            <v>4557.84</v>
          </cell>
          <cell r="N244">
            <v>658608</v>
          </cell>
          <cell r="R244">
            <v>4557.84</v>
          </cell>
          <cell r="T244">
            <v>658608</v>
          </cell>
        </row>
        <row r="245">
          <cell r="A245" t="str">
            <v>300ALP01</v>
          </cell>
          <cell r="B245" t="str">
            <v>ALPHA PRO</v>
          </cell>
          <cell r="D245">
            <v>715.57</v>
          </cell>
          <cell r="F245">
            <v>103400</v>
          </cell>
          <cell r="M245">
            <v>715.57</v>
          </cell>
          <cell r="N245">
            <v>103400</v>
          </cell>
          <cell r="R245">
            <v>715.57</v>
          </cell>
          <cell r="T245">
            <v>103400</v>
          </cell>
        </row>
        <row r="246">
          <cell r="A246" t="str">
            <v>300ALT01</v>
          </cell>
          <cell r="B246" t="str">
            <v>ALTEL</v>
          </cell>
          <cell r="D246">
            <v>96.15</v>
          </cell>
          <cell r="F246">
            <v>13893.97</v>
          </cell>
          <cell r="M246">
            <v>96.15</v>
          </cell>
          <cell r="N246">
            <v>13893.97</v>
          </cell>
          <cell r="R246">
            <v>96.15</v>
          </cell>
          <cell r="T246">
            <v>13893.97</v>
          </cell>
        </row>
        <row r="247">
          <cell r="A247" t="str">
            <v>300AMA01</v>
          </cell>
          <cell r="B247" t="str">
            <v>Amandyk-Ss</v>
          </cell>
          <cell r="D247">
            <v>49428.94</v>
          </cell>
          <cell r="F247">
            <v>7142482.5</v>
          </cell>
          <cell r="M247">
            <v>49428.94</v>
          </cell>
          <cell r="N247">
            <v>7142482.5</v>
          </cell>
          <cell r="R247">
            <v>49428.94</v>
          </cell>
          <cell r="T247">
            <v>7142482.5</v>
          </cell>
        </row>
        <row r="248">
          <cell r="A248" t="str">
            <v>300ANK01</v>
          </cell>
          <cell r="B248" t="str">
            <v>Ankara Hotel (Ait)</v>
          </cell>
          <cell r="D248">
            <v>7355.56</v>
          </cell>
          <cell r="F248">
            <v>1062878.43</v>
          </cell>
          <cell r="M248">
            <v>7355.56</v>
          </cell>
          <cell r="N248">
            <v>1062878.43</v>
          </cell>
          <cell r="R248">
            <v>7355.56</v>
          </cell>
          <cell r="T248">
            <v>1062878.43</v>
          </cell>
        </row>
        <row r="249">
          <cell r="A249" t="str">
            <v>300ARC01</v>
          </cell>
          <cell r="B249" t="str">
            <v>Arctic/Plains Const/Kara</v>
          </cell>
          <cell r="D249">
            <v>266022.28000000003</v>
          </cell>
          <cell r="F249">
            <v>38440219.460000001</v>
          </cell>
          <cell r="M249">
            <v>266022.28000000003</v>
          </cell>
          <cell r="N249">
            <v>38440219.460000001</v>
          </cell>
          <cell r="R249">
            <v>266022.28000000003</v>
          </cell>
          <cell r="T249">
            <v>38440219.460000001</v>
          </cell>
        </row>
        <row r="250">
          <cell r="A250" t="str">
            <v>300ARM01</v>
          </cell>
          <cell r="B250" t="str">
            <v>Arman JV</v>
          </cell>
          <cell r="D250">
            <v>22603.93</v>
          </cell>
          <cell r="F250">
            <v>3266268.15</v>
          </cell>
          <cell r="M250">
            <v>22603.93</v>
          </cell>
          <cell r="N250">
            <v>3266268.15</v>
          </cell>
          <cell r="R250">
            <v>22603.93</v>
          </cell>
          <cell r="T250">
            <v>3266268.15</v>
          </cell>
        </row>
        <row r="251">
          <cell r="A251" t="str">
            <v>300ART01</v>
          </cell>
          <cell r="B251" t="str">
            <v>Arti Sugar</v>
          </cell>
          <cell r="D251">
            <v>27923.83</v>
          </cell>
          <cell r="F251">
            <v>4034993.4</v>
          </cell>
          <cell r="M251">
            <v>27923.83</v>
          </cell>
          <cell r="N251">
            <v>4034993.4</v>
          </cell>
          <cell r="R251">
            <v>27923.83</v>
          </cell>
          <cell r="T251">
            <v>4034993.4</v>
          </cell>
        </row>
        <row r="252">
          <cell r="A252" t="str">
            <v>300ASM01</v>
          </cell>
          <cell r="B252" t="str">
            <v>Asmera</v>
          </cell>
          <cell r="D252">
            <v>0</v>
          </cell>
          <cell r="F252">
            <v>0</v>
          </cell>
          <cell r="M252">
            <v>0</v>
          </cell>
          <cell r="N252">
            <v>0</v>
          </cell>
          <cell r="R252">
            <v>0</v>
          </cell>
          <cell r="T252">
            <v>0</v>
          </cell>
        </row>
        <row r="253">
          <cell r="A253" t="str">
            <v>300AUE01</v>
          </cell>
          <cell r="B253" t="str">
            <v>AUES</v>
          </cell>
          <cell r="D253">
            <v>41.36</v>
          </cell>
          <cell r="F253">
            <v>5976</v>
          </cell>
          <cell r="M253">
            <v>41.36</v>
          </cell>
          <cell r="N253">
            <v>5976</v>
          </cell>
          <cell r="R253">
            <v>41.36</v>
          </cell>
          <cell r="T253">
            <v>5976</v>
          </cell>
        </row>
        <row r="254">
          <cell r="A254" t="str">
            <v>300AYA03</v>
          </cell>
          <cell r="B254" t="str">
            <v>Ayak</v>
          </cell>
          <cell r="D254">
            <v>2017.61</v>
          </cell>
          <cell r="F254">
            <v>291545</v>
          </cell>
          <cell r="M254">
            <v>2017.61</v>
          </cell>
          <cell r="N254">
            <v>291545</v>
          </cell>
          <cell r="R254">
            <v>2017.61</v>
          </cell>
          <cell r="T254">
            <v>291545</v>
          </cell>
        </row>
        <row r="255">
          <cell r="A255" t="str">
            <v>300BAK02</v>
          </cell>
          <cell r="B255" t="str">
            <v>Baker Hughes Solutions</v>
          </cell>
          <cell r="D255">
            <v>641025.91</v>
          </cell>
          <cell r="F255">
            <v>92628243.859999999</v>
          </cell>
          <cell r="M255">
            <v>641025.91</v>
          </cell>
          <cell r="N255">
            <v>92628243.859999999</v>
          </cell>
          <cell r="R255">
            <v>641025.91</v>
          </cell>
          <cell r="T255">
            <v>92628243.859999999</v>
          </cell>
        </row>
        <row r="256">
          <cell r="A256" t="str">
            <v>300BAS01</v>
          </cell>
          <cell r="B256" t="str">
            <v>BAS</v>
          </cell>
          <cell r="D256">
            <v>177438.86</v>
          </cell>
          <cell r="F256">
            <v>25639914.579999998</v>
          </cell>
          <cell r="M256">
            <v>177438.86</v>
          </cell>
          <cell r="N256">
            <v>25639914.579999998</v>
          </cell>
          <cell r="R256">
            <v>177438.86</v>
          </cell>
          <cell r="T256">
            <v>25639914.579999998</v>
          </cell>
        </row>
        <row r="257">
          <cell r="A257" t="str">
            <v>300BER01</v>
          </cell>
          <cell r="B257" t="str">
            <v>H.B.Bertling Ltd-Aktau Brunch</v>
          </cell>
          <cell r="D257">
            <v>127500.47</v>
          </cell>
          <cell r="F257">
            <v>18423817.82</v>
          </cell>
          <cell r="M257">
            <v>127500.47</v>
          </cell>
          <cell r="N257">
            <v>18423817.82</v>
          </cell>
          <cell r="R257">
            <v>127500.47</v>
          </cell>
          <cell r="T257">
            <v>18423817.82</v>
          </cell>
        </row>
        <row r="258">
          <cell r="A258" t="str">
            <v>300BEY01</v>
          </cell>
          <cell r="B258" t="str">
            <v>Beyneu Joldiery</v>
          </cell>
          <cell r="D258">
            <v>158928.28</v>
          </cell>
          <cell r="F258">
            <v>22965136.870000001</v>
          </cell>
          <cell r="M258">
            <v>158928.28</v>
          </cell>
          <cell r="N258">
            <v>22965136.870000001</v>
          </cell>
          <cell r="R258">
            <v>158928.28</v>
          </cell>
          <cell r="T258">
            <v>22965136.870000001</v>
          </cell>
        </row>
        <row r="259">
          <cell r="A259" t="str">
            <v>300BIK01</v>
          </cell>
          <cell r="B259" t="str">
            <v>Biko</v>
          </cell>
          <cell r="D259">
            <v>123.76</v>
          </cell>
          <cell r="F259">
            <v>17882.599999999999</v>
          </cell>
          <cell r="M259">
            <v>123.76</v>
          </cell>
          <cell r="N259">
            <v>17882.599999999999</v>
          </cell>
          <cell r="R259">
            <v>123.76</v>
          </cell>
          <cell r="T259">
            <v>17882.599999999999</v>
          </cell>
        </row>
        <row r="260">
          <cell r="A260" t="str">
            <v>300BLU01</v>
          </cell>
          <cell r="B260" t="str">
            <v>Blue Water Shipping Kaz</v>
          </cell>
          <cell r="D260">
            <v>10.93</v>
          </cell>
          <cell r="F260">
            <v>1579.39</v>
          </cell>
          <cell r="M260">
            <v>10.93</v>
          </cell>
          <cell r="N260">
            <v>1579.39</v>
          </cell>
          <cell r="R260">
            <v>10.93</v>
          </cell>
          <cell r="T260">
            <v>1579.39</v>
          </cell>
        </row>
        <row r="261">
          <cell r="A261" t="str">
            <v>300BRI01</v>
          </cell>
          <cell r="B261" t="str">
            <v>BRIZ</v>
          </cell>
          <cell r="D261">
            <v>0</v>
          </cell>
          <cell r="F261">
            <v>0</v>
          </cell>
          <cell r="M261">
            <v>0</v>
          </cell>
          <cell r="N261">
            <v>0</v>
          </cell>
          <cell r="R261">
            <v>0</v>
          </cell>
          <cell r="T261">
            <v>0</v>
          </cell>
        </row>
        <row r="262">
          <cell r="A262" t="str">
            <v>300BTT01</v>
          </cell>
          <cell r="B262" t="str">
            <v>BTT</v>
          </cell>
          <cell r="D262">
            <v>7993.7</v>
          </cell>
          <cell r="F262">
            <v>1155089.52</v>
          </cell>
          <cell r="M262">
            <v>7993.7</v>
          </cell>
          <cell r="N262">
            <v>1155089.52</v>
          </cell>
          <cell r="R262">
            <v>7993.7</v>
          </cell>
          <cell r="T262">
            <v>1155089.52</v>
          </cell>
        </row>
        <row r="263">
          <cell r="A263" t="str">
            <v>300CAN01</v>
          </cell>
          <cell r="B263" t="str">
            <v>Canam Services</v>
          </cell>
          <cell r="D263">
            <v>44601.56</v>
          </cell>
          <cell r="F263">
            <v>6655554.2599999998</v>
          </cell>
          <cell r="M263">
            <v>44601.56</v>
          </cell>
          <cell r="N263">
            <v>6655554.2599999998</v>
          </cell>
          <cell r="R263">
            <v>44601.56</v>
          </cell>
          <cell r="T263">
            <v>6655554.2599999998</v>
          </cell>
        </row>
        <row r="264">
          <cell r="A264" t="str">
            <v>300CAS01</v>
          </cell>
          <cell r="B264" t="str">
            <v>Caspi Munai Gaz</v>
          </cell>
          <cell r="D264">
            <v>871.97</v>
          </cell>
          <cell r="F264">
            <v>126000</v>
          </cell>
          <cell r="M264">
            <v>871.97</v>
          </cell>
          <cell r="N264">
            <v>126000</v>
          </cell>
          <cell r="R264">
            <v>871.97</v>
          </cell>
          <cell r="T264">
            <v>126000</v>
          </cell>
        </row>
        <row r="265">
          <cell r="A265" t="str">
            <v>300CHA02</v>
          </cell>
          <cell r="B265" t="str">
            <v>Chaparral Resources Inc</v>
          </cell>
          <cell r="D265">
            <v>264754.05</v>
          </cell>
          <cell r="F265">
            <v>38256960.229999997</v>
          </cell>
          <cell r="M265">
            <v>264754.05</v>
          </cell>
          <cell r="N265">
            <v>38256960.229999997</v>
          </cell>
          <cell r="R265">
            <v>264754.05</v>
          </cell>
          <cell r="T265">
            <v>38256960.229999997</v>
          </cell>
        </row>
        <row r="266">
          <cell r="A266" t="str">
            <v>300CHA03</v>
          </cell>
          <cell r="B266" t="str">
            <v>Cha-Kur Medical Firm</v>
          </cell>
          <cell r="D266">
            <v>-85.25</v>
          </cell>
          <cell r="F266">
            <v>-12319</v>
          </cell>
          <cell r="M266">
            <v>-85.25</v>
          </cell>
          <cell r="N266">
            <v>-12319</v>
          </cell>
          <cell r="R266">
            <v>-85.25</v>
          </cell>
          <cell r="T266">
            <v>-12319</v>
          </cell>
        </row>
        <row r="267">
          <cell r="A267" t="str">
            <v>300COM02</v>
          </cell>
          <cell r="B267" t="str">
            <v>Complex Systems</v>
          </cell>
          <cell r="D267">
            <v>0</v>
          </cell>
          <cell r="F267">
            <v>0</v>
          </cell>
          <cell r="M267">
            <v>0</v>
          </cell>
          <cell r="N267">
            <v>0</v>
          </cell>
          <cell r="R267">
            <v>0</v>
          </cell>
          <cell r="T267">
            <v>0</v>
          </cell>
        </row>
        <row r="268">
          <cell r="A268" t="str">
            <v>300CON01</v>
          </cell>
          <cell r="B268" t="str">
            <v>Continental Shiptores</v>
          </cell>
          <cell r="D268">
            <v>5229.87</v>
          </cell>
          <cell r="F268">
            <v>755716.22</v>
          </cell>
          <cell r="M268">
            <v>5229.87</v>
          </cell>
          <cell r="N268">
            <v>755716.22</v>
          </cell>
          <cell r="R268">
            <v>5229.87</v>
          </cell>
          <cell r="T268">
            <v>755716.22</v>
          </cell>
        </row>
        <row r="269">
          <cell r="A269" t="str">
            <v>300DAR01</v>
          </cell>
          <cell r="B269" t="str">
            <v>Dariya</v>
          </cell>
          <cell r="D269">
            <v>382.59</v>
          </cell>
          <cell r="F269">
            <v>55284</v>
          </cell>
          <cell r="M269">
            <v>382.59</v>
          </cell>
          <cell r="N269">
            <v>55284</v>
          </cell>
          <cell r="R269">
            <v>382.59</v>
          </cell>
          <cell r="T269">
            <v>55284</v>
          </cell>
        </row>
        <row r="270">
          <cell r="A270" t="str">
            <v>300DEL01</v>
          </cell>
          <cell r="B270" t="str">
            <v>DELO</v>
          </cell>
          <cell r="D270">
            <v>41.09</v>
          </cell>
          <cell r="F270">
            <v>5938</v>
          </cell>
          <cell r="M270">
            <v>41.09</v>
          </cell>
          <cell r="N270">
            <v>5938</v>
          </cell>
          <cell r="R270">
            <v>41.09</v>
          </cell>
          <cell r="T270">
            <v>5938</v>
          </cell>
        </row>
        <row r="271">
          <cell r="A271" t="str">
            <v>300DIA01</v>
          </cell>
          <cell r="B271" t="str">
            <v>Diana</v>
          </cell>
          <cell r="D271">
            <v>3204.91</v>
          </cell>
          <cell r="F271">
            <v>463110</v>
          </cell>
          <cell r="M271">
            <v>3204.91</v>
          </cell>
          <cell r="N271">
            <v>463110</v>
          </cell>
          <cell r="R271">
            <v>3204.91</v>
          </cell>
          <cell r="T271">
            <v>463110</v>
          </cell>
        </row>
        <row r="272">
          <cell r="A272" t="str">
            <v>300EDI01</v>
          </cell>
          <cell r="B272" t="str">
            <v>Edil</v>
          </cell>
          <cell r="D272">
            <v>842.91</v>
          </cell>
          <cell r="F272">
            <v>121800</v>
          </cell>
          <cell r="M272">
            <v>842.91</v>
          </cell>
          <cell r="N272">
            <v>121800</v>
          </cell>
          <cell r="R272">
            <v>842.91</v>
          </cell>
          <cell r="T272">
            <v>121800</v>
          </cell>
        </row>
        <row r="273">
          <cell r="A273" t="str">
            <v>300ELE01</v>
          </cell>
          <cell r="B273" t="str">
            <v>Elephant</v>
          </cell>
          <cell r="D273">
            <v>1439.88</v>
          </cell>
          <cell r="F273">
            <v>208062</v>
          </cell>
          <cell r="M273">
            <v>1439.88</v>
          </cell>
          <cell r="N273">
            <v>208062</v>
          </cell>
          <cell r="R273">
            <v>1439.88</v>
          </cell>
          <cell r="T273">
            <v>208062</v>
          </cell>
        </row>
        <row r="274">
          <cell r="A274" t="str">
            <v>300ENE02</v>
          </cell>
          <cell r="B274" t="str">
            <v>Energokombinat</v>
          </cell>
          <cell r="D274">
            <v>807.23</v>
          </cell>
          <cell r="F274">
            <v>116645.36</v>
          </cell>
          <cell r="M274">
            <v>807.23</v>
          </cell>
          <cell r="N274">
            <v>116645.36</v>
          </cell>
          <cell r="R274">
            <v>807.23</v>
          </cell>
          <cell r="T274">
            <v>116645.36</v>
          </cell>
        </row>
        <row r="275">
          <cell r="A275" t="str">
            <v>300ERN01</v>
          </cell>
          <cell r="B275" t="str">
            <v>Ernst &amp; Young Kazakhstan</v>
          </cell>
          <cell r="D275">
            <v>65000</v>
          </cell>
          <cell r="F275">
            <v>9392500</v>
          </cell>
          <cell r="M275">
            <v>65000</v>
          </cell>
          <cell r="N275">
            <v>9392500</v>
          </cell>
          <cell r="R275">
            <v>65000</v>
          </cell>
          <cell r="T275">
            <v>9392500</v>
          </cell>
        </row>
        <row r="276">
          <cell r="A276" t="str">
            <v>300FED01</v>
          </cell>
          <cell r="B276" t="str">
            <v>Fedotov</v>
          </cell>
          <cell r="D276">
            <v>157.38</v>
          </cell>
          <cell r="F276">
            <v>22742.03</v>
          </cell>
          <cell r="M276">
            <v>157.38</v>
          </cell>
          <cell r="N276">
            <v>22742.03</v>
          </cell>
          <cell r="R276">
            <v>157.38</v>
          </cell>
          <cell r="T276">
            <v>22742.03</v>
          </cell>
        </row>
        <row r="277">
          <cell r="A277" t="str">
            <v>300GAL01</v>
          </cell>
          <cell r="B277" t="str">
            <v>Galia</v>
          </cell>
          <cell r="D277">
            <v>148.62</v>
          </cell>
          <cell r="F277">
            <v>21476</v>
          </cell>
          <cell r="M277">
            <v>148.62</v>
          </cell>
          <cell r="N277">
            <v>21476</v>
          </cell>
          <cell r="R277">
            <v>148.62</v>
          </cell>
          <cell r="T277">
            <v>21476</v>
          </cell>
        </row>
        <row r="278">
          <cell r="A278" t="str">
            <v>300GDU01</v>
          </cell>
          <cell r="B278" t="str">
            <v>RGP GDU (SCOUT DBASE)</v>
          </cell>
          <cell r="D278">
            <v>1695.5</v>
          </cell>
          <cell r="F278">
            <v>245000</v>
          </cell>
          <cell r="M278">
            <v>1695.5</v>
          </cell>
          <cell r="N278">
            <v>245000</v>
          </cell>
          <cell r="R278">
            <v>1695.5</v>
          </cell>
          <cell r="T278">
            <v>245000</v>
          </cell>
        </row>
        <row r="279">
          <cell r="A279" t="str">
            <v>300GEN01</v>
          </cell>
          <cell r="B279" t="str">
            <v>Genesis</v>
          </cell>
          <cell r="D279">
            <v>470695.59</v>
          </cell>
          <cell r="F279">
            <v>68015512.760000005</v>
          </cell>
          <cell r="M279">
            <v>470695.59</v>
          </cell>
          <cell r="N279">
            <v>68015512.760000005</v>
          </cell>
          <cell r="R279">
            <v>470695.59</v>
          </cell>
          <cell r="T279">
            <v>68015512.760000005</v>
          </cell>
        </row>
        <row r="280">
          <cell r="A280" t="str">
            <v>300GEO01</v>
          </cell>
          <cell r="B280" t="str">
            <v>Geotex-Azimuth Energy Services</v>
          </cell>
          <cell r="D280">
            <v>5312.63</v>
          </cell>
          <cell r="F280">
            <v>767674.72</v>
          </cell>
          <cell r="M280">
            <v>5312.63</v>
          </cell>
          <cell r="N280">
            <v>767674.72</v>
          </cell>
          <cell r="R280">
            <v>5312.63</v>
          </cell>
          <cell r="T280">
            <v>767674.72</v>
          </cell>
        </row>
        <row r="281">
          <cell r="A281" t="str">
            <v>300GEO04</v>
          </cell>
          <cell r="B281" t="str">
            <v>Geos Ltd</v>
          </cell>
          <cell r="D281">
            <v>16153.07</v>
          </cell>
          <cell r="F281">
            <v>2334118.34</v>
          </cell>
          <cell r="M281">
            <v>16153.07</v>
          </cell>
          <cell r="N281">
            <v>2334118.34</v>
          </cell>
          <cell r="R281">
            <v>16153.07</v>
          </cell>
          <cell r="T281">
            <v>2334118.34</v>
          </cell>
        </row>
        <row r="282">
          <cell r="A282" t="str">
            <v>300GIS01</v>
          </cell>
          <cell r="B282" t="str">
            <v>GIS Company</v>
          </cell>
          <cell r="D282">
            <v>93011.91</v>
          </cell>
          <cell r="F282">
            <v>13440220.279999999</v>
          </cell>
          <cell r="M282">
            <v>93011.91</v>
          </cell>
          <cell r="N282">
            <v>13440220.279999999</v>
          </cell>
          <cell r="R282">
            <v>93011.91</v>
          </cell>
          <cell r="T282">
            <v>13440220.279999999</v>
          </cell>
        </row>
        <row r="283">
          <cell r="A283" t="str">
            <v>300GLO01</v>
          </cell>
          <cell r="B283" t="str">
            <v>GLOBUS</v>
          </cell>
          <cell r="D283">
            <v>12394.02</v>
          </cell>
          <cell r="F283">
            <v>1790935.86</v>
          </cell>
          <cell r="M283">
            <v>12394.02</v>
          </cell>
          <cell r="N283">
            <v>1790935.86</v>
          </cell>
          <cell r="R283">
            <v>12394.02</v>
          </cell>
          <cell r="T283">
            <v>1790935.86</v>
          </cell>
        </row>
        <row r="284">
          <cell r="A284" t="str">
            <v>300GLO02</v>
          </cell>
          <cell r="B284" t="str">
            <v>Globalink</v>
          </cell>
          <cell r="D284">
            <v>19209</v>
          </cell>
          <cell r="F284">
            <v>2775700.12</v>
          </cell>
          <cell r="M284">
            <v>19209</v>
          </cell>
          <cell r="N284">
            <v>2775700.12</v>
          </cell>
          <cell r="R284">
            <v>19209</v>
          </cell>
          <cell r="T284">
            <v>2775700.12</v>
          </cell>
        </row>
        <row r="285">
          <cell r="A285" t="str">
            <v>300GNP01</v>
          </cell>
          <cell r="B285" t="str">
            <v>GosNPTsZem</v>
          </cell>
          <cell r="D285">
            <v>2503.81</v>
          </cell>
          <cell r="F285">
            <v>361800</v>
          </cell>
          <cell r="M285">
            <v>2503.81</v>
          </cell>
          <cell r="N285">
            <v>361800</v>
          </cell>
          <cell r="R285">
            <v>2503.81</v>
          </cell>
          <cell r="T285">
            <v>361800</v>
          </cell>
        </row>
        <row r="286">
          <cell r="A286" t="str">
            <v>300GRA01</v>
          </cell>
          <cell r="B286" t="str">
            <v>GRATA</v>
          </cell>
          <cell r="D286">
            <v>7523.11</v>
          </cell>
          <cell r="F286">
            <v>1087088.98</v>
          </cell>
          <cell r="M286">
            <v>7523.11</v>
          </cell>
          <cell r="N286">
            <v>1087088.98</v>
          </cell>
          <cell r="R286">
            <v>7523.11</v>
          </cell>
          <cell r="T286">
            <v>1087088.98</v>
          </cell>
        </row>
        <row r="287">
          <cell r="A287" t="str">
            <v>300GRO01</v>
          </cell>
          <cell r="B287" t="str">
            <v>Grom</v>
          </cell>
          <cell r="D287">
            <v>145.33000000000001</v>
          </cell>
          <cell r="F287">
            <v>21000</v>
          </cell>
          <cell r="M287">
            <v>145.33000000000001</v>
          </cell>
          <cell r="N287">
            <v>21000</v>
          </cell>
          <cell r="R287">
            <v>145.33000000000001</v>
          </cell>
          <cell r="T287">
            <v>21000</v>
          </cell>
        </row>
        <row r="288">
          <cell r="A288" t="str">
            <v>300GSM01</v>
          </cell>
          <cell r="B288" t="str">
            <v>GSM Kazakhstan</v>
          </cell>
          <cell r="D288">
            <v>2750.87</v>
          </cell>
          <cell r="F288">
            <v>397501.03</v>
          </cell>
          <cell r="M288">
            <v>2750.87</v>
          </cell>
          <cell r="N288">
            <v>397501.03</v>
          </cell>
          <cell r="R288">
            <v>2750.87</v>
          </cell>
          <cell r="T288">
            <v>397501.03</v>
          </cell>
        </row>
        <row r="289">
          <cell r="A289" t="str">
            <v>300GUK01</v>
          </cell>
          <cell r="B289" t="str">
            <v>GUKS</v>
          </cell>
          <cell r="D289">
            <v>0</v>
          </cell>
          <cell r="F289">
            <v>0</v>
          </cell>
          <cell r="M289">
            <v>0</v>
          </cell>
          <cell r="N289">
            <v>0</v>
          </cell>
          <cell r="R289">
            <v>0</v>
          </cell>
          <cell r="T289">
            <v>0</v>
          </cell>
        </row>
        <row r="290">
          <cell r="A290" t="str">
            <v>300HIM01</v>
          </cell>
          <cell r="B290" t="str">
            <v>Himmontaj</v>
          </cell>
          <cell r="D290">
            <v>42233.96</v>
          </cell>
          <cell r="F290">
            <v>6102807.2000000002</v>
          </cell>
          <cell r="M290">
            <v>42233.96</v>
          </cell>
          <cell r="N290">
            <v>6102807.2000000002</v>
          </cell>
          <cell r="R290">
            <v>42233.96</v>
          </cell>
          <cell r="T290">
            <v>6102807.2000000002</v>
          </cell>
        </row>
        <row r="291">
          <cell r="A291" t="str">
            <v>300HOT01</v>
          </cell>
          <cell r="B291" t="str">
            <v>Hotel "Almaty"</v>
          </cell>
          <cell r="D291">
            <v>678.06</v>
          </cell>
          <cell r="F291">
            <v>97980</v>
          </cell>
          <cell r="M291">
            <v>678.06</v>
          </cell>
          <cell r="N291">
            <v>97980</v>
          </cell>
          <cell r="R291">
            <v>678.06</v>
          </cell>
          <cell r="T291">
            <v>97980</v>
          </cell>
        </row>
        <row r="292">
          <cell r="A292" t="str">
            <v>300HYC01</v>
          </cell>
          <cell r="B292" t="str">
            <v>Hycalog / Camco Int. Ltd</v>
          </cell>
          <cell r="D292">
            <v>54854.91</v>
          </cell>
          <cell r="F292">
            <v>7926534.4900000002</v>
          </cell>
          <cell r="M292">
            <v>54854.91</v>
          </cell>
          <cell r="N292">
            <v>7926534.4900000002</v>
          </cell>
          <cell r="R292">
            <v>54854.91</v>
          </cell>
          <cell r="T292">
            <v>7926534.4900000002</v>
          </cell>
        </row>
        <row r="293">
          <cell r="A293" t="str">
            <v>300IMP01</v>
          </cell>
          <cell r="B293" t="str">
            <v>Impro Partnership Ltd</v>
          </cell>
          <cell r="D293">
            <v>5133.18</v>
          </cell>
          <cell r="F293">
            <v>741744</v>
          </cell>
          <cell r="M293">
            <v>5133.18</v>
          </cell>
          <cell r="N293">
            <v>741744</v>
          </cell>
          <cell r="R293">
            <v>5133.18</v>
          </cell>
          <cell r="T293">
            <v>741744</v>
          </cell>
        </row>
        <row r="294">
          <cell r="A294" t="str">
            <v>300INV01</v>
          </cell>
          <cell r="B294" t="str">
            <v>Invest Service</v>
          </cell>
          <cell r="D294">
            <v>0</v>
          </cell>
          <cell r="F294">
            <v>0</v>
          </cell>
          <cell r="M294">
            <v>0</v>
          </cell>
          <cell r="N294">
            <v>0</v>
          </cell>
          <cell r="R294">
            <v>0</v>
          </cell>
          <cell r="T294">
            <v>0</v>
          </cell>
        </row>
        <row r="295">
          <cell r="A295" t="str">
            <v>300ISP01</v>
          </cell>
          <cell r="B295" t="str">
            <v>Ispanova</v>
          </cell>
          <cell r="D295">
            <v>0</v>
          </cell>
          <cell r="F295">
            <v>0</v>
          </cell>
          <cell r="M295">
            <v>0</v>
          </cell>
          <cell r="N295">
            <v>0</v>
          </cell>
          <cell r="R295">
            <v>0</v>
          </cell>
          <cell r="T295">
            <v>0</v>
          </cell>
        </row>
        <row r="296">
          <cell r="A296" t="str">
            <v>300KAR01</v>
          </cell>
          <cell r="B296" t="str">
            <v>KARIM</v>
          </cell>
          <cell r="D296">
            <v>2165.15</v>
          </cell>
          <cell r="F296">
            <v>312864</v>
          </cell>
          <cell r="M296">
            <v>2165.15</v>
          </cell>
          <cell r="N296">
            <v>312864</v>
          </cell>
          <cell r="R296">
            <v>2165.15</v>
          </cell>
          <cell r="T296">
            <v>312864</v>
          </cell>
        </row>
        <row r="297">
          <cell r="A297" t="str">
            <v>300KAS01</v>
          </cell>
          <cell r="B297" t="str">
            <v>Kaskor</v>
          </cell>
          <cell r="D297">
            <v>0</v>
          </cell>
          <cell r="F297">
            <v>0</v>
          </cell>
          <cell r="M297">
            <v>0</v>
          </cell>
          <cell r="N297">
            <v>0</v>
          </cell>
          <cell r="R297">
            <v>0</v>
          </cell>
          <cell r="T297">
            <v>0</v>
          </cell>
        </row>
        <row r="298">
          <cell r="A298" t="str">
            <v>300KAS06</v>
          </cell>
          <cell r="B298" t="str">
            <v>Kasamand Oil</v>
          </cell>
          <cell r="D298">
            <v>0</v>
          </cell>
          <cell r="F298">
            <v>0</v>
          </cell>
          <cell r="M298">
            <v>0</v>
          </cell>
          <cell r="N298">
            <v>0</v>
          </cell>
          <cell r="R298">
            <v>0</v>
          </cell>
          <cell r="T298">
            <v>0</v>
          </cell>
        </row>
        <row r="299">
          <cell r="A299" t="str">
            <v>300KAZ01</v>
          </cell>
          <cell r="B299" t="str">
            <v>Kaztransoil</v>
          </cell>
          <cell r="D299">
            <v>-5649.64</v>
          </cell>
          <cell r="F299">
            <v>-816372.81</v>
          </cell>
          <cell r="M299">
            <v>-5649.64</v>
          </cell>
          <cell r="N299">
            <v>-816372.81</v>
          </cell>
          <cell r="R299">
            <v>-5649.64</v>
          </cell>
          <cell r="T299">
            <v>-816372.81</v>
          </cell>
        </row>
        <row r="300">
          <cell r="A300" t="str">
            <v>300KAZ03</v>
          </cell>
          <cell r="B300" t="str">
            <v>Kazakhinstrakh</v>
          </cell>
          <cell r="D300">
            <v>71969.64</v>
          </cell>
          <cell r="F300">
            <v>10399612.32</v>
          </cell>
          <cell r="M300">
            <v>71969.64</v>
          </cell>
          <cell r="N300">
            <v>10399612.32</v>
          </cell>
          <cell r="R300">
            <v>71969.64</v>
          </cell>
          <cell r="T300">
            <v>10399612.32</v>
          </cell>
        </row>
        <row r="301">
          <cell r="A301" t="str">
            <v>300KAZ04</v>
          </cell>
          <cell r="B301" t="str">
            <v>KAZNIGRI</v>
          </cell>
          <cell r="D301">
            <v>49068.46</v>
          </cell>
          <cell r="F301">
            <v>7090392</v>
          </cell>
          <cell r="M301">
            <v>49068.46</v>
          </cell>
          <cell r="N301">
            <v>7090392</v>
          </cell>
          <cell r="R301">
            <v>49068.46</v>
          </cell>
          <cell r="T301">
            <v>7090392</v>
          </cell>
        </row>
        <row r="302">
          <cell r="A302" t="str">
            <v>300KAZ05</v>
          </cell>
          <cell r="B302" t="str">
            <v>Kazakhoil Drilling</v>
          </cell>
          <cell r="D302">
            <v>868312.33</v>
          </cell>
          <cell r="F302">
            <v>125471131.68000001</v>
          </cell>
          <cell r="M302">
            <v>868312.33</v>
          </cell>
          <cell r="N302">
            <v>125471131.68000001</v>
          </cell>
          <cell r="R302">
            <v>868312.33</v>
          </cell>
          <cell r="T302">
            <v>125471131.68000001</v>
          </cell>
        </row>
        <row r="303">
          <cell r="A303" t="str">
            <v>300KAZ07</v>
          </cell>
          <cell r="B303" t="str">
            <v>KazGIIZ</v>
          </cell>
          <cell r="D303">
            <v>-3302.55</v>
          </cell>
          <cell r="F303">
            <v>-477218.12</v>
          </cell>
          <cell r="M303">
            <v>-3302.55</v>
          </cell>
          <cell r="N303">
            <v>-477218.12</v>
          </cell>
          <cell r="R303">
            <v>-3302.55</v>
          </cell>
          <cell r="T303">
            <v>-477218.12</v>
          </cell>
        </row>
        <row r="304">
          <cell r="A304" t="str">
            <v>300KAZ08</v>
          </cell>
          <cell r="B304" t="str">
            <v>KazTorgService</v>
          </cell>
          <cell r="D304">
            <v>4783.3900000000003</v>
          </cell>
          <cell r="F304">
            <v>691200</v>
          </cell>
          <cell r="M304">
            <v>4783.3900000000003</v>
          </cell>
          <cell r="N304">
            <v>691200</v>
          </cell>
          <cell r="R304">
            <v>4783.3900000000003</v>
          </cell>
          <cell r="T304">
            <v>691200</v>
          </cell>
        </row>
        <row r="305">
          <cell r="A305" t="str">
            <v>300KAZ09</v>
          </cell>
          <cell r="B305" t="str">
            <v>Kazakhoilkurylys</v>
          </cell>
          <cell r="D305">
            <v>0</v>
          </cell>
          <cell r="F305">
            <v>0</v>
          </cell>
          <cell r="M305">
            <v>0</v>
          </cell>
          <cell r="N305">
            <v>0</v>
          </cell>
          <cell r="R305">
            <v>0</v>
          </cell>
          <cell r="T305">
            <v>0</v>
          </cell>
        </row>
        <row r="306">
          <cell r="A306" t="str">
            <v>300KAZ10</v>
          </cell>
          <cell r="B306" t="str">
            <v>Kazbaspasoz</v>
          </cell>
          <cell r="D306">
            <v>0</v>
          </cell>
          <cell r="F306">
            <v>0</v>
          </cell>
          <cell r="M306">
            <v>0</v>
          </cell>
          <cell r="N306">
            <v>0</v>
          </cell>
          <cell r="R306">
            <v>0</v>
          </cell>
          <cell r="T306">
            <v>0</v>
          </cell>
        </row>
        <row r="307">
          <cell r="A307" t="str">
            <v>300KAZ12</v>
          </cell>
          <cell r="B307" t="str">
            <v>Kazakhoil Drilling KZT</v>
          </cell>
          <cell r="D307">
            <v>619227.22</v>
          </cell>
          <cell r="F307">
            <v>89478332.810000002</v>
          </cell>
          <cell r="M307">
            <v>619227.22</v>
          </cell>
          <cell r="N307">
            <v>89478332.810000002</v>
          </cell>
          <cell r="R307">
            <v>619227.22</v>
          </cell>
          <cell r="T307">
            <v>89478332.810000002</v>
          </cell>
        </row>
        <row r="308">
          <cell r="A308" t="str">
            <v>300KAZ16</v>
          </cell>
          <cell r="B308" t="str">
            <v>Kazstroymontazhservice</v>
          </cell>
          <cell r="D308">
            <v>47185.59</v>
          </cell>
          <cell r="F308">
            <v>6798574.3499999996</v>
          </cell>
          <cell r="M308">
            <v>47185.59</v>
          </cell>
          <cell r="N308">
            <v>6798574.3499999996</v>
          </cell>
          <cell r="R308">
            <v>47185.59</v>
          </cell>
          <cell r="T308">
            <v>6798574.3499999996</v>
          </cell>
        </row>
        <row r="309">
          <cell r="A309" t="str">
            <v>300KAZ17</v>
          </cell>
          <cell r="B309" t="str">
            <v>Kazbek Ltd</v>
          </cell>
          <cell r="D309">
            <v>7500</v>
          </cell>
          <cell r="F309">
            <v>1083750</v>
          </cell>
          <cell r="M309">
            <v>7500</v>
          </cell>
          <cell r="N309">
            <v>1083750</v>
          </cell>
          <cell r="R309">
            <v>7500</v>
          </cell>
          <cell r="T309">
            <v>1083750</v>
          </cell>
        </row>
        <row r="310">
          <cell r="A310" t="str">
            <v>300KAZ19</v>
          </cell>
          <cell r="B310" t="str">
            <v>Kazavtotruck</v>
          </cell>
          <cell r="D310">
            <v>39117.620000000003</v>
          </cell>
          <cell r="F310">
            <v>5652496.5</v>
          </cell>
          <cell r="M310">
            <v>39117.620000000003</v>
          </cell>
          <cell r="N310">
            <v>5652496.5</v>
          </cell>
          <cell r="R310">
            <v>39117.620000000003</v>
          </cell>
          <cell r="T310">
            <v>5652496.5</v>
          </cell>
        </row>
        <row r="311">
          <cell r="A311" t="str">
            <v>300KAZ20</v>
          </cell>
          <cell r="B311" t="str">
            <v>KazTransOil-transportation</v>
          </cell>
          <cell r="D311" t="str">
            <v>0</v>
          </cell>
          <cell r="F311" t="str">
            <v>0</v>
          </cell>
          <cell r="M311">
            <v>0</v>
          </cell>
          <cell r="N311">
            <v>0</v>
          </cell>
          <cell r="R311">
            <v>0</v>
          </cell>
          <cell r="T311">
            <v>0</v>
          </cell>
        </row>
        <row r="312">
          <cell r="A312" t="str">
            <v>300KED01</v>
          </cell>
          <cell r="B312" t="str">
            <v>Kedentransservice</v>
          </cell>
          <cell r="D312">
            <v>0</v>
          </cell>
          <cell r="F312">
            <v>0</v>
          </cell>
          <cell r="M312">
            <v>0</v>
          </cell>
          <cell r="N312">
            <v>0</v>
          </cell>
          <cell r="R312">
            <v>0</v>
          </cell>
          <cell r="T312">
            <v>0</v>
          </cell>
        </row>
        <row r="313">
          <cell r="A313" t="str">
            <v>300KEZ01</v>
          </cell>
          <cell r="B313" t="str">
            <v>Kezby</v>
          </cell>
          <cell r="D313">
            <v>12864.38</v>
          </cell>
          <cell r="F313">
            <v>1858902.58</v>
          </cell>
          <cell r="M313">
            <v>12864.38</v>
          </cell>
          <cell r="N313">
            <v>1858902.58</v>
          </cell>
          <cell r="R313">
            <v>12864.38</v>
          </cell>
          <cell r="T313">
            <v>1858902.58</v>
          </cell>
        </row>
        <row r="314">
          <cell r="A314" t="str">
            <v>300KMO01</v>
          </cell>
          <cell r="B314" t="str">
            <v>K-MOBILE</v>
          </cell>
          <cell r="D314">
            <v>263.75</v>
          </cell>
          <cell r="F314">
            <v>38351.08</v>
          </cell>
          <cell r="M314">
            <v>263.75</v>
          </cell>
          <cell r="N314">
            <v>38351.08</v>
          </cell>
          <cell r="R314">
            <v>263.75</v>
          </cell>
          <cell r="T314">
            <v>38351.08</v>
          </cell>
        </row>
        <row r="315">
          <cell r="A315" t="str">
            <v>300KOP01</v>
          </cell>
          <cell r="B315" t="str">
            <v>Kopiya</v>
          </cell>
          <cell r="D315">
            <v>895.91</v>
          </cell>
          <cell r="F315">
            <v>129459</v>
          </cell>
          <cell r="M315">
            <v>895.91</v>
          </cell>
          <cell r="N315">
            <v>129459</v>
          </cell>
          <cell r="R315">
            <v>895.91</v>
          </cell>
          <cell r="T315">
            <v>129459</v>
          </cell>
        </row>
        <row r="316">
          <cell r="A316" t="str">
            <v>300LAT01</v>
          </cell>
          <cell r="B316" t="str">
            <v>Latipov B.C.</v>
          </cell>
          <cell r="D316">
            <v>7265.61</v>
          </cell>
          <cell r="F316">
            <v>1049881.05</v>
          </cell>
          <cell r="M316">
            <v>7265.61</v>
          </cell>
          <cell r="N316">
            <v>1049881.05</v>
          </cell>
          <cell r="R316">
            <v>7265.61</v>
          </cell>
          <cell r="T316">
            <v>1049881.05</v>
          </cell>
        </row>
        <row r="317">
          <cell r="A317" t="str">
            <v>300LIT01</v>
          </cell>
          <cell r="B317" t="str">
            <v>Liter Ltd</v>
          </cell>
          <cell r="D317">
            <v>233.04</v>
          </cell>
          <cell r="F317">
            <v>33675</v>
          </cell>
          <cell r="M317">
            <v>233.04</v>
          </cell>
          <cell r="N317">
            <v>33675</v>
          </cell>
          <cell r="R317">
            <v>233.04</v>
          </cell>
          <cell r="T317">
            <v>33675</v>
          </cell>
        </row>
        <row r="318">
          <cell r="A318" t="str">
            <v>300LSI01</v>
          </cell>
          <cell r="B318" t="str">
            <v>L.S.I.P.</v>
          </cell>
          <cell r="D318">
            <v>29408.11</v>
          </cell>
          <cell r="F318">
            <v>4249471.3099999996</v>
          </cell>
          <cell r="M318">
            <v>29408.11</v>
          </cell>
          <cell r="N318">
            <v>4249471.3099999996</v>
          </cell>
          <cell r="R318">
            <v>29408.11</v>
          </cell>
          <cell r="T318">
            <v>4249471.3099999996</v>
          </cell>
        </row>
        <row r="319">
          <cell r="A319" t="str">
            <v>300MAI01</v>
          </cell>
          <cell r="B319" t="str">
            <v>MAIKS</v>
          </cell>
          <cell r="D319">
            <v>161425.95000000001</v>
          </cell>
          <cell r="F319">
            <v>23227800</v>
          </cell>
          <cell r="M319">
            <v>161425.95000000001</v>
          </cell>
          <cell r="N319">
            <v>23227800</v>
          </cell>
          <cell r="R319">
            <v>161425.95000000001</v>
          </cell>
          <cell r="T319">
            <v>23227800</v>
          </cell>
        </row>
        <row r="320">
          <cell r="A320" t="str">
            <v>300MAN01</v>
          </cell>
          <cell r="B320" t="str">
            <v>MANEX</v>
          </cell>
          <cell r="D320">
            <v>1005.34</v>
          </cell>
          <cell r="F320">
            <v>145271</v>
          </cell>
          <cell r="M320">
            <v>1005.34</v>
          </cell>
          <cell r="N320">
            <v>145271</v>
          </cell>
          <cell r="R320">
            <v>1005.34</v>
          </cell>
          <cell r="T320">
            <v>145271</v>
          </cell>
        </row>
        <row r="321">
          <cell r="A321" t="str">
            <v>300MAN07</v>
          </cell>
          <cell r="B321" t="str">
            <v>Mangistaugeology</v>
          </cell>
          <cell r="D321">
            <v>263910.24</v>
          </cell>
          <cell r="F321">
            <v>38135029</v>
          </cell>
          <cell r="M321">
            <v>263910.24</v>
          </cell>
          <cell r="N321">
            <v>38135029</v>
          </cell>
          <cell r="R321">
            <v>263910.24</v>
          </cell>
          <cell r="T321">
            <v>38135029</v>
          </cell>
        </row>
        <row r="322">
          <cell r="A322" t="str">
            <v>300MAN08</v>
          </cell>
          <cell r="B322" t="str">
            <v>Manikol</v>
          </cell>
          <cell r="D322">
            <v>13508.65</v>
          </cell>
          <cell r="F322">
            <v>1952000</v>
          </cell>
          <cell r="M322">
            <v>13508.65</v>
          </cell>
          <cell r="N322">
            <v>1952000</v>
          </cell>
          <cell r="R322">
            <v>13508.65</v>
          </cell>
          <cell r="T322">
            <v>1952000</v>
          </cell>
        </row>
        <row r="323">
          <cell r="A323" t="str">
            <v>300MAN09</v>
          </cell>
          <cell r="B323" t="str">
            <v>MangistauMunayZholdary</v>
          </cell>
          <cell r="D323">
            <v>427.18</v>
          </cell>
          <cell r="F323">
            <v>61726.8</v>
          </cell>
          <cell r="M323">
            <v>427.18</v>
          </cell>
          <cell r="N323">
            <v>61726.8</v>
          </cell>
          <cell r="R323">
            <v>427.18</v>
          </cell>
          <cell r="T323">
            <v>61726.8</v>
          </cell>
        </row>
        <row r="324">
          <cell r="A324" t="str">
            <v>300MAN10</v>
          </cell>
          <cell r="B324" t="str">
            <v>Mangistau-Monitoring</v>
          </cell>
          <cell r="D324">
            <v>-935.32</v>
          </cell>
          <cell r="F324">
            <v>-135153.60000000001</v>
          </cell>
          <cell r="M324">
            <v>-935.32</v>
          </cell>
          <cell r="N324">
            <v>-135153.60000000001</v>
          </cell>
          <cell r="R324">
            <v>-935.32</v>
          </cell>
          <cell r="T324">
            <v>-135153.60000000001</v>
          </cell>
        </row>
        <row r="325">
          <cell r="A325" t="str">
            <v>300MEK01</v>
          </cell>
          <cell r="B325" t="str">
            <v>Mekensak</v>
          </cell>
          <cell r="D325">
            <v>-1.29</v>
          </cell>
          <cell r="F325">
            <v>0</v>
          </cell>
          <cell r="M325">
            <v>-1.29</v>
          </cell>
          <cell r="N325">
            <v>0</v>
          </cell>
          <cell r="R325">
            <v>-1.29</v>
          </cell>
          <cell r="T325">
            <v>0</v>
          </cell>
        </row>
        <row r="326">
          <cell r="A326" t="str">
            <v>300MIT01</v>
          </cell>
          <cell r="B326" t="str">
            <v>Mitrokhin</v>
          </cell>
          <cell r="D326">
            <v>31.14</v>
          </cell>
          <cell r="F326">
            <v>4500</v>
          </cell>
          <cell r="M326">
            <v>31.14</v>
          </cell>
          <cell r="N326">
            <v>4500</v>
          </cell>
          <cell r="R326">
            <v>31.14</v>
          </cell>
          <cell r="T326">
            <v>4500</v>
          </cell>
        </row>
        <row r="327">
          <cell r="A327" t="str">
            <v>300MOD01</v>
          </cell>
          <cell r="B327" t="str">
            <v>MODT</v>
          </cell>
          <cell r="D327">
            <v>-1397.21</v>
          </cell>
          <cell r="F327">
            <v>-201896.34</v>
          </cell>
          <cell r="M327">
            <v>-1397.21</v>
          </cell>
          <cell r="N327">
            <v>-201896.34</v>
          </cell>
          <cell r="R327">
            <v>-1397.21</v>
          </cell>
          <cell r="T327">
            <v>-201896.34</v>
          </cell>
        </row>
        <row r="328">
          <cell r="A328" t="str">
            <v>300MTT01</v>
          </cell>
          <cell r="B328" t="str">
            <v>MTT</v>
          </cell>
          <cell r="D328">
            <v>-37.31</v>
          </cell>
          <cell r="F328">
            <v>-5391.01</v>
          </cell>
          <cell r="M328">
            <v>-37.31</v>
          </cell>
          <cell r="N328">
            <v>-5391.01</v>
          </cell>
          <cell r="R328">
            <v>-37.31</v>
          </cell>
          <cell r="T328">
            <v>-5391.01</v>
          </cell>
        </row>
        <row r="329">
          <cell r="A329" t="str">
            <v>300MVO01</v>
          </cell>
          <cell r="B329" t="str">
            <v>MVO-AKBEREN</v>
          </cell>
          <cell r="D329">
            <v>1730.1</v>
          </cell>
          <cell r="F329">
            <v>250000</v>
          </cell>
          <cell r="M329">
            <v>1730.1</v>
          </cell>
          <cell r="N329">
            <v>250000</v>
          </cell>
          <cell r="R329">
            <v>1730.1</v>
          </cell>
          <cell r="T329">
            <v>250000</v>
          </cell>
        </row>
        <row r="330">
          <cell r="A330" t="str">
            <v>300NAD01</v>
          </cell>
          <cell r="B330" t="str">
            <v>NADEJDA Firma</v>
          </cell>
          <cell r="D330">
            <v>168.86</v>
          </cell>
          <cell r="F330">
            <v>24400</v>
          </cell>
          <cell r="M330">
            <v>168.86</v>
          </cell>
          <cell r="N330">
            <v>24400</v>
          </cell>
          <cell r="R330">
            <v>168.86</v>
          </cell>
          <cell r="T330">
            <v>24400</v>
          </cell>
        </row>
        <row r="331">
          <cell r="A331" t="str">
            <v>300NIP02</v>
          </cell>
          <cell r="B331" t="str">
            <v>NIPI Neftegas</v>
          </cell>
          <cell r="D331">
            <v>7678.55</v>
          </cell>
          <cell r="F331">
            <v>1109550</v>
          </cell>
          <cell r="M331">
            <v>7678.55</v>
          </cell>
          <cell r="N331">
            <v>1109550</v>
          </cell>
          <cell r="R331">
            <v>7678.55</v>
          </cell>
          <cell r="T331">
            <v>1109550</v>
          </cell>
        </row>
        <row r="332">
          <cell r="A332" t="str">
            <v>300NOR01</v>
          </cell>
          <cell r="B332" t="str">
            <v>NORP</v>
          </cell>
          <cell r="D332">
            <v>0</v>
          </cell>
          <cell r="F332">
            <v>0</v>
          </cell>
          <cell r="M332">
            <v>0</v>
          </cell>
          <cell r="N332">
            <v>0</v>
          </cell>
          <cell r="R332">
            <v>0</v>
          </cell>
          <cell r="T332">
            <v>0</v>
          </cell>
        </row>
        <row r="333">
          <cell r="A333" t="str">
            <v>300OIL02</v>
          </cell>
          <cell r="B333" t="str">
            <v>Oil&amp;Gas of Kazakhstan</v>
          </cell>
          <cell r="D333">
            <v>101.04</v>
          </cell>
          <cell r="F333">
            <v>14600</v>
          </cell>
          <cell r="M333">
            <v>101.04</v>
          </cell>
          <cell r="N333">
            <v>14600</v>
          </cell>
          <cell r="R333">
            <v>101.04</v>
          </cell>
          <cell r="T333">
            <v>14600</v>
          </cell>
        </row>
        <row r="334">
          <cell r="A334" t="str">
            <v>300OME01</v>
          </cell>
          <cell r="B334" t="str">
            <v>Omega Ltd</v>
          </cell>
          <cell r="D334">
            <v>770.05</v>
          </cell>
          <cell r="F334">
            <v>111272</v>
          </cell>
          <cell r="M334">
            <v>770.05</v>
          </cell>
          <cell r="N334">
            <v>111272</v>
          </cell>
          <cell r="R334">
            <v>770.05</v>
          </cell>
          <cell r="T334">
            <v>111272</v>
          </cell>
        </row>
        <row r="335">
          <cell r="A335" t="str">
            <v>300OTR01</v>
          </cell>
          <cell r="B335" t="str">
            <v>OTRAR TRAVEL</v>
          </cell>
          <cell r="D335">
            <v>-449.83</v>
          </cell>
          <cell r="F335">
            <v>-65000</v>
          </cell>
          <cell r="M335">
            <v>-449.83</v>
          </cell>
          <cell r="N335">
            <v>-65000</v>
          </cell>
          <cell r="R335">
            <v>-449.83</v>
          </cell>
          <cell r="T335">
            <v>-65000</v>
          </cell>
        </row>
        <row r="336">
          <cell r="A336" t="str">
            <v>300PET02</v>
          </cell>
          <cell r="B336" t="str">
            <v>Petroleum Pipe Company</v>
          </cell>
          <cell r="D336">
            <v>469252.95</v>
          </cell>
          <cell r="F336">
            <v>67807051.280000001</v>
          </cell>
          <cell r="M336">
            <v>469252.95</v>
          </cell>
          <cell r="N336">
            <v>67807051.280000001</v>
          </cell>
          <cell r="R336">
            <v>469252.95</v>
          </cell>
          <cell r="T336">
            <v>67807051.280000001</v>
          </cell>
        </row>
        <row r="337">
          <cell r="A337" t="str">
            <v>300PRO02</v>
          </cell>
          <cell r="B337" t="str">
            <v>PROMETEI</v>
          </cell>
          <cell r="D337">
            <v>0</v>
          </cell>
          <cell r="F337">
            <v>0</v>
          </cell>
          <cell r="M337">
            <v>0</v>
          </cell>
          <cell r="N337">
            <v>0</v>
          </cell>
          <cell r="R337">
            <v>0</v>
          </cell>
          <cell r="T337">
            <v>0</v>
          </cell>
        </row>
        <row r="338">
          <cell r="A338" t="str">
            <v>300PSV01</v>
          </cell>
          <cell r="B338" t="str">
            <v>PSV</v>
          </cell>
          <cell r="D338">
            <v>0</v>
          </cell>
          <cell r="F338">
            <v>0</v>
          </cell>
          <cell r="M338">
            <v>0</v>
          </cell>
          <cell r="N338">
            <v>0</v>
          </cell>
          <cell r="R338">
            <v>0</v>
          </cell>
          <cell r="T338">
            <v>0</v>
          </cell>
        </row>
        <row r="339">
          <cell r="A339" t="str">
            <v>300RAU01</v>
          </cell>
          <cell r="B339" t="str">
            <v>Rauan</v>
          </cell>
          <cell r="D339">
            <v>0</v>
          </cell>
          <cell r="F339">
            <v>0</v>
          </cell>
          <cell r="M339">
            <v>0</v>
          </cell>
          <cell r="N339">
            <v>0</v>
          </cell>
          <cell r="R339">
            <v>0</v>
          </cell>
          <cell r="T339">
            <v>0</v>
          </cell>
        </row>
        <row r="340">
          <cell r="A340" t="str">
            <v>300RAY01</v>
          </cell>
          <cell r="B340" t="str">
            <v>Raychem N. V.</v>
          </cell>
          <cell r="D340">
            <v>0</v>
          </cell>
          <cell r="F340">
            <v>0</v>
          </cell>
          <cell r="M340">
            <v>0</v>
          </cell>
          <cell r="N340">
            <v>0</v>
          </cell>
          <cell r="R340">
            <v>0</v>
          </cell>
          <cell r="T340">
            <v>0</v>
          </cell>
        </row>
        <row r="341">
          <cell r="A341" t="str">
            <v>300RDS01</v>
          </cell>
          <cell r="B341" t="str">
            <v>RDS (Technical) LTD</v>
          </cell>
          <cell r="D341">
            <v>2940.1</v>
          </cell>
          <cell r="F341">
            <v>426236.18</v>
          </cell>
          <cell r="M341">
            <v>2940.1</v>
          </cell>
          <cell r="N341">
            <v>426236.18</v>
          </cell>
          <cell r="R341">
            <v>2940.1</v>
          </cell>
          <cell r="T341">
            <v>426236.18</v>
          </cell>
        </row>
        <row r="342">
          <cell r="A342" t="str">
            <v>300REH01</v>
          </cell>
          <cell r="B342" t="str">
            <v>Rehabilitation Centre</v>
          </cell>
          <cell r="D342">
            <v>96.89</v>
          </cell>
          <cell r="F342">
            <v>14000</v>
          </cell>
          <cell r="M342">
            <v>96.89</v>
          </cell>
          <cell r="N342">
            <v>14000</v>
          </cell>
          <cell r="R342">
            <v>96.89</v>
          </cell>
          <cell r="T342">
            <v>14000</v>
          </cell>
        </row>
        <row r="343">
          <cell r="A343" t="str">
            <v>300RIK01</v>
          </cell>
          <cell r="B343" t="str">
            <v>RIK</v>
          </cell>
          <cell r="D343">
            <v>74.739999999999995</v>
          </cell>
          <cell r="F343">
            <v>10800</v>
          </cell>
          <cell r="M343">
            <v>74.739999999999995</v>
          </cell>
          <cell r="N343">
            <v>10800</v>
          </cell>
          <cell r="R343">
            <v>74.739999999999995</v>
          </cell>
          <cell r="T343">
            <v>10800</v>
          </cell>
        </row>
        <row r="344">
          <cell r="A344" t="str">
            <v>300RIO01</v>
          </cell>
          <cell r="B344" t="str">
            <v>Riol</v>
          </cell>
          <cell r="D344">
            <v>-3117.66</v>
          </cell>
          <cell r="F344">
            <v>-450501.72</v>
          </cell>
          <cell r="M344">
            <v>-3117.66</v>
          </cell>
          <cell r="N344">
            <v>-450501.72</v>
          </cell>
          <cell r="R344">
            <v>-3117.66</v>
          </cell>
          <cell r="T344">
            <v>-450501.72</v>
          </cell>
        </row>
        <row r="345">
          <cell r="A345" t="str">
            <v>300RSO01</v>
          </cell>
          <cell r="B345" t="str">
            <v>RSO</v>
          </cell>
          <cell r="D345">
            <v>6187.62</v>
          </cell>
          <cell r="F345">
            <v>894111</v>
          </cell>
          <cell r="M345">
            <v>6187.62</v>
          </cell>
          <cell r="N345">
            <v>894111</v>
          </cell>
          <cell r="R345">
            <v>6187.62</v>
          </cell>
          <cell r="T345">
            <v>894111</v>
          </cell>
        </row>
        <row r="346">
          <cell r="A346" t="str">
            <v>300SAF01</v>
          </cell>
          <cell r="B346" t="str">
            <v>Safar</v>
          </cell>
          <cell r="D346">
            <v>1131.8499999999999</v>
          </cell>
          <cell r="F346">
            <v>167360.95999999999</v>
          </cell>
          <cell r="M346">
            <v>1131.8499999999999</v>
          </cell>
          <cell r="N346">
            <v>167360.95999999999</v>
          </cell>
          <cell r="R346">
            <v>1131.8499999999999</v>
          </cell>
          <cell r="T346">
            <v>167360.95999999999</v>
          </cell>
        </row>
        <row r="347">
          <cell r="A347" t="str">
            <v>300SCA01</v>
          </cell>
          <cell r="B347" t="str">
            <v>Scat</v>
          </cell>
          <cell r="D347">
            <v>138.41</v>
          </cell>
          <cell r="F347">
            <v>20000</v>
          </cell>
          <cell r="M347">
            <v>138.41</v>
          </cell>
          <cell r="N347">
            <v>20000</v>
          </cell>
          <cell r="R347">
            <v>138.41</v>
          </cell>
          <cell r="T347">
            <v>20000</v>
          </cell>
        </row>
        <row r="348">
          <cell r="A348" t="str">
            <v>300SET01</v>
          </cell>
          <cell r="B348" t="str">
            <v>SET</v>
          </cell>
          <cell r="D348">
            <v>132.66</v>
          </cell>
          <cell r="F348">
            <v>19170</v>
          </cell>
          <cell r="M348">
            <v>132.66</v>
          </cell>
          <cell r="N348">
            <v>19170</v>
          </cell>
          <cell r="R348">
            <v>132.66</v>
          </cell>
          <cell r="T348">
            <v>19170</v>
          </cell>
        </row>
        <row r="349">
          <cell r="A349" t="str">
            <v>300SOY01</v>
          </cell>
          <cell r="B349" t="str">
            <v>SOYUZ</v>
          </cell>
          <cell r="D349">
            <v>82.92</v>
          </cell>
          <cell r="F349">
            <v>11982</v>
          </cell>
          <cell r="M349">
            <v>82.92</v>
          </cell>
          <cell r="N349">
            <v>11982</v>
          </cell>
          <cell r="R349">
            <v>82.92</v>
          </cell>
          <cell r="T349">
            <v>11982</v>
          </cell>
        </row>
        <row r="350">
          <cell r="A350" t="str">
            <v>300SUI01</v>
          </cell>
          <cell r="B350" t="str">
            <v>Suieuov</v>
          </cell>
          <cell r="D350">
            <v>1439.58</v>
          </cell>
          <cell r="F350">
            <v>208020</v>
          </cell>
          <cell r="M350">
            <v>1439.58</v>
          </cell>
          <cell r="N350">
            <v>208020</v>
          </cell>
          <cell r="R350">
            <v>1439.58</v>
          </cell>
          <cell r="T350">
            <v>208020</v>
          </cell>
        </row>
        <row r="351">
          <cell r="A351" t="str">
            <v>300TAN01</v>
          </cell>
          <cell r="B351" t="str">
            <v>TANDEM</v>
          </cell>
          <cell r="D351">
            <v>6200.5</v>
          </cell>
          <cell r="F351">
            <v>895971.64</v>
          </cell>
          <cell r="M351">
            <v>6200.5</v>
          </cell>
          <cell r="N351">
            <v>895971.64</v>
          </cell>
          <cell r="R351">
            <v>6200.5</v>
          </cell>
          <cell r="T351">
            <v>895971.64</v>
          </cell>
        </row>
        <row r="352">
          <cell r="A352" t="str">
            <v>300TAN02</v>
          </cell>
          <cell r="B352" t="str">
            <v>Tanat</v>
          </cell>
          <cell r="D352">
            <v>-927.57</v>
          </cell>
          <cell r="F352">
            <v>-134034.01999999999</v>
          </cell>
          <cell r="M352">
            <v>-927.57</v>
          </cell>
          <cell r="N352">
            <v>-134034.01999999999</v>
          </cell>
          <cell r="R352">
            <v>-927.57</v>
          </cell>
          <cell r="T352">
            <v>-134034.01999999999</v>
          </cell>
        </row>
        <row r="353">
          <cell r="A353" t="str">
            <v>300TAT01</v>
          </cell>
          <cell r="B353" t="str">
            <v>Tatyana</v>
          </cell>
          <cell r="D353">
            <v>25.4</v>
          </cell>
          <cell r="F353">
            <v>3670</v>
          </cell>
          <cell r="M353">
            <v>25.4</v>
          </cell>
          <cell r="N353">
            <v>3670</v>
          </cell>
          <cell r="R353">
            <v>25.4</v>
          </cell>
          <cell r="T353">
            <v>3670</v>
          </cell>
        </row>
        <row r="354">
          <cell r="A354" t="str">
            <v>300TEC02</v>
          </cell>
          <cell r="B354" t="str">
            <v>TECHNOTRADE</v>
          </cell>
          <cell r="D354">
            <v>100886.23</v>
          </cell>
          <cell r="F354">
            <v>14578059.859999999</v>
          </cell>
          <cell r="M354">
            <v>100886.23</v>
          </cell>
          <cell r="N354">
            <v>14578059.859999999</v>
          </cell>
          <cell r="R354">
            <v>100886.23</v>
          </cell>
          <cell r="T354">
            <v>14578059.859999999</v>
          </cell>
        </row>
        <row r="355">
          <cell r="A355" t="str">
            <v>300TNS01</v>
          </cell>
          <cell r="B355" t="str">
            <v>TNS</v>
          </cell>
          <cell r="D355">
            <v>29109.38</v>
          </cell>
          <cell r="F355">
            <v>4205404.5199999996</v>
          </cell>
          <cell r="M355">
            <v>29109.38</v>
          </cell>
          <cell r="N355">
            <v>4205404.5199999996</v>
          </cell>
          <cell r="R355">
            <v>29109.38</v>
          </cell>
          <cell r="T355">
            <v>4205404.5199999996</v>
          </cell>
        </row>
        <row r="356">
          <cell r="A356" t="str">
            <v>300TOK02</v>
          </cell>
          <cell r="B356" t="str">
            <v>TOKYMA</v>
          </cell>
          <cell r="D356">
            <v>0</v>
          </cell>
          <cell r="F356">
            <v>0</v>
          </cell>
          <cell r="M356">
            <v>0</v>
          </cell>
          <cell r="N356">
            <v>0</v>
          </cell>
          <cell r="R356">
            <v>0</v>
          </cell>
          <cell r="T356">
            <v>0</v>
          </cell>
        </row>
        <row r="357">
          <cell r="A357" t="str">
            <v>300TRA01</v>
          </cell>
          <cell r="B357" t="str">
            <v>Trans Oil</v>
          </cell>
          <cell r="D357">
            <v>0</v>
          </cell>
          <cell r="F357">
            <v>0</v>
          </cell>
          <cell r="M357">
            <v>0</v>
          </cell>
          <cell r="N357">
            <v>0</v>
          </cell>
          <cell r="R357">
            <v>0</v>
          </cell>
          <cell r="T357">
            <v>0</v>
          </cell>
        </row>
        <row r="358">
          <cell r="A358" t="str">
            <v>300TRU01</v>
          </cell>
          <cell r="B358" t="str">
            <v>Trucat International</v>
          </cell>
          <cell r="D358">
            <v>1360</v>
          </cell>
          <cell r="F358">
            <v>196520</v>
          </cell>
          <cell r="M358">
            <v>1360</v>
          </cell>
          <cell r="N358">
            <v>196520</v>
          </cell>
          <cell r="R358">
            <v>1360</v>
          </cell>
          <cell r="T358">
            <v>196520</v>
          </cell>
        </row>
        <row r="359">
          <cell r="A359" t="str">
            <v>300TSM01</v>
          </cell>
          <cell r="B359" t="str">
            <v>TSM&amp;S</v>
          </cell>
          <cell r="D359">
            <v>174.95</v>
          </cell>
          <cell r="F359">
            <v>25280.38</v>
          </cell>
          <cell r="M359">
            <v>174.95</v>
          </cell>
          <cell r="N359">
            <v>25280.38</v>
          </cell>
          <cell r="R359">
            <v>174.95</v>
          </cell>
          <cell r="T359">
            <v>25280.38</v>
          </cell>
        </row>
        <row r="360">
          <cell r="A360" t="str">
            <v>300TUB01</v>
          </cell>
          <cell r="B360" t="str">
            <v>Tubescope Vetco</v>
          </cell>
          <cell r="D360">
            <v>0</v>
          </cell>
          <cell r="F360">
            <v>0</v>
          </cell>
          <cell r="M360">
            <v>0</v>
          </cell>
          <cell r="N360">
            <v>0</v>
          </cell>
          <cell r="R360">
            <v>0</v>
          </cell>
          <cell r="T360">
            <v>0</v>
          </cell>
        </row>
        <row r="361">
          <cell r="A361" t="str">
            <v>300TVS01</v>
          </cell>
          <cell r="B361" t="str">
            <v>TVS&amp;V</v>
          </cell>
          <cell r="D361">
            <v>28.26</v>
          </cell>
          <cell r="F361">
            <v>4083.36</v>
          </cell>
          <cell r="M361">
            <v>28.26</v>
          </cell>
          <cell r="N361">
            <v>4083.36</v>
          </cell>
          <cell r="R361">
            <v>28.26</v>
          </cell>
          <cell r="T361">
            <v>4083.36</v>
          </cell>
        </row>
        <row r="362">
          <cell r="A362" t="str">
            <v>300UZE01</v>
          </cell>
          <cell r="B362" t="str">
            <v>Uzenneftegazstry</v>
          </cell>
          <cell r="D362">
            <v>-32.880000000000003</v>
          </cell>
          <cell r="F362">
            <v>-4751.28</v>
          </cell>
          <cell r="M362">
            <v>-32.880000000000003</v>
          </cell>
          <cell r="N362">
            <v>-4751.28</v>
          </cell>
          <cell r="R362">
            <v>-32.880000000000003</v>
          </cell>
          <cell r="T362">
            <v>-4751.28</v>
          </cell>
        </row>
        <row r="363">
          <cell r="A363" t="str">
            <v>300VIM01</v>
          </cell>
          <cell r="B363" t="str">
            <v>Vimas-Krio</v>
          </cell>
          <cell r="D363">
            <v>0</v>
          </cell>
          <cell r="F363">
            <v>0</v>
          </cell>
          <cell r="M363">
            <v>0</v>
          </cell>
          <cell r="N363">
            <v>0</v>
          </cell>
          <cell r="R363">
            <v>0</v>
          </cell>
          <cell r="T363">
            <v>0</v>
          </cell>
        </row>
        <row r="364">
          <cell r="A364" t="str">
            <v>300VIT01</v>
          </cell>
          <cell r="B364" t="str">
            <v>VITO</v>
          </cell>
          <cell r="D364">
            <v>60669.14</v>
          </cell>
          <cell r="F364">
            <v>8766691.3200000003</v>
          </cell>
          <cell r="M364">
            <v>60669.14</v>
          </cell>
          <cell r="N364">
            <v>8766691.3200000003</v>
          </cell>
          <cell r="R364">
            <v>60669.14</v>
          </cell>
          <cell r="T364">
            <v>8766691.3200000003</v>
          </cell>
        </row>
        <row r="365">
          <cell r="A365" t="str">
            <v>300WES01</v>
          </cell>
          <cell r="B365" t="str">
            <v>West</v>
          </cell>
          <cell r="D365">
            <v>0</v>
          </cell>
          <cell r="F365">
            <v>0</v>
          </cell>
          <cell r="M365">
            <v>0</v>
          </cell>
          <cell r="N365">
            <v>0</v>
          </cell>
          <cell r="R365">
            <v>0</v>
          </cell>
          <cell r="T365">
            <v>0</v>
          </cell>
        </row>
        <row r="366">
          <cell r="A366" t="str">
            <v>300YUD01</v>
          </cell>
          <cell r="B366" t="str">
            <v>Yudis Company</v>
          </cell>
          <cell r="D366">
            <v>1001.42</v>
          </cell>
          <cell r="F366">
            <v>144705.84</v>
          </cell>
          <cell r="M366">
            <v>1001.42</v>
          </cell>
          <cell r="N366">
            <v>144705.84</v>
          </cell>
          <cell r="R366">
            <v>1001.42</v>
          </cell>
          <cell r="T366">
            <v>144705.84</v>
          </cell>
        </row>
        <row r="367">
          <cell r="A367" t="str">
            <v>300YUN01</v>
          </cell>
          <cell r="B367" t="str">
            <v>Yunk</v>
          </cell>
          <cell r="D367">
            <v>0</v>
          </cell>
          <cell r="F367">
            <v>0</v>
          </cell>
          <cell r="M367">
            <v>0</v>
          </cell>
          <cell r="N367">
            <v>0</v>
          </cell>
          <cell r="R367">
            <v>0</v>
          </cell>
          <cell r="T367">
            <v>0</v>
          </cell>
        </row>
        <row r="368">
          <cell r="A368" t="str">
            <v>300ZAZ01</v>
          </cell>
          <cell r="B368" t="str">
            <v>Zasimenko</v>
          </cell>
          <cell r="D368">
            <v>0</v>
          </cell>
          <cell r="F368">
            <v>0</v>
          </cell>
          <cell r="M368">
            <v>0</v>
          </cell>
          <cell r="N368">
            <v>0</v>
          </cell>
          <cell r="R368">
            <v>0</v>
          </cell>
          <cell r="T368">
            <v>0</v>
          </cell>
        </row>
        <row r="369">
          <cell r="A369" t="str">
            <v>300ZHA01</v>
          </cell>
          <cell r="B369" t="str">
            <v>Zhaksylyk</v>
          </cell>
          <cell r="D369">
            <v>5756.26</v>
          </cell>
          <cell r="F369">
            <v>831780</v>
          </cell>
          <cell r="M369">
            <v>5756.26</v>
          </cell>
          <cell r="N369">
            <v>831780</v>
          </cell>
          <cell r="R369">
            <v>5756.26</v>
          </cell>
          <cell r="T369">
            <v>831780</v>
          </cell>
        </row>
        <row r="370">
          <cell r="A370" t="str">
            <v>301BAK01</v>
          </cell>
          <cell r="B370" t="str">
            <v>Baker Hughes Solutions</v>
          </cell>
          <cell r="D370">
            <v>2719504.69</v>
          </cell>
          <cell r="F370">
            <v>392968427.69999999</v>
          </cell>
          <cell r="M370">
            <v>2719504.69</v>
          </cell>
          <cell r="N370">
            <v>392968427.69999999</v>
          </cell>
          <cell r="R370">
            <v>2719504.69</v>
          </cell>
          <cell r="T370">
            <v>392968427.69999999</v>
          </cell>
        </row>
        <row r="371">
          <cell r="A371" t="str">
            <v>301BAK03</v>
          </cell>
          <cell r="B371" t="str">
            <v>Baker Hughes UK</v>
          </cell>
          <cell r="D371">
            <v>651513.98</v>
          </cell>
          <cell r="F371">
            <v>94143770.109999999</v>
          </cell>
          <cell r="M371">
            <v>651513.98</v>
          </cell>
          <cell r="N371">
            <v>94143770.109999999</v>
          </cell>
          <cell r="R371">
            <v>651513.98</v>
          </cell>
          <cell r="T371">
            <v>94143770.109999999</v>
          </cell>
        </row>
        <row r="372">
          <cell r="A372" t="str">
            <v>301BRI01</v>
          </cell>
          <cell r="B372" t="str">
            <v>Jerry Brix</v>
          </cell>
          <cell r="D372">
            <v>42688.95</v>
          </cell>
          <cell r="F372">
            <v>6161084.4100000001</v>
          </cell>
          <cell r="M372">
            <v>42688.95</v>
          </cell>
          <cell r="N372">
            <v>6161084.4100000001</v>
          </cell>
          <cell r="R372">
            <v>42688.95</v>
          </cell>
          <cell r="T372">
            <v>6161084.4100000001</v>
          </cell>
        </row>
        <row r="373">
          <cell r="A373" t="str">
            <v>301GEO01</v>
          </cell>
          <cell r="B373" t="str">
            <v>Geologistics Matrix</v>
          </cell>
          <cell r="D373">
            <v>0</v>
          </cell>
          <cell r="F373">
            <v>0</v>
          </cell>
          <cell r="M373">
            <v>0</v>
          </cell>
          <cell r="N373">
            <v>0</v>
          </cell>
          <cell r="R373">
            <v>0</v>
          </cell>
          <cell r="T373">
            <v>0</v>
          </cell>
        </row>
        <row r="374">
          <cell r="A374" t="str">
            <v>301LOG01</v>
          </cell>
          <cell r="B374" t="str">
            <v>Logistic PartnersInternational</v>
          </cell>
          <cell r="D374">
            <v>-12</v>
          </cell>
          <cell r="F374">
            <v>-1464.83</v>
          </cell>
          <cell r="M374">
            <v>-12</v>
          </cell>
          <cell r="N374">
            <v>-1464.83</v>
          </cell>
          <cell r="R374">
            <v>-12</v>
          </cell>
          <cell r="T374">
            <v>-1464.83</v>
          </cell>
        </row>
        <row r="375">
          <cell r="A375" t="str">
            <v>301SCO01</v>
          </cell>
          <cell r="B375" t="str">
            <v>Scotialink Ltd</v>
          </cell>
          <cell r="D375">
            <v>0</v>
          </cell>
          <cell r="F375">
            <v>0</v>
          </cell>
          <cell r="M375">
            <v>0</v>
          </cell>
          <cell r="N375">
            <v>0</v>
          </cell>
          <cell r="R375">
            <v>0</v>
          </cell>
          <cell r="T375">
            <v>0</v>
          </cell>
        </row>
        <row r="376">
          <cell r="A376" t="str">
            <v>301WEA01</v>
          </cell>
          <cell r="B376" t="str">
            <v>Weatherford east Europe Servic</v>
          </cell>
          <cell r="D376">
            <v>0</v>
          </cell>
          <cell r="F376">
            <v>0</v>
          </cell>
          <cell r="M376">
            <v>0</v>
          </cell>
          <cell r="N376">
            <v>0</v>
          </cell>
          <cell r="R376">
            <v>0</v>
          </cell>
          <cell r="T376">
            <v>0</v>
          </cell>
        </row>
        <row r="377">
          <cell r="A377" t="str">
            <v>301WOO01</v>
          </cell>
          <cell r="B377" t="str">
            <v>WOOD Group PC Ltd</v>
          </cell>
          <cell r="D377">
            <v>-2863</v>
          </cell>
          <cell r="F377">
            <v>-408263.8</v>
          </cell>
          <cell r="M377">
            <v>-2863</v>
          </cell>
          <cell r="N377">
            <v>-408263.8</v>
          </cell>
          <cell r="R377">
            <v>-2863</v>
          </cell>
          <cell r="T377">
            <v>-408263.8</v>
          </cell>
        </row>
        <row r="378">
          <cell r="A378" t="str">
            <v>302KAL01</v>
          </cell>
          <cell r="B378" t="str">
            <v>Kalinichenko Svetlana</v>
          </cell>
          <cell r="D378">
            <v>0</v>
          </cell>
          <cell r="F378">
            <v>0</v>
          </cell>
          <cell r="M378">
            <v>0</v>
          </cell>
          <cell r="N378">
            <v>0</v>
          </cell>
          <cell r="R378">
            <v>0</v>
          </cell>
          <cell r="T378">
            <v>0</v>
          </cell>
        </row>
        <row r="379">
          <cell r="A379">
            <v>3153001</v>
          </cell>
          <cell r="B379" t="str">
            <v>Payroll Income Tax Payable</v>
          </cell>
          <cell r="D379">
            <v>20452.740000000002</v>
          </cell>
          <cell r="F379">
            <v>2955421</v>
          </cell>
          <cell r="M379">
            <v>20452.740000000002</v>
          </cell>
          <cell r="N379">
            <v>2955421</v>
          </cell>
          <cell r="R379">
            <v>20452.740000000002</v>
          </cell>
          <cell r="T379">
            <v>2955421</v>
          </cell>
        </row>
        <row r="380">
          <cell r="A380">
            <v>3154001</v>
          </cell>
          <cell r="B380" t="str">
            <v>Other Taxes Payable</v>
          </cell>
          <cell r="D380">
            <v>0</v>
          </cell>
          <cell r="F380">
            <v>0</v>
          </cell>
          <cell r="M380">
            <v>0</v>
          </cell>
          <cell r="N380">
            <v>0</v>
          </cell>
          <cell r="R380">
            <v>0</v>
          </cell>
          <cell r="T380">
            <v>0</v>
          </cell>
        </row>
        <row r="381">
          <cell r="A381">
            <v>3154015</v>
          </cell>
          <cell r="B381" t="str">
            <v>Pension Fund</v>
          </cell>
          <cell r="D381">
            <v>6288.65</v>
          </cell>
          <cell r="F381">
            <v>908710</v>
          </cell>
          <cell r="M381">
            <v>6288.65</v>
          </cell>
          <cell r="N381">
            <v>908710</v>
          </cell>
          <cell r="R381">
            <v>6288.65</v>
          </cell>
          <cell r="T381">
            <v>908710</v>
          </cell>
        </row>
        <row r="382">
          <cell r="A382">
            <v>3154030</v>
          </cell>
          <cell r="B382" t="str">
            <v>Property Tax</v>
          </cell>
          <cell r="D382">
            <v>24937.41</v>
          </cell>
          <cell r="F382">
            <v>3603456</v>
          </cell>
          <cell r="M382">
            <v>24937.41</v>
          </cell>
          <cell r="N382">
            <v>3603456</v>
          </cell>
          <cell r="R382">
            <v>24937.41</v>
          </cell>
          <cell r="T382">
            <v>3603456</v>
          </cell>
        </row>
        <row r="383">
          <cell r="A383">
            <v>3154040</v>
          </cell>
          <cell r="B383" t="str">
            <v>Current Social Tax P/A</v>
          </cell>
          <cell r="D383">
            <v>25332.33</v>
          </cell>
          <cell r="F383">
            <v>3660522</v>
          </cell>
          <cell r="M383">
            <v>25332.33</v>
          </cell>
          <cell r="N383">
            <v>3660522</v>
          </cell>
          <cell r="R383">
            <v>25332.33</v>
          </cell>
          <cell r="T383">
            <v>3660522</v>
          </cell>
        </row>
        <row r="384">
          <cell r="A384">
            <v>3154050</v>
          </cell>
          <cell r="B384" t="str">
            <v>Environmental Tax</v>
          </cell>
          <cell r="D384">
            <v>1088.96</v>
          </cell>
          <cell r="F384">
            <v>157355</v>
          </cell>
          <cell r="M384">
            <v>1088.96</v>
          </cell>
          <cell r="N384">
            <v>157355</v>
          </cell>
          <cell r="R384">
            <v>1088.96</v>
          </cell>
          <cell r="T384">
            <v>157355</v>
          </cell>
        </row>
        <row r="385">
          <cell r="A385">
            <v>3154060</v>
          </cell>
          <cell r="B385" t="str">
            <v>Customs Payable</v>
          </cell>
          <cell r="D385">
            <v>0</v>
          </cell>
          <cell r="F385">
            <v>0</v>
          </cell>
          <cell r="M385">
            <v>0</v>
          </cell>
          <cell r="N385">
            <v>0</v>
          </cell>
          <cell r="R385">
            <v>0</v>
          </cell>
          <cell r="T385">
            <v>0</v>
          </cell>
        </row>
        <row r="386">
          <cell r="A386">
            <v>3155001</v>
          </cell>
          <cell r="B386" t="str">
            <v>Royalty Tax 8%</v>
          </cell>
          <cell r="D386">
            <v>65065.51</v>
          </cell>
          <cell r="F386">
            <v>9401966.3200000003</v>
          </cell>
          <cell r="M386">
            <v>65065.51</v>
          </cell>
          <cell r="N386">
            <v>9401966.3200000003</v>
          </cell>
          <cell r="R386">
            <v>65065.51</v>
          </cell>
          <cell r="T386">
            <v>9401966.3200000003</v>
          </cell>
        </row>
        <row r="387">
          <cell r="A387">
            <v>3201001</v>
          </cell>
          <cell r="B387" t="str">
            <v>Withholding Tax Payable</v>
          </cell>
          <cell r="D387">
            <v>13363.58</v>
          </cell>
          <cell r="F387">
            <v>1931037.3</v>
          </cell>
          <cell r="M387">
            <v>13363.58</v>
          </cell>
          <cell r="N387">
            <v>1931037.3</v>
          </cell>
          <cell r="R387">
            <v>13363.58</v>
          </cell>
          <cell r="T387">
            <v>1931037.3</v>
          </cell>
        </row>
        <row r="388">
          <cell r="A388">
            <v>3201002</v>
          </cell>
          <cell r="B388" t="str">
            <v>Accrued Current Payroll</v>
          </cell>
          <cell r="D388">
            <v>53592.29</v>
          </cell>
          <cell r="F388">
            <v>7744085.5199999996</v>
          </cell>
          <cell r="M388">
            <v>53592.29</v>
          </cell>
          <cell r="N388">
            <v>7744085.5199999996</v>
          </cell>
          <cell r="R388">
            <v>53592.29</v>
          </cell>
          <cell r="T388">
            <v>7744085.5199999996</v>
          </cell>
        </row>
        <row r="389">
          <cell r="A389">
            <v>3302010</v>
          </cell>
          <cell r="B389" t="str">
            <v>CAP-G Cash Advances</v>
          </cell>
          <cell r="D389">
            <v>42476850.170000002</v>
          </cell>
          <cell r="F389">
            <v>6137904849.5699997</v>
          </cell>
          <cell r="M389">
            <v>42476850.170000002</v>
          </cell>
          <cell r="N389">
            <v>6137904849.5699997</v>
          </cell>
          <cell r="R389">
            <v>42476850.170000002</v>
          </cell>
          <cell r="T389">
            <v>6137904849.5699997</v>
          </cell>
        </row>
        <row r="390">
          <cell r="A390">
            <v>3302020</v>
          </cell>
          <cell r="B390" t="str">
            <v>CAP-G Management Fees</v>
          </cell>
          <cell r="D390">
            <v>6888750</v>
          </cell>
          <cell r="F390">
            <v>995424375</v>
          </cell>
          <cell r="M390">
            <v>6888750</v>
          </cell>
          <cell r="N390">
            <v>995424375</v>
          </cell>
          <cell r="R390">
            <v>6888750</v>
          </cell>
          <cell r="T390">
            <v>995424375</v>
          </cell>
        </row>
        <row r="391">
          <cell r="A391">
            <v>3302030</v>
          </cell>
          <cell r="B391" t="str">
            <v>CAP-G Other</v>
          </cell>
          <cell r="D391">
            <v>3185952.86</v>
          </cell>
          <cell r="F391">
            <v>460370188.26999998</v>
          </cell>
          <cell r="M391">
            <v>3185952.86</v>
          </cell>
          <cell r="N391">
            <v>460370188.26999998</v>
          </cell>
          <cell r="R391">
            <v>3185952.86</v>
          </cell>
          <cell r="T391">
            <v>460370188.26999998</v>
          </cell>
        </row>
        <row r="392">
          <cell r="A392">
            <v>3352001</v>
          </cell>
          <cell r="B392" t="str">
            <v>Interest Payable to Related Pa</v>
          </cell>
          <cell r="D392">
            <v>6627101.9500000002</v>
          </cell>
          <cell r="F392">
            <v>957616231.76999998</v>
          </cell>
          <cell r="M392">
            <v>6627101.9500000002</v>
          </cell>
          <cell r="N392">
            <v>957616231.76999998</v>
          </cell>
          <cell r="R392">
            <v>6627101.9500000002</v>
          </cell>
          <cell r="T392">
            <v>957616231.76999998</v>
          </cell>
        </row>
        <row r="393">
          <cell r="A393">
            <v>3991001</v>
          </cell>
          <cell r="B393" t="str">
            <v>Other Liabilities</v>
          </cell>
          <cell r="D393">
            <v>54002.85</v>
          </cell>
          <cell r="F393">
            <v>7803411.0999999996</v>
          </cell>
          <cell r="J393">
            <v>2</v>
          </cell>
          <cell r="K393">
            <v>31880.297200000015</v>
          </cell>
          <cell r="L393">
            <v>4606702.9454000033</v>
          </cell>
          <cell r="M393">
            <v>85883.147200000007</v>
          </cell>
          <cell r="N393">
            <v>12410114.045400003</v>
          </cell>
          <cell r="R393">
            <v>85883.147200000007</v>
          </cell>
          <cell r="T393">
            <v>12410114.045400003</v>
          </cell>
        </row>
        <row r="394">
          <cell r="A394">
            <v>4001010</v>
          </cell>
          <cell r="B394" t="str">
            <v>Central Asia Petroleum</v>
          </cell>
          <cell r="D394">
            <v>100000</v>
          </cell>
          <cell r="F394">
            <v>7500000</v>
          </cell>
          <cell r="M394">
            <v>100000</v>
          </cell>
          <cell r="N394">
            <v>7500000</v>
          </cell>
          <cell r="R394">
            <v>100000</v>
          </cell>
          <cell r="T394">
            <v>7500000</v>
          </cell>
        </row>
        <row r="395">
          <cell r="A395">
            <v>4001020</v>
          </cell>
          <cell r="B395" t="str">
            <v>Kazakhoil</v>
          </cell>
          <cell r="D395">
            <v>80000</v>
          </cell>
          <cell r="F395">
            <v>6000000</v>
          </cell>
          <cell r="M395">
            <v>80000</v>
          </cell>
          <cell r="N395">
            <v>6000000</v>
          </cell>
          <cell r="R395">
            <v>80000</v>
          </cell>
          <cell r="T395">
            <v>6000000</v>
          </cell>
        </row>
        <row r="396">
          <cell r="A396">
            <v>4001030</v>
          </cell>
          <cell r="B396" t="str">
            <v>Mangistau Terra International</v>
          </cell>
          <cell r="D396">
            <v>20000</v>
          </cell>
          <cell r="F396">
            <v>1500000</v>
          </cell>
          <cell r="M396">
            <v>20000</v>
          </cell>
          <cell r="N396">
            <v>1500000</v>
          </cell>
          <cell r="R396">
            <v>20000</v>
          </cell>
          <cell r="T396">
            <v>1500000</v>
          </cell>
        </row>
        <row r="397">
          <cell r="A397">
            <v>4101001</v>
          </cell>
          <cell r="B397" t="str">
            <v>Retained Earnings</v>
          </cell>
          <cell r="D397">
            <v>-12007422.99</v>
          </cell>
          <cell r="F397">
            <v>-2909168026.1300001</v>
          </cell>
          <cell r="M397">
            <v>-12007422.99</v>
          </cell>
          <cell r="N397">
            <v>-2909168026.1300001</v>
          </cell>
          <cell r="R397">
            <v>-12007422.99</v>
          </cell>
          <cell r="T397">
            <v>-2909168026.1300001</v>
          </cell>
        </row>
        <row r="398">
          <cell r="A398">
            <v>5001001</v>
          </cell>
          <cell r="B398" t="str">
            <v>Gross Oil Sales</v>
          </cell>
          <cell r="D398">
            <v>17279690.649999999</v>
          </cell>
          <cell r="F398">
            <v>2472349626.8200002</v>
          </cell>
          <cell r="M398">
            <v>17279690.649999999</v>
          </cell>
          <cell r="N398">
            <v>2472349626.8200002</v>
          </cell>
          <cell r="R398">
            <v>17279690.649999999</v>
          </cell>
          <cell r="T398">
            <v>2472349626.8200002</v>
          </cell>
        </row>
        <row r="399">
          <cell r="A399">
            <v>5001101</v>
          </cell>
          <cell r="B399" t="str">
            <v>Royalty in Kind</v>
          </cell>
          <cell r="D399">
            <v>579778.81999999995</v>
          </cell>
          <cell r="F399">
            <v>82738019.870000005</v>
          </cell>
          <cell r="M399">
            <v>579778.81999999995</v>
          </cell>
          <cell r="N399">
            <v>82738019.870000005</v>
          </cell>
          <cell r="R399">
            <v>579778.81999999995</v>
          </cell>
          <cell r="T399">
            <v>82738019.870000005</v>
          </cell>
        </row>
        <row r="400">
          <cell r="A400">
            <v>5002001</v>
          </cell>
          <cell r="B400" t="str">
            <v>Royalty Expense</v>
          </cell>
          <cell r="D400">
            <v>-891130.05</v>
          </cell>
          <cell r="F400">
            <v>-127437995.22</v>
          </cell>
          <cell r="M400">
            <v>-891130.05</v>
          </cell>
          <cell r="N400">
            <v>-127437995.22</v>
          </cell>
          <cell r="R400">
            <v>-891130.05</v>
          </cell>
          <cell r="T400">
            <v>-127437995.22</v>
          </cell>
        </row>
        <row r="401">
          <cell r="A401">
            <v>5101001</v>
          </cell>
          <cell r="B401" t="str">
            <v>Interest Income</v>
          </cell>
          <cell r="D401">
            <v>50594.3</v>
          </cell>
          <cell r="F401">
            <v>7235932.79</v>
          </cell>
          <cell r="M401">
            <v>50594.3</v>
          </cell>
          <cell r="N401">
            <v>7235932.79</v>
          </cell>
          <cell r="R401">
            <v>50594.3</v>
          </cell>
          <cell r="T401">
            <v>7235932.79</v>
          </cell>
        </row>
        <row r="402">
          <cell r="A402">
            <v>5991001</v>
          </cell>
          <cell r="B402" t="str">
            <v>Currency Exchange Gain</v>
          </cell>
          <cell r="D402">
            <v>48561.26</v>
          </cell>
          <cell r="F402">
            <v>11009806.35</v>
          </cell>
          <cell r="M402">
            <v>48561.26</v>
          </cell>
          <cell r="N402">
            <v>11009806.35</v>
          </cell>
          <cell r="R402">
            <v>48561.26</v>
          </cell>
          <cell r="T402">
            <v>11009806.35</v>
          </cell>
        </row>
        <row r="403">
          <cell r="A403">
            <v>6000501</v>
          </cell>
          <cell r="B403" t="str">
            <v>Chemicals</v>
          </cell>
          <cell r="D403">
            <v>-32606.67</v>
          </cell>
          <cell r="F403">
            <v>-4642074.5999999996</v>
          </cell>
          <cell r="M403">
            <v>-32606.67</v>
          </cell>
          <cell r="N403">
            <v>-4642074.5999999996</v>
          </cell>
          <cell r="R403">
            <v>-32606.67</v>
          </cell>
          <cell r="T403">
            <v>-4642074.5999999996</v>
          </cell>
        </row>
        <row r="404">
          <cell r="A404">
            <v>6001501</v>
          </cell>
          <cell r="B404" t="str">
            <v>Rentals</v>
          </cell>
          <cell r="D404">
            <v>-128781.25</v>
          </cell>
          <cell r="F404">
            <v>-18477576.050000001</v>
          </cell>
          <cell r="M404">
            <v>-128781.25</v>
          </cell>
          <cell r="N404">
            <v>-18477576.050000001</v>
          </cell>
          <cell r="R404">
            <v>-128781.25</v>
          </cell>
          <cell r="T404">
            <v>-18477576.050000001</v>
          </cell>
        </row>
        <row r="405">
          <cell r="A405">
            <v>6002001</v>
          </cell>
          <cell r="B405" t="str">
            <v>Materials &amp; Supplies</v>
          </cell>
          <cell r="D405">
            <v>-65669.320000000007</v>
          </cell>
          <cell r="F405">
            <v>-8015971.8799999999</v>
          </cell>
          <cell r="M405">
            <v>-65669.320000000007</v>
          </cell>
          <cell r="N405">
            <v>-8015971.8799999999</v>
          </cell>
          <cell r="R405">
            <v>-65669.320000000007</v>
          </cell>
          <cell r="T405">
            <v>-8015971.8799999999</v>
          </cell>
        </row>
        <row r="406">
          <cell r="A406">
            <v>6002501</v>
          </cell>
          <cell r="B406" t="str">
            <v>Fuel &amp; Power</v>
          </cell>
          <cell r="D406">
            <v>-196958.38</v>
          </cell>
          <cell r="F406">
            <v>-27478654.27</v>
          </cell>
          <cell r="M406">
            <v>-196958.38</v>
          </cell>
          <cell r="N406">
            <v>-27478654.27</v>
          </cell>
          <cell r="R406">
            <v>-196958.38</v>
          </cell>
          <cell r="T406">
            <v>-27478654.27</v>
          </cell>
        </row>
        <row r="407">
          <cell r="A407">
            <v>6003001</v>
          </cell>
          <cell r="B407" t="str">
            <v>Transportation</v>
          </cell>
          <cell r="D407">
            <v>-785755.85</v>
          </cell>
          <cell r="F407">
            <v>-112008392.84</v>
          </cell>
          <cell r="M407">
            <v>-785755.85</v>
          </cell>
          <cell r="N407">
            <v>-112008392.84</v>
          </cell>
          <cell r="R407">
            <v>-785755.85</v>
          </cell>
          <cell r="T407">
            <v>-112008392.84</v>
          </cell>
        </row>
        <row r="408">
          <cell r="A408">
            <v>6003501</v>
          </cell>
          <cell r="B408" t="str">
            <v>Communication</v>
          </cell>
          <cell r="D408">
            <v>-41279.769999999997</v>
          </cell>
          <cell r="F408">
            <v>-5799337.0899999999</v>
          </cell>
          <cell r="M408">
            <v>-41279.769999999997</v>
          </cell>
          <cell r="N408">
            <v>-5799337.0899999999</v>
          </cell>
          <cell r="R408">
            <v>-41279.769999999997</v>
          </cell>
          <cell r="T408">
            <v>-5799337.0899999999</v>
          </cell>
        </row>
        <row r="409">
          <cell r="A409">
            <v>6004001</v>
          </cell>
          <cell r="B409" t="str">
            <v>Repairs &amp; Maintenance</v>
          </cell>
          <cell r="D409">
            <v>-49844.82</v>
          </cell>
          <cell r="F409">
            <v>-6736531.7699999996</v>
          </cell>
          <cell r="M409">
            <v>-49844.82</v>
          </cell>
          <cell r="N409">
            <v>-6736531.7699999996</v>
          </cell>
          <cell r="R409">
            <v>-49844.82</v>
          </cell>
          <cell r="T409">
            <v>-6736531.7699999996</v>
          </cell>
        </row>
        <row r="410">
          <cell r="A410">
            <v>6004501</v>
          </cell>
          <cell r="B410" t="str">
            <v>Other</v>
          </cell>
          <cell r="D410">
            <v>-23259.7</v>
          </cell>
          <cell r="F410">
            <v>-3221227.75</v>
          </cell>
          <cell r="M410">
            <v>-23259.7</v>
          </cell>
          <cell r="N410">
            <v>-3221227.75</v>
          </cell>
          <cell r="R410">
            <v>-23259.7</v>
          </cell>
          <cell r="T410">
            <v>-3221227.75</v>
          </cell>
        </row>
        <row r="411">
          <cell r="A411">
            <v>6006001</v>
          </cell>
          <cell r="B411" t="str">
            <v>Company labor</v>
          </cell>
          <cell r="D411">
            <v>-228735.43</v>
          </cell>
          <cell r="F411">
            <v>-32474903.359999999</v>
          </cell>
          <cell r="M411">
            <v>-228735.43</v>
          </cell>
          <cell r="N411">
            <v>-32474903.359999999</v>
          </cell>
          <cell r="R411">
            <v>-228735.43</v>
          </cell>
          <cell r="T411">
            <v>-32474903.359999999</v>
          </cell>
        </row>
        <row r="412">
          <cell r="A412">
            <v>6006201</v>
          </cell>
          <cell r="B412" t="str">
            <v>Contract Labor</v>
          </cell>
          <cell r="D412">
            <v>-397288.97</v>
          </cell>
          <cell r="F412">
            <v>-56238627.25</v>
          </cell>
          <cell r="M412">
            <v>-397288.97</v>
          </cell>
          <cell r="N412">
            <v>-56238627.25</v>
          </cell>
          <cell r="R412">
            <v>-397288.97</v>
          </cell>
          <cell r="T412">
            <v>-56238627.25</v>
          </cell>
        </row>
        <row r="413">
          <cell r="A413">
            <v>6006501</v>
          </cell>
          <cell r="B413" t="str">
            <v>Contract Services &amp; Equip</v>
          </cell>
          <cell r="D413">
            <v>-14404.71</v>
          </cell>
          <cell r="F413">
            <v>-2028013.76</v>
          </cell>
          <cell r="M413">
            <v>-14404.71</v>
          </cell>
          <cell r="N413">
            <v>-2028013.76</v>
          </cell>
          <cell r="R413">
            <v>-14404.71</v>
          </cell>
          <cell r="T413">
            <v>-2028013.76</v>
          </cell>
        </row>
        <row r="414">
          <cell r="A414">
            <v>6006701</v>
          </cell>
          <cell r="B414" t="str">
            <v>Professional Services</v>
          </cell>
          <cell r="D414">
            <v>-25558.73</v>
          </cell>
          <cell r="F414">
            <v>-3578212.17</v>
          </cell>
          <cell r="M414">
            <v>-25558.73</v>
          </cell>
          <cell r="N414">
            <v>-3578212.17</v>
          </cell>
          <cell r="R414">
            <v>-25558.73</v>
          </cell>
          <cell r="T414">
            <v>-3578212.17</v>
          </cell>
        </row>
        <row r="415">
          <cell r="A415">
            <v>6007001</v>
          </cell>
          <cell r="B415" t="str">
            <v>Environmental Expenses</v>
          </cell>
          <cell r="D415">
            <v>-30569.62</v>
          </cell>
          <cell r="F415">
            <v>-4288470.6500000004</v>
          </cell>
          <cell r="M415">
            <v>-30569.62</v>
          </cell>
          <cell r="N415">
            <v>-4288470.6500000004</v>
          </cell>
          <cell r="R415">
            <v>-30569.62</v>
          </cell>
          <cell r="T415">
            <v>-4288470.6500000004</v>
          </cell>
        </row>
        <row r="416">
          <cell r="A416">
            <v>6007501</v>
          </cell>
          <cell r="B416" t="str">
            <v>Local Licensing Fees</v>
          </cell>
          <cell r="D416">
            <v>-74972.58</v>
          </cell>
          <cell r="F416">
            <v>-10695432.08</v>
          </cell>
          <cell r="M416">
            <v>-74972.58</v>
          </cell>
          <cell r="N416">
            <v>-10695432.08</v>
          </cell>
          <cell r="R416">
            <v>-74972.58</v>
          </cell>
          <cell r="T416">
            <v>-10695432.08</v>
          </cell>
        </row>
        <row r="417">
          <cell r="A417">
            <v>6008001</v>
          </cell>
          <cell r="B417" t="str">
            <v>General and Administrative</v>
          </cell>
          <cell r="D417">
            <v>-547093.47</v>
          </cell>
          <cell r="F417">
            <v>-77602125.430000007</v>
          </cell>
          <cell r="H417">
            <v>31880.297200000015</v>
          </cell>
          <cell r="I417">
            <v>4606702.9454000033</v>
          </cell>
          <cell r="J417">
            <v>2</v>
          </cell>
          <cell r="M417">
            <v>-578973.7672</v>
          </cell>
          <cell r="N417">
            <v>-82208828.375400007</v>
          </cell>
          <cell r="R417">
            <v>-578973.7672</v>
          </cell>
          <cell r="T417">
            <v>-82208828.375400007</v>
          </cell>
        </row>
        <row r="418">
          <cell r="A418">
            <v>6050101</v>
          </cell>
          <cell r="B418" t="str">
            <v>WO Drilling Contract Day Rate</v>
          </cell>
          <cell r="D418">
            <v>-314922.62</v>
          </cell>
          <cell r="F418">
            <v>-44935458.420000002</v>
          </cell>
          <cell r="M418">
            <v>-314922.62</v>
          </cell>
          <cell r="N418">
            <v>-44935458.420000002</v>
          </cell>
          <cell r="R418">
            <v>-314922.62</v>
          </cell>
          <cell r="T418">
            <v>-44935458.420000002</v>
          </cell>
        </row>
        <row r="419">
          <cell r="A419">
            <v>6050501</v>
          </cell>
          <cell r="B419" t="str">
            <v>WO Mobilization/Demob</v>
          </cell>
          <cell r="D419">
            <v>-15323.38</v>
          </cell>
          <cell r="F419">
            <v>-2186494.33</v>
          </cell>
          <cell r="M419">
            <v>-15323.38</v>
          </cell>
          <cell r="N419">
            <v>-2186494.33</v>
          </cell>
          <cell r="R419">
            <v>-15323.38</v>
          </cell>
          <cell r="T419">
            <v>-2186494.33</v>
          </cell>
        </row>
        <row r="420">
          <cell r="A420">
            <v>6051501</v>
          </cell>
          <cell r="B420" t="str">
            <v>WO Chemicals</v>
          </cell>
          <cell r="D420">
            <v>-22864.14</v>
          </cell>
          <cell r="F420">
            <v>-3261638.26</v>
          </cell>
          <cell r="M420">
            <v>-22864.14</v>
          </cell>
          <cell r="N420">
            <v>-3261638.26</v>
          </cell>
          <cell r="R420">
            <v>-22864.14</v>
          </cell>
          <cell r="T420">
            <v>-3261638.26</v>
          </cell>
        </row>
        <row r="421">
          <cell r="A421">
            <v>6052001</v>
          </cell>
          <cell r="B421" t="str">
            <v>WO Wireline Logging</v>
          </cell>
          <cell r="D421">
            <v>-835.92</v>
          </cell>
          <cell r="F421">
            <v>-119271.36</v>
          </cell>
          <cell r="M421">
            <v>-835.92</v>
          </cell>
          <cell r="N421">
            <v>-119271.36</v>
          </cell>
          <cell r="R421">
            <v>-835.92</v>
          </cell>
          <cell r="T421">
            <v>-119271.36</v>
          </cell>
        </row>
        <row r="422">
          <cell r="A422">
            <v>6052501</v>
          </cell>
          <cell r="B422" t="str">
            <v>WO Mud Logging</v>
          </cell>
          <cell r="D422">
            <v>-65240</v>
          </cell>
          <cell r="F422">
            <v>-9306516</v>
          </cell>
          <cell r="M422">
            <v>-65240</v>
          </cell>
          <cell r="N422">
            <v>-9306516</v>
          </cell>
          <cell r="R422">
            <v>-65240</v>
          </cell>
          <cell r="T422">
            <v>-9306516</v>
          </cell>
        </row>
        <row r="423">
          <cell r="A423">
            <v>6053001</v>
          </cell>
          <cell r="B423" t="str">
            <v>WO Formation Testing</v>
          </cell>
          <cell r="D423">
            <v>-59341</v>
          </cell>
          <cell r="F423">
            <v>-8464960</v>
          </cell>
          <cell r="M423">
            <v>-59341</v>
          </cell>
          <cell r="N423">
            <v>-8464960</v>
          </cell>
          <cell r="R423">
            <v>-59341</v>
          </cell>
          <cell r="T423">
            <v>-8464960</v>
          </cell>
        </row>
        <row r="424">
          <cell r="A424">
            <v>6053501</v>
          </cell>
          <cell r="B424" t="str">
            <v>WO Geological Testing</v>
          </cell>
          <cell r="D424">
            <v>-5227.2</v>
          </cell>
          <cell r="F424">
            <v>-753240</v>
          </cell>
          <cell r="M424">
            <v>-5227.2</v>
          </cell>
          <cell r="N424">
            <v>-753240</v>
          </cell>
          <cell r="R424">
            <v>-5227.2</v>
          </cell>
          <cell r="T424">
            <v>-753240</v>
          </cell>
        </row>
        <row r="425">
          <cell r="A425">
            <v>6054001</v>
          </cell>
          <cell r="B425" t="str">
            <v>WO Testing Tubular Goods</v>
          </cell>
          <cell r="D425">
            <v>-34955.31</v>
          </cell>
          <cell r="F425">
            <v>-4988122.74</v>
          </cell>
          <cell r="M425">
            <v>-34955.31</v>
          </cell>
          <cell r="N425">
            <v>-4988122.74</v>
          </cell>
          <cell r="R425">
            <v>-34955.31</v>
          </cell>
          <cell r="T425">
            <v>-4988122.74</v>
          </cell>
        </row>
        <row r="426">
          <cell r="A426">
            <v>6054501</v>
          </cell>
          <cell r="B426" t="str">
            <v>WO Stimulation Treatment</v>
          </cell>
          <cell r="D426">
            <v>-20250</v>
          </cell>
          <cell r="F426">
            <v>-2890687.5</v>
          </cell>
          <cell r="M426">
            <v>-20250</v>
          </cell>
          <cell r="N426">
            <v>-2890687.5</v>
          </cell>
          <cell r="R426">
            <v>-20250</v>
          </cell>
          <cell r="T426">
            <v>-2890687.5</v>
          </cell>
        </row>
        <row r="427">
          <cell r="A427">
            <v>6055001</v>
          </cell>
          <cell r="B427" t="str">
            <v>WO Drill Bits</v>
          </cell>
          <cell r="D427">
            <v>-122.55</v>
          </cell>
          <cell r="F427">
            <v>-17481.759999999998</v>
          </cell>
          <cell r="M427">
            <v>-122.55</v>
          </cell>
          <cell r="N427">
            <v>-17481.759999999998</v>
          </cell>
          <cell r="R427">
            <v>-122.55</v>
          </cell>
          <cell r="T427">
            <v>-17481.759999999998</v>
          </cell>
        </row>
        <row r="428">
          <cell r="A428">
            <v>6055501</v>
          </cell>
          <cell r="B428" t="str">
            <v>WO Tools &amp; Equipment Rental</v>
          </cell>
          <cell r="D428">
            <v>-136879.51</v>
          </cell>
          <cell r="F428">
            <v>-19530443.280000001</v>
          </cell>
          <cell r="M428">
            <v>-136879.51</v>
          </cell>
          <cell r="N428">
            <v>-19530443.280000001</v>
          </cell>
          <cell r="R428">
            <v>-136879.51</v>
          </cell>
          <cell r="T428">
            <v>-19530443.280000001</v>
          </cell>
        </row>
        <row r="429">
          <cell r="A429">
            <v>6055701</v>
          </cell>
          <cell r="B429" t="str">
            <v>WO Materials &amp; Supplies</v>
          </cell>
          <cell r="D429">
            <v>-96676.93</v>
          </cell>
          <cell r="F429">
            <v>-13752651.550000001</v>
          </cell>
          <cell r="M429">
            <v>-96676.93</v>
          </cell>
          <cell r="N429">
            <v>-13752651.550000001</v>
          </cell>
          <cell r="R429">
            <v>-96676.93</v>
          </cell>
          <cell r="T429">
            <v>-13752651.550000001</v>
          </cell>
        </row>
        <row r="430">
          <cell r="A430">
            <v>6056001</v>
          </cell>
          <cell r="B430" t="str">
            <v>WO Company labor</v>
          </cell>
          <cell r="D430">
            <v>-15134.08</v>
          </cell>
          <cell r="F430">
            <v>-2159993.0099999998</v>
          </cell>
          <cell r="M430">
            <v>-15134.08</v>
          </cell>
          <cell r="N430">
            <v>-2159993.0099999998</v>
          </cell>
          <cell r="R430">
            <v>-15134.08</v>
          </cell>
          <cell r="T430">
            <v>-2159993.0099999998</v>
          </cell>
        </row>
        <row r="431">
          <cell r="A431">
            <v>6056201</v>
          </cell>
          <cell r="B431" t="str">
            <v>WO Contract Labor</v>
          </cell>
          <cell r="D431">
            <v>-83499.92</v>
          </cell>
          <cell r="F431">
            <v>-11931852.25</v>
          </cell>
          <cell r="M431">
            <v>-83499.92</v>
          </cell>
          <cell r="N431">
            <v>-11931852.25</v>
          </cell>
          <cell r="R431">
            <v>-83499.92</v>
          </cell>
          <cell r="T431">
            <v>-11931852.25</v>
          </cell>
        </row>
        <row r="432">
          <cell r="A432">
            <v>6056501</v>
          </cell>
          <cell r="B432" t="str">
            <v>WO Contract Services &amp; Equip</v>
          </cell>
          <cell r="D432">
            <v>-10403.030000000001</v>
          </cell>
          <cell r="F432">
            <v>-1484435.32</v>
          </cell>
          <cell r="M432">
            <v>-10403.030000000001</v>
          </cell>
          <cell r="N432">
            <v>-1484435.32</v>
          </cell>
          <cell r="R432">
            <v>-10403.030000000001</v>
          </cell>
          <cell r="T432">
            <v>-1484435.32</v>
          </cell>
        </row>
        <row r="433">
          <cell r="A433">
            <v>6057001</v>
          </cell>
          <cell r="B433" t="str">
            <v>WO Fuel &amp; Power</v>
          </cell>
          <cell r="D433">
            <v>-10375.93</v>
          </cell>
          <cell r="F433">
            <v>-1480385.95</v>
          </cell>
          <cell r="M433">
            <v>-10375.93</v>
          </cell>
          <cell r="N433">
            <v>-1480385.95</v>
          </cell>
          <cell r="R433">
            <v>-10375.93</v>
          </cell>
          <cell r="T433">
            <v>-1480385.95</v>
          </cell>
        </row>
        <row r="434">
          <cell r="A434">
            <v>6057501</v>
          </cell>
          <cell r="B434" t="str">
            <v>WO Transportation</v>
          </cell>
          <cell r="D434">
            <v>-26429.77</v>
          </cell>
          <cell r="F434">
            <v>-3771083.65</v>
          </cell>
          <cell r="M434">
            <v>-26429.77</v>
          </cell>
          <cell r="N434">
            <v>-3771083.65</v>
          </cell>
          <cell r="R434">
            <v>-26429.77</v>
          </cell>
          <cell r="T434">
            <v>-3771083.65</v>
          </cell>
        </row>
        <row r="435">
          <cell r="A435">
            <v>6058001</v>
          </cell>
          <cell r="B435" t="str">
            <v>WO Communication Expense</v>
          </cell>
          <cell r="D435">
            <v>-1532.35</v>
          </cell>
          <cell r="F435">
            <v>-218702.54</v>
          </cell>
          <cell r="M435">
            <v>-1532.35</v>
          </cell>
          <cell r="N435">
            <v>-218702.54</v>
          </cell>
          <cell r="R435">
            <v>-1532.35</v>
          </cell>
          <cell r="T435">
            <v>-218702.54</v>
          </cell>
        </row>
        <row r="436">
          <cell r="A436">
            <v>6058201</v>
          </cell>
          <cell r="B436" t="str">
            <v>WO Repairs &amp; Maintenance</v>
          </cell>
          <cell r="D436">
            <v>-3295.49</v>
          </cell>
          <cell r="F436">
            <v>-479853.69</v>
          </cell>
          <cell r="M436">
            <v>-3295.49</v>
          </cell>
          <cell r="N436">
            <v>-479853.69</v>
          </cell>
          <cell r="R436">
            <v>-3295.49</v>
          </cell>
          <cell r="T436">
            <v>-479853.69</v>
          </cell>
        </row>
        <row r="437">
          <cell r="A437">
            <v>6058501</v>
          </cell>
          <cell r="B437" t="str">
            <v>WO Environmental Expense</v>
          </cell>
          <cell r="D437">
            <v>-6260.53</v>
          </cell>
          <cell r="F437">
            <v>-902979.61</v>
          </cell>
          <cell r="M437">
            <v>-6260.53</v>
          </cell>
          <cell r="N437">
            <v>-902979.61</v>
          </cell>
          <cell r="R437">
            <v>-6260.53</v>
          </cell>
          <cell r="T437">
            <v>-902979.61</v>
          </cell>
        </row>
        <row r="438">
          <cell r="A438">
            <v>6058701</v>
          </cell>
          <cell r="B438" t="str">
            <v>WO Local Licensing Fees</v>
          </cell>
          <cell r="D438">
            <v>-4334.45</v>
          </cell>
          <cell r="F438">
            <v>-617644.14</v>
          </cell>
          <cell r="M438">
            <v>-4334.45</v>
          </cell>
          <cell r="N438">
            <v>-617644.14</v>
          </cell>
          <cell r="R438">
            <v>-4334.45</v>
          </cell>
          <cell r="T438">
            <v>-617644.14</v>
          </cell>
        </row>
        <row r="439">
          <cell r="A439">
            <v>6059001</v>
          </cell>
          <cell r="B439" t="str">
            <v>WO General &amp; Administrative</v>
          </cell>
          <cell r="D439">
            <v>-67582.83</v>
          </cell>
          <cell r="F439">
            <v>-9643348.3599999994</v>
          </cell>
          <cell r="M439">
            <v>-67582.83</v>
          </cell>
          <cell r="N439">
            <v>-9643348.3599999994</v>
          </cell>
          <cell r="R439">
            <v>-67582.83</v>
          </cell>
          <cell r="T439">
            <v>-9643348.3599999994</v>
          </cell>
        </row>
        <row r="440">
          <cell r="A440">
            <v>6991001</v>
          </cell>
          <cell r="B440" t="str">
            <v>Depletion Proven Aqu.Costs</v>
          </cell>
          <cell r="D440">
            <v>-1863453.18</v>
          </cell>
          <cell r="F440">
            <v>-166219894.22</v>
          </cell>
          <cell r="H440">
            <v>120276</v>
          </cell>
          <cell r="I440">
            <v>10749967</v>
          </cell>
          <cell r="J440">
            <v>1</v>
          </cell>
          <cell r="M440">
            <v>-1983729.18</v>
          </cell>
          <cell r="N440">
            <v>-176969861.22</v>
          </cell>
          <cell r="R440">
            <v>-1983729.18</v>
          </cell>
          <cell r="T440">
            <v>-176969861.22</v>
          </cell>
        </row>
        <row r="441">
          <cell r="A441">
            <v>6995001</v>
          </cell>
          <cell r="B441" t="str">
            <v>Depreciation - Corp. Assets</v>
          </cell>
          <cell r="D441">
            <v>-753857.32</v>
          </cell>
          <cell r="F441">
            <v>-62837051.579999998</v>
          </cell>
          <cell r="M441">
            <v>-753857.32</v>
          </cell>
          <cell r="N441">
            <v>-62837051.579999998</v>
          </cell>
          <cell r="R441">
            <v>-753857.32</v>
          </cell>
          <cell r="T441">
            <v>-62837051.579999998</v>
          </cell>
        </row>
        <row r="442">
          <cell r="A442">
            <v>7951001</v>
          </cell>
          <cell r="B442" t="str">
            <v>Marketing Expense</v>
          </cell>
          <cell r="D442">
            <v>-88219.18</v>
          </cell>
          <cell r="F442">
            <v>-12359507.119999999</v>
          </cell>
          <cell r="M442">
            <v>-88219.18</v>
          </cell>
          <cell r="N442">
            <v>-12359507.119999999</v>
          </cell>
          <cell r="R442">
            <v>-88219.18</v>
          </cell>
          <cell r="T442">
            <v>-12359507.119999999</v>
          </cell>
        </row>
        <row r="443">
          <cell r="A443">
            <v>7951002</v>
          </cell>
          <cell r="B443" t="str">
            <v>Transportation</v>
          </cell>
          <cell r="D443">
            <v>-2956013.78</v>
          </cell>
          <cell r="F443">
            <v>-421643513.14999998</v>
          </cell>
          <cell r="M443">
            <v>-2956013.78</v>
          </cell>
          <cell r="N443">
            <v>-421643513.14999998</v>
          </cell>
          <cell r="R443">
            <v>-2956013.78</v>
          </cell>
          <cell r="T443">
            <v>-421643513.14999998</v>
          </cell>
        </row>
        <row r="444">
          <cell r="A444">
            <v>7951009</v>
          </cell>
          <cell r="B444" t="str">
            <v>Other Selling Expenses</v>
          </cell>
          <cell r="D444">
            <v>-169086.77</v>
          </cell>
          <cell r="F444">
            <v>-24270774.289999999</v>
          </cell>
          <cell r="M444">
            <v>-169086.77</v>
          </cell>
          <cell r="N444">
            <v>-24270774.289999999</v>
          </cell>
          <cell r="R444">
            <v>-169086.77</v>
          </cell>
          <cell r="T444">
            <v>-24270774.289999999</v>
          </cell>
        </row>
        <row r="445">
          <cell r="A445">
            <v>8000101</v>
          </cell>
          <cell r="B445" t="str">
            <v>Rent</v>
          </cell>
          <cell r="D445">
            <v>-820.05</v>
          </cell>
          <cell r="F445">
            <v>-116947.92</v>
          </cell>
          <cell r="M445">
            <v>-820.05</v>
          </cell>
          <cell r="N445">
            <v>-116947.92</v>
          </cell>
          <cell r="R445">
            <v>-820.05</v>
          </cell>
          <cell r="T445">
            <v>-116947.92</v>
          </cell>
        </row>
        <row r="446">
          <cell r="A446">
            <v>8000201</v>
          </cell>
          <cell r="B446" t="str">
            <v>Office Supplies</v>
          </cell>
          <cell r="D446">
            <v>-29869.68</v>
          </cell>
          <cell r="F446">
            <v>-4260564.8099999996</v>
          </cell>
          <cell r="M446">
            <v>-29869.68</v>
          </cell>
          <cell r="N446">
            <v>-4260564.8099999996</v>
          </cell>
          <cell r="R446">
            <v>-29869.68</v>
          </cell>
          <cell r="T446">
            <v>-4260564.8099999996</v>
          </cell>
        </row>
        <row r="447">
          <cell r="A447">
            <v>8000301</v>
          </cell>
          <cell r="B447" t="str">
            <v>Utilities</v>
          </cell>
          <cell r="D447">
            <v>-11475.86</v>
          </cell>
          <cell r="F447">
            <v>-1631442.4</v>
          </cell>
          <cell r="M447">
            <v>-11475.86</v>
          </cell>
          <cell r="N447">
            <v>-1631442.4</v>
          </cell>
          <cell r="R447">
            <v>-11475.86</v>
          </cell>
          <cell r="T447">
            <v>-1631442.4</v>
          </cell>
        </row>
        <row r="448">
          <cell r="A448">
            <v>8000401</v>
          </cell>
          <cell r="B448" t="str">
            <v>Dues and Subscriptions</v>
          </cell>
          <cell r="D448">
            <v>-19809.86</v>
          </cell>
          <cell r="F448">
            <v>-2831105.35</v>
          </cell>
          <cell r="M448">
            <v>-19809.86</v>
          </cell>
          <cell r="N448">
            <v>-2831105.35</v>
          </cell>
          <cell r="R448">
            <v>-19809.86</v>
          </cell>
          <cell r="T448">
            <v>-2831105.35</v>
          </cell>
        </row>
        <row r="449">
          <cell r="A449">
            <v>8000501</v>
          </cell>
          <cell r="B449" t="str">
            <v>Travel and Lodging</v>
          </cell>
          <cell r="D449">
            <v>-335197.32</v>
          </cell>
          <cell r="F449">
            <v>-47724830.469999999</v>
          </cell>
          <cell r="M449">
            <v>-335197.32</v>
          </cell>
          <cell r="N449">
            <v>-47724830.469999999</v>
          </cell>
          <cell r="R449">
            <v>-335197.32</v>
          </cell>
          <cell r="T449">
            <v>-47724830.469999999</v>
          </cell>
        </row>
        <row r="450">
          <cell r="A450">
            <v>8000601</v>
          </cell>
          <cell r="B450" t="str">
            <v>Meals &amp; Entertainment</v>
          </cell>
          <cell r="D450">
            <v>-21857.47</v>
          </cell>
          <cell r="F450">
            <v>-3114652.8</v>
          </cell>
          <cell r="M450">
            <v>-21857.47</v>
          </cell>
          <cell r="N450">
            <v>-3114652.8</v>
          </cell>
          <cell r="R450">
            <v>-21857.47</v>
          </cell>
          <cell r="T450">
            <v>-3114652.8</v>
          </cell>
        </row>
        <row r="451">
          <cell r="A451">
            <v>8000701</v>
          </cell>
          <cell r="B451" t="str">
            <v>Bank Fees</v>
          </cell>
          <cell r="D451">
            <v>-44014.2</v>
          </cell>
          <cell r="F451">
            <v>-6260705.21</v>
          </cell>
          <cell r="M451">
            <v>-44014.2</v>
          </cell>
          <cell r="N451">
            <v>-6260705.21</v>
          </cell>
          <cell r="R451">
            <v>-44014.2</v>
          </cell>
          <cell r="T451">
            <v>-6260705.21</v>
          </cell>
        </row>
        <row r="452">
          <cell r="A452">
            <v>8000801</v>
          </cell>
          <cell r="B452" t="str">
            <v>Postage &amp; Courier</v>
          </cell>
          <cell r="D452">
            <v>-2273.6999999999998</v>
          </cell>
          <cell r="F452">
            <v>-325248.67</v>
          </cell>
          <cell r="M452">
            <v>-2273.6999999999998</v>
          </cell>
          <cell r="N452">
            <v>-325248.67</v>
          </cell>
          <cell r="R452">
            <v>-2273.6999999999998</v>
          </cell>
          <cell r="T452">
            <v>-325248.67</v>
          </cell>
        </row>
        <row r="453">
          <cell r="A453">
            <v>8000901</v>
          </cell>
          <cell r="B453" t="str">
            <v>Insurance</v>
          </cell>
          <cell r="D453">
            <v>-112</v>
          </cell>
          <cell r="F453">
            <v>-15920.8</v>
          </cell>
          <cell r="M453">
            <v>-112</v>
          </cell>
          <cell r="N453">
            <v>-15920.8</v>
          </cell>
          <cell r="R453">
            <v>-112</v>
          </cell>
          <cell r="T453">
            <v>-15920.8</v>
          </cell>
        </row>
        <row r="454">
          <cell r="A454">
            <v>8001001</v>
          </cell>
          <cell r="B454" t="str">
            <v>Contributions</v>
          </cell>
          <cell r="D454">
            <v>-46960.97</v>
          </cell>
          <cell r="F454">
            <v>-6688056.0999999996</v>
          </cell>
          <cell r="M454">
            <v>-46960.97</v>
          </cell>
          <cell r="N454">
            <v>-6688056.0999999996</v>
          </cell>
          <cell r="R454">
            <v>-46960.97</v>
          </cell>
          <cell r="T454">
            <v>-6688056.0999999996</v>
          </cell>
        </row>
        <row r="455">
          <cell r="A455">
            <v>8001010</v>
          </cell>
          <cell r="B455" t="str">
            <v>Training</v>
          </cell>
          <cell r="D455">
            <v>-246808.28</v>
          </cell>
          <cell r="F455">
            <v>-35028511.399999999</v>
          </cell>
          <cell r="M455">
            <v>-246808.28</v>
          </cell>
          <cell r="N455">
            <v>-35028511.399999999</v>
          </cell>
          <cell r="R455">
            <v>-246808.28</v>
          </cell>
          <cell r="T455">
            <v>-35028511.399999999</v>
          </cell>
        </row>
        <row r="456">
          <cell r="A456">
            <v>8001401</v>
          </cell>
          <cell r="B456" t="str">
            <v>Transportation &amp; Fuel</v>
          </cell>
          <cell r="D456">
            <v>-14282.58</v>
          </cell>
          <cell r="F456">
            <v>-2031198.83</v>
          </cell>
          <cell r="M456">
            <v>-14282.58</v>
          </cell>
          <cell r="N456">
            <v>-2031198.83</v>
          </cell>
          <cell r="R456">
            <v>-14282.58</v>
          </cell>
          <cell r="T456">
            <v>-2031198.83</v>
          </cell>
        </row>
        <row r="457">
          <cell r="A457">
            <v>8001501</v>
          </cell>
          <cell r="B457" t="str">
            <v>Parking</v>
          </cell>
          <cell r="D457">
            <v>-1191.22</v>
          </cell>
          <cell r="F457">
            <v>-168800</v>
          </cell>
          <cell r="M457">
            <v>-1191.22</v>
          </cell>
          <cell r="N457">
            <v>-168800</v>
          </cell>
          <cell r="R457">
            <v>-1191.22</v>
          </cell>
          <cell r="T457">
            <v>-168800</v>
          </cell>
        </row>
        <row r="458">
          <cell r="A458">
            <v>8001601</v>
          </cell>
          <cell r="B458" t="str">
            <v>Telecommunication Exp</v>
          </cell>
          <cell r="D458">
            <v>-33058.07</v>
          </cell>
          <cell r="F458">
            <v>-4707711.03</v>
          </cell>
          <cell r="M458">
            <v>-33058.07</v>
          </cell>
          <cell r="N458">
            <v>-4707711.03</v>
          </cell>
          <cell r="R458">
            <v>-33058.07</v>
          </cell>
          <cell r="T458">
            <v>-4707711.03</v>
          </cell>
        </row>
        <row r="459">
          <cell r="A459">
            <v>8001602</v>
          </cell>
          <cell r="B459" t="str">
            <v>Mobiles</v>
          </cell>
          <cell r="D459">
            <v>-36663.22</v>
          </cell>
          <cell r="F459">
            <v>-5216800.5999999996</v>
          </cell>
          <cell r="M459">
            <v>-36663.22</v>
          </cell>
          <cell r="N459">
            <v>-5216800.5999999996</v>
          </cell>
          <cell r="R459">
            <v>-36663.22</v>
          </cell>
          <cell r="T459">
            <v>-5216800.5999999996</v>
          </cell>
        </row>
        <row r="460">
          <cell r="A460">
            <v>8001603</v>
          </cell>
          <cell r="B460" t="str">
            <v>Telephone Lines</v>
          </cell>
          <cell r="D460">
            <v>-70536.3</v>
          </cell>
          <cell r="F460">
            <v>-10051343.65</v>
          </cell>
          <cell r="M460">
            <v>-70536.3</v>
          </cell>
          <cell r="N460">
            <v>-10051343.65</v>
          </cell>
          <cell r="R460">
            <v>-70536.3</v>
          </cell>
          <cell r="T460">
            <v>-10051343.65</v>
          </cell>
        </row>
        <row r="461">
          <cell r="A461">
            <v>8001604</v>
          </cell>
          <cell r="B461" t="str">
            <v>Appartments</v>
          </cell>
          <cell r="D461">
            <v>-4913.66</v>
          </cell>
          <cell r="F461">
            <v>-696253.17</v>
          </cell>
          <cell r="M461">
            <v>-4913.66</v>
          </cell>
          <cell r="N461">
            <v>-696253.17</v>
          </cell>
          <cell r="R461">
            <v>-4913.66</v>
          </cell>
          <cell r="T461">
            <v>-696253.17</v>
          </cell>
        </row>
        <row r="462">
          <cell r="A462">
            <v>8001605</v>
          </cell>
          <cell r="B462" t="str">
            <v>Internet &amp; E-Mail Services</v>
          </cell>
          <cell r="D462">
            <v>-5321.7</v>
          </cell>
          <cell r="F462">
            <v>-757249.5</v>
          </cell>
          <cell r="M462">
            <v>-5321.7</v>
          </cell>
          <cell r="N462">
            <v>-757249.5</v>
          </cell>
          <cell r="R462">
            <v>-5321.7</v>
          </cell>
          <cell r="T462">
            <v>-757249.5</v>
          </cell>
        </row>
        <row r="463">
          <cell r="A463">
            <v>8006001</v>
          </cell>
          <cell r="B463" t="str">
            <v>Company labor</v>
          </cell>
          <cell r="D463">
            <v>-678017.23</v>
          </cell>
          <cell r="F463">
            <v>-96855536.75</v>
          </cell>
          <cell r="M463">
            <v>-678017.23</v>
          </cell>
          <cell r="N463">
            <v>-96855536.75</v>
          </cell>
          <cell r="R463">
            <v>-678017.23</v>
          </cell>
          <cell r="T463">
            <v>-96855536.75</v>
          </cell>
        </row>
        <row r="464">
          <cell r="A464">
            <v>8006201</v>
          </cell>
          <cell r="B464" t="str">
            <v>Contract Labor</v>
          </cell>
          <cell r="D464">
            <v>-453696</v>
          </cell>
          <cell r="F464">
            <v>-64398210</v>
          </cell>
          <cell r="M464">
            <v>-453696</v>
          </cell>
          <cell r="N464">
            <v>-64398210</v>
          </cell>
          <cell r="R464">
            <v>-453696</v>
          </cell>
          <cell r="T464">
            <v>-64398210</v>
          </cell>
        </row>
        <row r="465">
          <cell r="A465">
            <v>8006210</v>
          </cell>
          <cell r="B465" t="str">
            <v>Temporary Contract Labor</v>
          </cell>
          <cell r="D465">
            <v>-2796.17</v>
          </cell>
          <cell r="F465">
            <v>-401336.15</v>
          </cell>
          <cell r="M465">
            <v>-2796.17</v>
          </cell>
          <cell r="N465">
            <v>-401336.15</v>
          </cell>
          <cell r="R465">
            <v>-2796.17</v>
          </cell>
          <cell r="T465">
            <v>-401336.15</v>
          </cell>
        </row>
        <row r="466">
          <cell r="A466">
            <v>8006701</v>
          </cell>
          <cell r="B466" t="str">
            <v>Professional Services</v>
          </cell>
          <cell r="D466">
            <v>-40775.410000000003</v>
          </cell>
          <cell r="F466">
            <v>-5808176.6699999999</v>
          </cell>
          <cell r="M466">
            <v>-40775.410000000003</v>
          </cell>
          <cell r="N466">
            <v>-5808176.6699999999</v>
          </cell>
          <cell r="R466">
            <v>-40775.410000000003</v>
          </cell>
          <cell r="T466">
            <v>-5808176.6699999999</v>
          </cell>
        </row>
        <row r="467">
          <cell r="A467">
            <v>8007001</v>
          </cell>
          <cell r="B467" t="str">
            <v>Legal Expenses</v>
          </cell>
          <cell r="D467">
            <v>-54513.45</v>
          </cell>
          <cell r="F467">
            <v>-7745026.8899999997</v>
          </cell>
          <cell r="M467">
            <v>-54513.45</v>
          </cell>
          <cell r="N467">
            <v>-7745026.8899999997</v>
          </cell>
          <cell r="R467">
            <v>-54513.45</v>
          </cell>
          <cell r="T467">
            <v>-7745026.8899999997</v>
          </cell>
        </row>
        <row r="468">
          <cell r="A468">
            <v>8007501</v>
          </cell>
          <cell r="B468" t="str">
            <v>Accounting &amp; Audit</v>
          </cell>
          <cell r="D468">
            <v>-174700.23</v>
          </cell>
          <cell r="F468">
            <v>-25046846.890000001</v>
          </cell>
          <cell r="M468">
            <v>-174700.23</v>
          </cell>
          <cell r="N468">
            <v>-25046846.890000001</v>
          </cell>
          <cell r="R468">
            <v>-174700.23</v>
          </cell>
          <cell r="T468">
            <v>-25046846.890000001</v>
          </cell>
        </row>
        <row r="469">
          <cell r="A469">
            <v>8008001</v>
          </cell>
          <cell r="B469" t="str">
            <v>Misc. G. &amp; A.</v>
          </cell>
          <cell r="D469">
            <v>-14466.45</v>
          </cell>
          <cell r="F469">
            <v>-2038853.37</v>
          </cell>
          <cell r="M469">
            <v>-14466.45</v>
          </cell>
          <cell r="N469">
            <v>-2038853.37</v>
          </cell>
          <cell r="R469">
            <v>-14466.45</v>
          </cell>
          <cell r="T469">
            <v>-2038853.37</v>
          </cell>
        </row>
        <row r="470">
          <cell r="A470">
            <v>8009001</v>
          </cell>
          <cell r="B470" t="str">
            <v>Licence Registration Fees</v>
          </cell>
          <cell r="D470">
            <v>-17249.57</v>
          </cell>
          <cell r="F470">
            <v>-2415889.15</v>
          </cell>
          <cell r="M470">
            <v>-17249.57</v>
          </cell>
          <cell r="N470">
            <v>-2415889.15</v>
          </cell>
          <cell r="R470">
            <v>-17249.57</v>
          </cell>
          <cell r="T470">
            <v>-2415889.15</v>
          </cell>
        </row>
        <row r="471">
          <cell r="A471">
            <v>8009601</v>
          </cell>
          <cell r="B471" t="str">
            <v>Penalties</v>
          </cell>
          <cell r="D471">
            <v>-111312.31</v>
          </cell>
          <cell r="F471">
            <v>-15918696.220000001</v>
          </cell>
          <cell r="M471">
            <v>-111312.31</v>
          </cell>
          <cell r="N471">
            <v>-15918696.220000001</v>
          </cell>
          <cell r="R471">
            <v>-111312.31</v>
          </cell>
          <cell r="T471">
            <v>-15918696.220000001</v>
          </cell>
        </row>
        <row r="472">
          <cell r="A472">
            <v>8009701</v>
          </cell>
          <cell r="B472" t="str">
            <v>Repairs &amp; Installations</v>
          </cell>
          <cell r="D472">
            <v>-13513.09</v>
          </cell>
          <cell r="F472">
            <v>-1921304.27</v>
          </cell>
          <cell r="M472">
            <v>-13513.09</v>
          </cell>
          <cell r="N472">
            <v>-1921304.27</v>
          </cell>
          <cell r="R472">
            <v>-13513.09</v>
          </cell>
          <cell r="T472">
            <v>-1921304.27</v>
          </cell>
        </row>
        <row r="473">
          <cell r="A473">
            <v>8551001</v>
          </cell>
          <cell r="B473" t="str">
            <v>Interest on Debts</v>
          </cell>
          <cell r="D473">
            <v>-3347347.82</v>
          </cell>
          <cell r="F473">
            <v>-478880150.94999999</v>
          </cell>
          <cell r="M473">
            <v>-3347347.82</v>
          </cell>
          <cell r="N473">
            <v>-478880150.94999999</v>
          </cell>
          <cell r="R473">
            <v>-3347347.82</v>
          </cell>
          <cell r="T473">
            <v>-478880150.94999999</v>
          </cell>
        </row>
        <row r="474">
          <cell r="A474">
            <v>8551501</v>
          </cell>
          <cell r="B474" t="str">
            <v>Other Interest</v>
          </cell>
          <cell r="D474">
            <v>-29763.98</v>
          </cell>
          <cell r="F474">
            <v>-4248761.59</v>
          </cell>
          <cell r="M474">
            <v>-29763.98</v>
          </cell>
          <cell r="N474">
            <v>-4248761.59</v>
          </cell>
          <cell r="R474">
            <v>-29763.98</v>
          </cell>
          <cell r="T474">
            <v>-4248761.59</v>
          </cell>
        </row>
        <row r="475">
          <cell r="A475">
            <v>8751001</v>
          </cell>
          <cell r="B475" t="str">
            <v>Customs Duties</v>
          </cell>
          <cell r="D475">
            <v>-1885.38</v>
          </cell>
          <cell r="F475">
            <v>-269640</v>
          </cell>
          <cell r="M475">
            <v>-1885.38</v>
          </cell>
          <cell r="N475">
            <v>-269640</v>
          </cell>
          <cell r="R475">
            <v>-1885.38</v>
          </cell>
          <cell r="T475">
            <v>-269640</v>
          </cell>
        </row>
        <row r="476">
          <cell r="A476">
            <v>8753050</v>
          </cell>
          <cell r="B476" t="str">
            <v>Vehicle Tax</v>
          </cell>
          <cell r="D476">
            <v>3638.88</v>
          </cell>
          <cell r="F476">
            <v>538863</v>
          </cell>
          <cell r="M476">
            <v>3638.88</v>
          </cell>
          <cell r="N476">
            <v>538863</v>
          </cell>
          <cell r="R476">
            <v>3638.88</v>
          </cell>
          <cell r="T476">
            <v>538863</v>
          </cell>
        </row>
        <row r="477">
          <cell r="A477">
            <v>8753106</v>
          </cell>
          <cell r="B477" t="str">
            <v>Land Tax</v>
          </cell>
          <cell r="D477">
            <v>-105.3</v>
          </cell>
          <cell r="F477">
            <v>-15000</v>
          </cell>
          <cell r="M477">
            <v>-105.3</v>
          </cell>
          <cell r="N477">
            <v>-15000</v>
          </cell>
          <cell r="R477">
            <v>-105.3</v>
          </cell>
          <cell r="T477">
            <v>-15000</v>
          </cell>
        </row>
        <row r="478">
          <cell r="A478">
            <v>8754001</v>
          </cell>
          <cell r="B478" t="str">
            <v>Other Taxes</v>
          </cell>
          <cell r="D478">
            <v>-284995.8</v>
          </cell>
          <cell r="F478">
            <v>-40671247.520000003</v>
          </cell>
          <cell r="M478">
            <v>-284995.8</v>
          </cell>
          <cell r="N478">
            <v>-40671247.520000003</v>
          </cell>
          <cell r="R478">
            <v>-284995.8</v>
          </cell>
          <cell r="T478">
            <v>-40671247.520000003</v>
          </cell>
        </row>
        <row r="479">
          <cell r="A479">
            <v>8881001</v>
          </cell>
          <cell r="B479" t="str">
            <v>G/L on Sale of Assets</v>
          </cell>
          <cell r="D479">
            <v>-57574.91</v>
          </cell>
          <cell r="F479">
            <v>-4203432.0999999996</v>
          </cell>
          <cell r="M479">
            <v>-57574.91</v>
          </cell>
          <cell r="N479">
            <v>-4203432.0999999996</v>
          </cell>
          <cell r="R479">
            <v>-57574.91</v>
          </cell>
          <cell r="T479">
            <v>-4203432.0999999996</v>
          </cell>
        </row>
        <row r="480">
          <cell r="A480">
            <v>8991002</v>
          </cell>
          <cell r="B480" t="str">
            <v>Currency Exchange Loss</v>
          </cell>
          <cell r="D480">
            <v>-102744.89</v>
          </cell>
          <cell r="F480">
            <v>-300124357.63999999</v>
          </cell>
          <cell r="M480">
            <v>-102744.89</v>
          </cell>
          <cell r="N480">
            <v>-300124357.63999999</v>
          </cell>
          <cell r="R480">
            <v>-102744.89</v>
          </cell>
          <cell r="T480">
            <v>-300124357.63999999</v>
          </cell>
        </row>
        <row r="481">
          <cell r="A481">
            <v>9221001</v>
          </cell>
          <cell r="B481" t="str">
            <v>Custom Services</v>
          </cell>
          <cell r="D481">
            <v>0</v>
          </cell>
          <cell r="F481">
            <v>-0.02</v>
          </cell>
          <cell r="M481">
            <v>0</v>
          </cell>
          <cell r="N481">
            <v>-0.02</v>
          </cell>
          <cell r="R481">
            <v>0</v>
          </cell>
          <cell r="T481">
            <v>-0.02</v>
          </cell>
        </row>
        <row r="482">
          <cell r="A482">
            <v>9501001</v>
          </cell>
          <cell r="B482" t="str">
            <v>Payroll</v>
          </cell>
          <cell r="D482">
            <v>0.02</v>
          </cell>
          <cell r="F482">
            <v>0</v>
          </cell>
          <cell r="M482">
            <v>0.02</v>
          </cell>
          <cell r="N482">
            <v>0</v>
          </cell>
          <cell r="R482">
            <v>0.02</v>
          </cell>
          <cell r="T482">
            <v>0</v>
          </cell>
        </row>
        <row r="483">
          <cell r="A483">
            <v>9502004</v>
          </cell>
          <cell r="B483" t="str">
            <v>Savings Fund</v>
          </cell>
          <cell r="D483">
            <v>0</v>
          </cell>
          <cell r="F483">
            <v>0.01</v>
          </cell>
          <cell r="M483">
            <v>0</v>
          </cell>
          <cell r="N483">
            <v>0.01</v>
          </cell>
          <cell r="R483">
            <v>0</v>
          </cell>
          <cell r="T483">
            <v>0.01</v>
          </cell>
        </row>
        <row r="484">
          <cell r="A484">
            <v>9502006</v>
          </cell>
          <cell r="B484" t="str">
            <v>Social Insurance 1.5%</v>
          </cell>
          <cell r="D484">
            <v>0.8</v>
          </cell>
          <cell r="F484">
            <v>0</v>
          </cell>
          <cell r="M484">
            <v>0.8</v>
          </cell>
          <cell r="N484">
            <v>0</v>
          </cell>
          <cell r="R484">
            <v>0.8</v>
          </cell>
          <cell r="T484">
            <v>0</v>
          </cell>
        </row>
        <row r="485">
          <cell r="A485" t="str">
            <v>960CAN01</v>
          </cell>
          <cell r="B485" t="str">
            <v>Canam Services</v>
          </cell>
          <cell r="D485" t="str">
            <v>0</v>
          </cell>
          <cell r="F485" t="str">
            <v>0</v>
          </cell>
          <cell r="M485">
            <v>0</v>
          </cell>
          <cell r="N485">
            <v>0</v>
          </cell>
          <cell r="R485">
            <v>0</v>
          </cell>
          <cell r="T485">
            <v>0</v>
          </cell>
        </row>
        <row r="486">
          <cell r="A486" t="str">
            <v>960CON01</v>
          </cell>
          <cell r="B486" t="str">
            <v>Continental Shiptores</v>
          </cell>
          <cell r="D486">
            <v>-0.64</v>
          </cell>
          <cell r="F486">
            <v>0</v>
          </cell>
          <cell r="M486">
            <v>-0.64</v>
          </cell>
          <cell r="N486">
            <v>0</v>
          </cell>
          <cell r="R486">
            <v>-0.64</v>
          </cell>
          <cell r="T486">
            <v>0</v>
          </cell>
        </row>
        <row r="487">
          <cell r="A487" t="str">
            <v>960ENK01</v>
          </cell>
          <cell r="B487" t="str">
            <v>Enkaz</v>
          </cell>
          <cell r="D487">
            <v>-0.01</v>
          </cell>
          <cell r="F487">
            <v>0.01</v>
          </cell>
          <cell r="M487">
            <v>-0.01</v>
          </cell>
          <cell r="N487">
            <v>0.01</v>
          </cell>
          <cell r="R487">
            <v>-0.01</v>
          </cell>
          <cell r="T487">
            <v>0.01</v>
          </cell>
        </row>
        <row r="488">
          <cell r="A488" t="str">
            <v>960JMC01</v>
          </cell>
          <cell r="B488" t="str">
            <v>JMC Oilfield</v>
          </cell>
          <cell r="D488">
            <v>0</v>
          </cell>
          <cell r="F488">
            <v>0.01</v>
          </cell>
          <cell r="M488">
            <v>0</v>
          </cell>
          <cell r="N488">
            <v>0.01</v>
          </cell>
          <cell r="R488">
            <v>0</v>
          </cell>
          <cell r="T488">
            <v>0.01</v>
          </cell>
        </row>
        <row r="489">
          <cell r="A489" t="str">
            <v>960PET01</v>
          </cell>
          <cell r="B489" t="str">
            <v>Petoil</v>
          </cell>
          <cell r="D489" t="str">
            <v>0</v>
          </cell>
          <cell r="F489" t="str">
            <v>0</v>
          </cell>
          <cell r="M489">
            <v>0</v>
          </cell>
          <cell r="N489">
            <v>0</v>
          </cell>
          <cell r="R489">
            <v>0</v>
          </cell>
          <cell r="T489">
            <v>0</v>
          </cell>
        </row>
        <row r="490">
          <cell r="A490" t="str">
            <v>960YNT01</v>
          </cell>
          <cell r="B490" t="str">
            <v>Ynta</v>
          </cell>
          <cell r="D490">
            <v>-1.1599999999999999</v>
          </cell>
          <cell r="F490">
            <v>0</v>
          </cell>
          <cell r="M490">
            <v>-1.1599999999999999</v>
          </cell>
          <cell r="N490">
            <v>0</v>
          </cell>
          <cell r="R490">
            <v>-1.1599999999999999</v>
          </cell>
          <cell r="T490">
            <v>0</v>
          </cell>
        </row>
        <row r="491">
          <cell r="A491" t="str">
            <v>ZAMOUNT</v>
          </cell>
          <cell r="B491" t="str">
            <v>ERROR AMMOUNT</v>
          </cell>
          <cell r="D491">
            <v>0.1</v>
          </cell>
          <cell r="F491">
            <v>0</v>
          </cell>
          <cell r="M491">
            <v>0.1</v>
          </cell>
          <cell r="N491">
            <v>0</v>
          </cell>
          <cell r="R491">
            <v>0.1</v>
          </cell>
          <cell r="T491">
            <v>0</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ales"/>
      <sheetName val="Capex"/>
      <sheetName val="Depr"/>
      <sheetName val="Alibek Prod"/>
      <sheetName val="Kozh Prod"/>
      <sheetName val="KOA Personnel"/>
      <sheetName val="Opex"/>
      <sheetName val="Taxes"/>
      <sheetName val="Chart4"/>
      <sheetName val="Cash Flow"/>
      <sheetName val="Chart1"/>
      <sheetName val="P&amp;L"/>
      <sheetName val="Chart2"/>
      <sheetName val="Chart3"/>
      <sheetName val="Summary"/>
      <sheetName val="Sheet1"/>
      <sheetName val="Chart5"/>
      <sheetName val="Chart6"/>
      <sheetName val="Comparative"/>
    </sheetNames>
    <sheetDataSet>
      <sheetData sheetId="0" refreshError="1">
        <row r="26">
          <cell r="B26">
            <v>22</v>
          </cell>
        </row>
        <row r="27">
          <cell r="B27">
            <v>22</v>
          </cell>
        </row>
        <row r="28">
          <cell r="B28">
            <v>22</v>
          </cell>
        </row>
        <row r="29">
          <cell r="B29">
            <v>1.5</v>
          </cell>
          <cell r="E29">
            <v>200</v>
          </cell>
        </row>
        <row r="30">
          <cell r="E30">
            <v>100</v>
          </cell>
        </row>
        <row r="31">
          <cell r="B31">
            <v>0.15</v>
          </cell>
        </row>
        <row r="33">
          <cell r="B33">
            <v>7.5</v>
          </cell>
          <cell r="E33">
            <v>7.9</v>
          </cell>
        </row>
      </sheetData>
      <sheetData sheetId="1" refreshError="1"/>
      <sheetData sheetId="2" refreshError="1"/>
      <sheetData sheetId="3" refreshError="1"/>
      <sheetData sheetId="4" refreshError="1"/>
      <sheetData sheetId="5" refreshError="1"/>
      <sheetData sheetId="6" refreshError="1"/>
      <sheetData sheetId="7" refreshError="1">
        <row r="81">
          <cell r="A81">
            <v>1000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водный"/>
      <sheetName val="CF"/>
      <sheetName val="Ключевые"/>
      <sheetName val="труд"/>
      <sheetName val="план производства"/>
      <sheetName val="ДДС"/>
      <sheetName val="Баланс"/>
      <sheetName val="Прибыли и Убытки"/>
      <sheetName val="Неоперационные и финансовые"/>
      <sheetName val="Кредиты и займы"/>
      <sheetName val="налоги"/>
      <sheetName val="Себестоимость "/>
      <sheetName val="закупки ТМЦ(р)"/>
      <sheetName val="закупки ТМЦ(б)"/>
      <sheetName val="Газ и эл.эн"/>
      <sheetName val="Подрядчики"/>
      <sheetName val="Инвестиции"/>
      <sheetName val="Январь"/>
      <sheetName val="Share Price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er_Mode"/>
      <sheetName val="Вход.данные"/>
      <sheetName val="КП_КИ"/>
      <sheetName val="КП_А"/>
      <sheetName val="ВД_КП_КИ"/>
      <sheetName val="EXR"/>
      <sheetName val="0"/>
      <sheetName val="1.1"/>
      <sheetName val="1.2.1"/>
      <sheetName val="1.2.2"/>
      <sheetName val="1.2.3"/>
      <sheetName val="1.3"/>
      <sheetName val="1.4"/>
      <sheetName val="1.5"/>
      <sheetName val="1.6"/>
      <sheetName val="2"/>
      <sheetName val="2.1"/>
      <sheetName val="2.2"/>
      <sheetName val="2.3"/>
      <sheetName val="2.3.1"/>
      <sheetName val="2.4"/>
      <sheetName val="2.5"/>
      <sheetName val="3.1"/>
      <sheetName val="3.2.1"/>
      <sheetName val="3.2.2"/>
      <sheetName val="3.2.3"/>
      <sheetName val="3.2.4"/>
      <sheetName val="3.3"/>
      <sheetName val="3.4"/>
      <sheetName val="3.5"/>
      <sheetName val="3.6"/>
      <sheetName val="3.6.1"/>
      <sheetName val="3.7"/>
      <sheetName val="3.7.1"/>
      <sheetName val="4.1"/>
      <sheetName val="4.2"/>
      <sheetName val="4.3"/>
      <sheetName val="4.4"/>
      <sheetName val="4.5"/>
      <sheetName val="4.6"/>
      <sheetName val="4.7"/>
      <sheetName val="4.8"/>
      <sheetName val="Резюме"/>
      <sheetName val="5"/>
      <sheetName val="5.1"/>
      <sheetName val="5.2"/>
      <sheetName val="5.3"/>
      <sheetName val="5.4"/>
      <sheetName val="5.5"/>
      <sheetName val="5.6"/>
    </sheetNames>
    <sheetDataSet>
      <sheetData sheetId="0" refreshError="1"/>
      <sheetData sheetId="1" refreshError="1">
        <row r="17">
          <cell r="D17" t="str">
            <v>Маншук Сыргельбаева</v>
          </cell>
        </row>
        <row r="46">
          <cell r="F46" t="b">
            <v>0</v>
          </cell>
        </row>
        <row r="51">
          <cell r="F51" t="str">
            <v>Price-No</v>
          </cell>
        </row>
        <row r="57">
          <cell r="F57" t="str">
            <v>IFRS_Q_N</v>
          </cell>
        </row>
        <row r="58">
          <cell r="F58" t="str">
            <v>CF_MA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14">
          <cell r="O14">
            <v>0</v>
          </cell>
        </row>
        <row r="18">
          <cell r="O18">
            <v>1</v>
          </cell>
          <cell r="P18">
            <v>2016</v>
          </cell>
        </row>
      </sheetData>
      <sheetData sheetId="10" refreshError="1">
        <row r="14">
          <cell r="P14">
            <v>0</v>
          </cell>
        </row>
        <row r="18">
          <cell r="P18">
            <v>2</v>
          </cell>
          <cell r="Q18">
            <v>2016</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ales"/>
      <sheetName val="Alibek Prod"/>
      <sheetName val="Kozh Prod"/>
      <sheetName val="Summary"/>
    </sheetNames>
    <sheetDataSet>
      <sheetData sheetId="0" refreshError="1">
        <row r="28">
          <cell r="B28">
            <v>23</v>
          </cell>
        </row>
        <row r="29">
          <cell r="B29">
            <v>22</v>
          </cell>
        </row>
      </sheetData>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факт USD"/>
      <sheetName val="Свод-факт"/>
      <sheetName val="Прогноз"/>
      <sheetName val="Общие"/>
      <sheetName val="BL"/>
      <sheetName val="PL"/>
      <sheetName val="CF прямой"/>
      <sheetName val="CF косв (необязат.)"/>
      <sheetName val="Произв. план"/>
      <sheetName val="РасчетЭффективности"/>
      <sheetName val="Затраты"/>
      <sheetName val="Себест"/>
      <sheetName val="Dialog1"/>
      <sheetName val="Финансовое приложение 3"/>
    </sheetNames>
    <sheetDataSet>
      <sheetData sheetId="0" refreshError="1"/>
      <sheetData sheetId="1" refreshError="1"/>
      <sheetData sheetId="2"/>
      <sheetData sheetId="3"/>
      <sheetData sheetId="4"/>
      <sheetData sheetId="5"/>
      <sheetData sheetId="6" refreshError="1"/>
      <sheetData sheetId="7">
        <row r="1">
          <cell r="A1">
            <v>12</v>
          </cell>
        </row>
      </sheetData>
      <sheetData sheetId="8"/>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дание"/>
      <sheetName val="NPV"/>
      <sheetName val="IRRa"/>
      <sheetName val="IRRb"/>
    </sheetNames>
    <sheetDataSet>
      <sheetData sheetId="0"/>
      <sheetData sheetId="1">
        <row r="18">
          <cell r="F18">
            <v>-1000000</v>
          </cell>
        </row>
      </sheetData>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1 этаж"/>
      <sheetName val="План-2 этаж"/>
      <sheetName val="Оборудование"/>
      <sheetName val="Источники"/>
      <sheetName val="Бюджет"/>
      <sheetName val="Данные"/>
      <sheetName val="производство"/>
      <sheetName val="амортизация ЗдМель"/>
      <sheetName val="амортизация ОбМель"/>
      <sheetName val="амортизация ЗдМак"/>
      <sheetName val="амортизация ОбМак"/>
      <sheetName val="амортизация ОбВспом"/>
      <sheetName val="ФОТ"/>
      <sheetName val="график кредитов"/>
      <sheetName val="себестоимость"/>
      <sheetName val="БДР"/>
      <sheetName val="ФП"/>
      <sheetName val="себестоимость 2"/>
      <sheetName val="Анализ-свод"/>
    </sheetNames>
    <sheetDataSet>
      <sheetData sheetId="0"/>
      <sheetData sheetId="1"/>
      <sheetData sheetId="2"/>
      <sheetData sheetId="3"/>
      <sheetData sheetId="4" refreshError="1">
        <row r="162">
          <cell r="C162">
            <v>1.55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s>
    <sheetDataSet>
      <sheetData sheetId="0" refreshError="1"/>
      <sheetData sheetId="1" refreshError="1">
        <row r="66">
          <cell r="A66">
            <v>2004</v>
          </cell>
        </row>
        <row r="67">
          <cell r="A67">
            <v>2005</v>
          </cell>
        </row>
        <row r="68">
          <cell r="A68">
            <v>2006</v>
          </cell>
        </row>
        <row r="69">
          <cell r="A69">
            <v>2007</v>
          </cell>
        </row>
        <row r="70">
          <cell r="A70">
            <v>2008</v>
          </cell>
        </row>
        <row r="71">
          <cell r="A71">
            <v>2009</v>
          </cell>
        </row>
        <row r="72">
          <cell r="A72">
            <v>2010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Исх докум"/>
      <sheetName val="Указатель"/>
      <sheetName val="Б1"/>
      <sheetName val="О1"/>
      <sheetName val="Б2"/>
      <sheetName val="О2"/>
      <sheetName val="Б3!!!"/>
      <sheetName val="О3!!!"/>
      <sheetName val="Исх.1"/>
      <sheetName val="Исх.2"/>
      <sheetName val="Исх.3!!!"/>
      <sheetName val="Нетто1"/>
      <sheetName val="Нетто2"/>
      <sheetName val="Нетто3!!!"/>
      <sheetName val="Гориз"/>
      <sheetName val="Верт!!!"/>
      <sheetName val="К-ф!!!"/>
      <sheetName val="Активы (размещ)!!!"/>
      <sheetName val="Уровень показателей!!!"/>
      <sheetName val="Фин. ресурсы!!!"/>
      <sheetName val="Наличие об ср-в!!!"/>
      <sheetName val="Кт!!!"/>
      <sheetName val="Дин. оборотн. ср-в!!!"/>
      <sheetName val="Дт"/>
      <sheetName val="Ликв баланса!!!"/>
      <sheetName val="Самофинанс!!!"/>
      <sheetName val="Рынок сырья"/>
      <sheetName val="Вид продукции"/>
      <sheetName val="Справка_НБ"/>
      <sheetName val="Анализ"/>
      <sheetName val="Показатели"/>
      <sheetName val="Модуль2"/>
      <sheetName val="Аванс кап"/>
      <sheetName val="Текст"/>
      <sheetName val="Б3___"/>
      <sheetName val="Уровень показателей___"/>
      <sheetName val="Дин_ оборотн_ ср_в___"/>
      <sheetName val="ф2"/>
      <sheetName val="Const"/>
      <sheetName val="Dep_OpEx"/>
      <sheetName val="U2.102-5217,2207,2217"/>
      <sheetName val="I-Index"/>
      <sheetName val="GENERAL ACT."/>
      <sheetName val="BOQ"/>
      <sheetName val="BAL_ЗернЛК"/>
      <sheetName val="TB 30.11"/>
      <sheetName val="PIT&amp;PP(2)"/>
      <sheetName val="Изменения"/>
      <sheetName val="Отгрузка"/>
    </sheetNames>
    <sheetDataSet>
      <sheetData sheetId="0" refreshError="1"/>
      <sheetData sheetId="1" refreshError="1"/>
      <sheetData sheetId="2" refreshError="1"/>
      <sheetData sheetId="3">
        <row r="6">
          <cell r="B6" t="str">
            <v>услуги по аренде машин оборудования без оператора</v>
          </cell>
        </row>
        <row r="34">
          <cell r="C34">
            <v>0</v>
          </cell>
          <cell r="D34">
            <v>0</v>
          </cell>
        </row>
        <row r="35">
          <cell r="C35">
            <v>0</v>
          </cell>
          <cell r="D35">
            <v>0</v>
          </cell>
        </row>
        <row r="36">
          <cell r="C36">
            <v>0</v>
          </cell>
          <cell r="D36">
            <v>0</v>
          </cell>
        </row>
        <row r="37">
          <cell r="C37">
            <v>0</v>
          </cell>
          <cell r="D37">
            <v>0</v>
          </cell>
        </row>
        <row r="38">
          <cell r="C38">
            <v>0</v>
          </cell>
          <cell r="D38">
            <v>0</v>
          </cell>
        </row>
        <row r="39">
          <cell r="C39">
            <v>0</v>
          </cell>
          <cell r="D39">
            <v>0</v>
          </cell>
        </row>
      </sheetData>
      <sheetData sheetId="4" refreshError="1"/>
      <sheetData sheetId="5" refreshError="1"/>
      <sheetData sheetId="6" refreshError="1"/>
      <sheetData sheetId="7">
        <row r="58">
          <cell r="C58">
            <v>0</v>
          </cell>
        </row>
      </sheetData>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ow r="18">
          <cell r="E18" t="e">
            <v>#DIV/0!</v>
          </cell>
        </row>
      </sheetData>
      <sheetData sheetId="20" refreshError="1"/>
      <sheetData sheetId="21" refreshError="1"/>
      <sheetData sheetId="22" refreshError="1"/>
      <sheetData sheetId="23">
        <row r="17">
          <cell r="B17">
            <v>0</v>
          </cell>
          <cell r="F17">
            <v>0</v>
          </cell>
        </row>
        <row r="18">
          <cell r="B18">
            <v>0</v>
          </cell>
          <cell r="F18">
            <v>26676.6</v>
          </cell>
        </row>
        <row r="19">
          <cell r="B19">
            <v>0</v>
          </cell>
          <cell r="F19">
            <v>8.1999999999999993</v>
          </cell>
        </row>
        <row r="20">
          <cell r="B20">
            <v>0</v>
          </cell>
          <cell r="F20">
            <v>0</v>
          </cell>
        </row>
        <row r="25">
          <cell r="B25">
            <v>0</v>
          </cell>
          <cell r="F25">
            <v>296249.3</v>
          </cell>
        </row>
        <row r="26">
          <cell r="B26">
            <v>0</v>
          </cell>
          <cell r="F26">
            <v>1718930</v>
          </cell>
        </row>
        <row r="27">
          <cell r="B27">
            <v>0</v>
          </cell>
          <cell r="F27">
            <v>0</v>
          </cell>
        </row>
        <row r="28">
          <cell r="B28">
            <v>0</v>
          </cell>
          <cell r="F28">
            <v>0</v>
          </cell>
        </row>
        <row r="29">
          <cell r="B29">
            <v>0</v>
          </cell>
          <cell r="F29">
            <v>11298.7</v>
          </cell>
        </row>
        <row r="30">
          <cell r="B30">
            <v>0</v>
          </cell>
          <cell r="F30">
            <v>0</v>
          </cell>
        </row>
        <row r="31">
          <cell r="B31">
            <v>0</v>
          </cell>
          <cell r="F31">
            <v>12793.8</v>
          </cell>
        </row>
        <row r="33">
          <cell r="B33">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ow r="6">
          <cell r="B6" t="str">
            <v>услуги по аренде машин оборудования без оператора</v>
          </cell>
        </row>
      </sheetData>
      <sheetData sheetId="37">
        <row r="6">
          <cell r="B6" t="str">
            <v>услуги по аренде машин оборудования без оператора</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чувствит."/>
      <sheetName val="Резюме и допущения"/>
      <sheetName val="Маркетинг на 10.03.09"/>
      <sheetName val="Заполняемость и ставки"/>
      <sheetName val="Параметры"/>
      <sheetName val="CashFlow"/>
      <sheetName val="ОПиУ"/>
      <sheetName val="Кредит"/>
      <sheetName val="Income"/>
      <sheetName val="Cost"/>
      <sheetName val="Амарт. и налоги (имущ. зем.)"/>
      <sheetName val="НДС"/>
    </sheetNames>
    <sheetDataSet>
      <sheetData sheetId="0" refreshError="1"/>
      <sheetData sheetId="1" refreshError="1"/>
      <sheetData sheetId="2" refreshError="1"/>
      <sheetData sheetId="3" refreshError="1"/>
      <sheetData sheetId="4" refreshError="1">
        <row r="7">
          <cell r="I7">
            <v>7.0000000000000007E-2</v>
          </cell>
        </row>
        <row r="9">
          <cell r="I9">
            <v>0.12</v>
          </cell>
        </row>
        <row r="10">
          <cell r="I10">
            <v>0.2</v>
          </cell>
        </row>
        <row r="24">
          <cell r="I24">
            <v>0.15</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sheetName val="KOA Personnel"/>
      <sheetName val="Capex"/>
      <sheetName val="Alibek Prod"/>
      <sheetName val="Kozh Prod"/>
    </sheetNames>
    <sheetDataSet>
      <sheetData sheetId="0" refreshError="1">
        <row r="74">
          <cell r="A74">
            <v>1000</v>
          </cell>
        </row>
      </sheetData>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I"/>
      <sheetName val="ReadMe"/>
      <sheetName val="2000-03"/>
      <sheetName val="Balance"/>
      <sheetName val="Balance_inf"/>
      <sheetName val="Structure_%"/>
      <sheetName val="Structure_abs"/>
      <sheetName val="Сoefficients"/>
      <sheetName val="FSFO"/>
      <sheetName val="PP367"/>
      <sheetName val="Debts"/>
      <sheetName val="Profitability"/>
      <sheetName val="Assets"/>
      <sheetName val="Liquidity"/>
      <sheetName val="Stocks"/>
      <sheetName val="buisness_activity"/>
      <sheetName val="Results"/>
      <sheetName val="Break-even"/>
      <sheetName val="Debt-Graf"/>
      <sheetName val="Kredit-Graf"/>
      <sheetName val="Klass"/>
    </sheetNames>
    <sheetDataSet>
      <sheetData sheetId="0" refreshError="1"/>
      <sheetData sheetId="1" refreshError="1"/>
      <sheetData sheetId="2" refreshError="1"/>
      <sheetData sheetId="3" refreshError="1">
        <row r="7">
          <cell r="C7" t="str">
            <v>тыс.руб.</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СМР (2)"/>
      <sheetName val="График СМР"/>
      <sheetName val="инвестиции"/>
      <sheetName val="исходные данные (2)"/>
      <sheetName val="исходные данные"/>
      <sheetName val="план финансирования"/>
      <sheetName val="мес.выбытие"/>
      <sheetName val="штатная структура"/>
      <sheetName val="Staff"/>
      <sheetName val="план продаж"/>
      <sheetName val="table_appraisal"/>
      <sheetName val="appraisal"/>
      <sheetName val="annum"/>
      <sheetName val="fin.reps"/>
      <sheetName val="vat"/>
      <sheetName val="credit"/>
      <sheetName val="Лист1"/>
      <sheetName val="Лист2"/>
      <sheetName val="БЛОК"/>
      <sheetName val="вопросы"/>
    </sheetNames>
    <sheetDataSet>
      <sheetData sheetId="0" refreshError="1"/>
      <sheetData sheetId="1" refreshError="1"/>
      <sheetData sheetId="2">
        <row r="26">
          <cell r="G26">
            <v>0</v>
          </cell>
        </row>
      </sheetData>
      <sheetData sheetId="3">
        <row r="111">
          <cell r="E111">
            <v>2905924295.6666665</v>
          </cell>
        </row>
      </sheetData>
      <sheetData sheetId="4">
        <row r="2">
          <cell r="D2">
            <v>205</v>
          </cell>
        </row>
      </sheetData>
      <sheetData sheetId="5">
        <row r="14">
          <cell r="F14">
            <v>683195.11869918928</v>
          </cell>
        </row>
      </sheetData>
      <sheetData sheetId="6"/>
      <sheetData sheetId="7" refreshError="1"/>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 пр-ва"/>
      <sheetName val="Осн. пара"/>
      <sheetName val="Осн пар Свод"/>
      <sheetName val="3Ф"/>
      <sheetName val="2Ф"/>
      <sheetName val="Норм"/>
      <sheetName val="ОС"/>
      <sheetName val="Граф строит"/>
      <sheetName val="Пост Рх"/>
      <sheetName val="кредит"/>
      <sheetName val="Глины"/>
      <sheetName val="Рас по тр-ту"/>
      <sheetName val="ЗП"/>
      <sheetName val="IRR NPV"/>
      <sheetName val="Амор"/>
      <sheetName val="влиян топл"/>
      <sheetName val="Себест-ть"/>
      <sheetName val="обоснование"/>
      <sheetName val="цены"/>
      <sheetName val="Резюме овер"/>
    </sheetNames>
    <sheetDataSet>
      <sheetData sheetId="0" refreshError="1"/>
      <sheetData sheetId="1" refreshError="1">
        <row r="2">
          <cell r="C2">
            <v>32.173913043478265</v>
          </cell>
        </row>
        <row r="6">
          <cell r="C6">
            <v>5000000</v>
          </cell>
        </row>
        <row r="7">
          <cell r="C7">
            <v>60000000</v>
          </cell>
        </row>
        <row r="8">
          <cell r="C8">
            <v>161</v>
          </cell>
        </row>
        <row r="13">
          <cell r="C13">
            <v>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Entries After First Draft"/>
      <sheetName val="Group"/>
      <sheetName val="Group Before Eliminations"/>
      <sheetName val="On Line With Initial Info"/>
      <sheetName val="Perm Br.Co."/>
      <sheetName val="Ivanovo Br.Co."/>
      <sheetName val="Kursk Br.Co."/>
      <sheetName val="Saransk Br.Co."/>
      <sheetName val="Povolzhe Br.Co."/>
      <sheetName val="Bavaria Br.Co."/>
      <sheetName val="STAR"/>
      <sheetName val="Rosar Br.Co."/>
      <sheetName val="Desna Br.Co."/>
      <sheetName val="Krym Br.Co."/>
      <sheetName val="Yantar Br.Co."/>
      <sheetName val="Klin Br.Co."/>
      <sheetName val="SUNVEN"/>
      <sheetName val="SUNEK"/>
      <sheetName val="CORISANDA"/>
      <sheetName val="LYDIATE"/>
      <sheetName val="SUNBAV"/>
      <sheetName val="SUNPOV"/>
      <sheetName val="SBD"/>
      <sheetName val="CANTORNE"/>
      <sheetName val="OMALIN"/>
      <sheetName val="ITW RGN Holding"/>
      <sheetName val="ITW RSR Holding"/>
      <sheetName val="ITW DSN Holding"/>
      <sheetName val="ITW YNTR Holding"/>
      <sheetName val="ITW Klin Holding"/>
      <sheetName val="Whichfield"/>
      <sheetName val="SUNMNG"/>
      <sheetName val="Sheet1"/>
      <sheetName val="SUNMNGM SRV"/>
      <sheetName val="SUNCIS"/>
      <sheetName val="SUN ITW"/>
      <sheetName val="Catalogue-Technical"/>
      <sheetName val="Company"/>
      <sheetName val="OzInvest"/>
      <sheetName val="MI"/>
      <sheetName val="Pov&amp;Ku MI exp"/>
      <sheetName val="Simferopol Br.Co."/>
      <sheetName val="Simferopol Br.Co.+CANTORNE"/>
      <sheetName val="Июль"/>
      <sheetName val="Январь-июль"/>
      <sheetName val="затраты"/>
      <sheetName val="Январь-август"/>
      <sheetName val="сентябрь"/>
      <sheetName val="август"/>
      <sheetName val="Январь-а"/>
      <sheetName val="Январь-Сентябрь"/>
      <sheetName val="Database (RUR)Mar YTD"/>
      <sheetName val="Info"/>
      <sheetName val="Элим 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sheet"/>
      <sheetName val="Dialog"/>
      <sheetName val="About"/>
      <sheetName val="Diesel"/>
      <sheetName val="Schedule"/>
      <sheetName val="Techcarta"/>
      <sheetName val="Cropping"/>
      <sheetName val="Harvesting"/>
      <sheetName val="Crops balance"/>
      <sheetName val="Elevator"/>
      <sheetName val="Mill"/>
      <sheetName val="Bakery"/>
      <sheetName val="Livestock"/>
      <sheetName val="Feed balance"/>
      <sheetName val="Inflation &amp; prices"/>
      <sheetName val="Var. costs"/>
      <sheetName val="Summary"/>
      <sheetName val="Personnel"/>
      <sheetName val="Fixed costs"/>
      <sheetName val="Cost analysis"/>
      <sheetName val="Sales plan"/>
      <sheetName val="Other income"/>
      <sheetName val="Resources"/>
      <sheetName val="Loan"/>
      <sheetName val="Profit &amp; loss"/>
      <sheetName val="PL structure"/>
      <sheetName val="Cash flow "/>
      <sheetName val="D&amp;C"/>
      <sheetName val="WC"/>
      <sheetName val="Balance sheet"/>
      <sheetName val="Bert's summary"/>
      <sheetName val="George'sl summary"/>
      <sheetName val="BEP"/>
      <sheetName val="Patent"/>
      <sheetName val="Taxes"/>
    </sheetNames>
    <sheetDataSet>
      <sheetData sheetId="0" refreshError="1"/>
      <sheetData sheetId="1" refreshError="1"/>
      <sheetData sheetId="2" refreshError="1"/>
      <sheetData sheetId="3" refreshError="1"/>
      <sheetData sheetId="4" refreshError="1"/>
      <sheetData sheetId="5" refreshError="1"/>
      <sheetData sheetId="6" refreshError="1">
        <row r="33">
          <cell r="B33">
            <v>1</v>
          </cell>
        </row>
      </sheetData>
      <sheetData sheetId="7" refreshError="1"/>
      <sheetData sheetId="8" refreshError="1"/>
      <sheetData sheetId="9" refreshError="1"/>
      <sheetData sheetId="10" refreshError="1"/>
      <sheetData sheetId="11" refreshError="1"/>
      <sheetData sheetId="12" refreshError="1">
        <row r="6">
          <cell r="M6">
            <v>0.4</v>
          </cell>
        </row>
        <row r="92">
          <cell r="B92">
            <v>150</v>
          </cell>
        </row>
      </sheetData>
      <sheetData sheetId="13" refreshError="1"/>
      <sheetData sheetId="14" refreshError="1"/>
      <sheetData sheetId="15" refreshError="1">
        <row r="3">
          <cell r="E3">
            <v>0.1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Graphs 00"/>
      <sheetName val="Monthly Graphs 01"/>
      <sheetName val="Annual Graphs"/>
      <sheetName val="Sheet2"/>
      <sheetName val="Var to Sep Bd"/>
      <sheetName val="Summary Russian"/>
      <sheetName val="Main Schedule English"/>
      <sheetName val="Revised Prod 19 6 00"/>
      <sheetName val="Production Profile"/>
      <sheetName val="Brent Ip curve"/>
      <sheetName val="Jul to Sep cc"/>
      <sheetName val="Sheet1"/>
      <sheetName val="2000 orig bud vs sep fcst"/>
      <sheetName val="2000 orig bud v sep fcst Russ"/>
      <sheetName val="2000 act + sept cc + q3 fcst"/>
      <sheetName val="1999 v 2000"/>
      <sheetName val="2000 by qtr English"/>
      <sheetName val="2000 by qtr Russian"/>
      <sheetName val="Notes to forecast"/>
    </sheetNames>
    <sheetDataSet>
      <sheetData sheetId="0" refreshError="1">
        <row r="1">
          <cell r="B1" t="str">
            <v>ККМ - ПРОГНОЗ НА 2000 Г. (СЕНТ. 2000)</v>
          </cell>
        </row>
        <row r="2">
          <cell r="B2" t="str">
            <v>Основной Вариант</v>
          </cell>
        </row>
        <row r="59">
          <cell r="B59" t="str">
            <v>ККМ - ПРОГНОЗ НА 2000 Г. (СЕНТ. 2000)</v>
          </cell>
        </row>
        <row r="60">
          <cell r="B60" t="str">
            <v>Основной Вариант</v>
          </cell>
        </row>
        <row r="119">
          <cell r="B119" t="str">
            <v>ККМ - Сравнение затрат,</v>
          </cell>
        </row>
        <row r="120">
          <cell r="B120" t="str">
            <v xml:space="preserve"> произведенных в текущем и предыдущем году - кассовый метод</v>
          </cell>
        </row>
      </sheetData>
      <sheetData sheetId="1" refreshError="1">
        <row r="1">
          <cell r="B1" t="str">
            <v>ККМ - ПРОГНОЗ НА 2001 ГОД (СЕНТ 2000)</v>
          </cell>
        </row>
        <row r="2">
          <cell r="B2" t="str">
            <v>ОСНОВНОЙ ВАРИАНТ</v>
          </cell>
        </row>
        <row r="59">
          <cell r="B59" t="str">
            <v>ККМ - ПРОГНОЗ НА 2001 ГОД (СЕНТ 2000)</v>
          </cell>
        </row>
        <row r="60">
          <cell r="B60" t="str">
            <v>ОСНОВНОЙ ВАРИАНТ</v>
          </cell>
        </row>
        <row r="119">
          <cell r="B119" t="str">
            <v>ККМ - Сравнение затрат,</v>
          </cell>
        </row>
        <row r="120">
          <cell r="B120" t="str">
            <v xml:space="preserve"> произведенных в текущем и предыдущем году - кассовый метод</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Nelson Monte Carlo"/>
      <sheetName val="Project Monte Carlo"/>
      <sheetName val="Capex"/>
      <sheetName val="Depr"/>
      <sheetName val="Operating Costs"/>
      <sheetName val="Personnel"/>
      <sheetName val="Chart1"/>
      <sheetName val="PRODUCTION"/>
      <sheetName val="Sales"/>
      <sheetName val="Cash Flow"/>
    </sheetNames>
    <sheetDataSet>
      <sheetData sheetId="0" refreshError="1">
        <row r="5">
          <cell r="F5">
            <v>7.6</v>
          </cell>
        </row>
        <row r="20">
          <cell r="B20">
            <v>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v>0</v>
          </cell>
          <cell r="G2" t="str">
            <v>ПРОСТЫНИ</v>
          </cell>
          <cell r="H2">
            <v>0</v>
          </cell>
          <cell r="I2">
            <v>62</v>
          </cell>
          <cell r="J2" t="str">
            <v>EACH</v>
          </cell>
          <cell r="K2">
            <v>4.9090999999999996</v>
          </cell>
          <cell r="L2">
            <v>304.36419999999998</v>
          </cell>
          <cell r="M2">
            <v>0</v>
          </cell>
          <cell r="N2">
            <v>0</v>
          </cell>
          <cell r="O2" t="str">
            <v>K1/31</v>
          </cell>
        </row>
        <row r="3">
          <cell r="D3" t="str">
            <v>1-1</v>
          </cell>
          <cell r="E3" t="str">
            <v>SHEETS</v>
          </cell>
          <cell r="F3">
            <v>0</v>
          </cell>
          <cell r="G3" t="str">
            <v>ПРОСТЫНИ</v>
          </cell>
          <cell r="H3">
            <v>0</v>
          </cell>
          <cell r="I3">
            <v>178</v>
          </cell>
          <cell r="J3" t="str">
            <v>EACH</v>
          </cell>
          <cell r="K3">
            <v>0</v>
          </cell>
          <cell r="L3">
            <v>0</v>
          </cell>
          <cell r="M3">
            <v>390</v>
          </cell>
          <cell r="N3">
            <v>69420</v>
          </cell>
          <cell r="O3" t="str">
            <v>K1/31</v>
          </cell>
        </row>
        <row r="4">
          <cell r="D4">
            <v>2</v>
          </cell>
          <cell r="E4" t="str">
            <v>SHEETS, BLANKET</v>
          </cell>
          <cell r="F4">
            <v>0</v>
          </cell>
          <cell r="G4" t="str">
            <v>ПОДОДЕЯЛЬНИКИ</v>
          </cell>
          <cell r="H4">
            <v>0</v>
          </cell>
          <cell r="I4">
            <v>35</v>
          </cell>
          <cell r="J4" t="str">
            <v>EACH</v>
          </cell>
          <cell r="K4">
            <v>9.8181999999999992</v>
          </cell>
          <cell r="L4">
            <v>343.63699999999994</v>
          </cell>
          <cell r="M4">
            <v>0</v>
          </cell>
          <cell r="N4">
            <v>0</v>
          </cell>
          <cell r="O4" t="str">
            <v>K1/31</v>
          </cell>
        </row>
        <row r="5">
          <cell r="D5">
            <v>3</v>
          </cell>
          <cell r="E5" t="str">
            <v>PILLOWS</v>
          </cell>
          <cell r="F5">
            <v>0</v>
          </cell>
          <cell r="G5" t="str">
            <v>ПОДУШКИ</v>
          </cell>
          <cell r="H5">
            <v>0</v>
          </cell>
          <cell r="I5">
            <v>80</v>
          </cell>
          <cell r="J5" t="str">
            <v>EACH</v>
          </cell>
          <cell r="K5">
            <v>0</v>
          </cell>
          <cell r="L5">
            <v>0</v>
          </cell>
          <cell r="M5">
            <v>960</v>
          </cell>
          <cell r="N5">
            <v>76800</v>
          </cell>
          <cell r="O5" t="str">
            <v>K1/MIDDLE/B</v>
          </cell>
        </row>
        <row r="6">
          <cell r="D6">
            <v>6</v>
          </cell>
          <cell r="E6" t="str">
            <v>PILLOW CASES</v>
          </cell>
          <cell r="F6">
            <v>0</v>
          </cell>
          <cell r="G6" t="str">
            <v>НАВОЛОЧКИ</v>
          </cell>
          <cell r="H6">
            <v>0</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v>0</v>
          </cell>
          <cell r="G15" t="str">
            <v>ХЛОРИСТЫЙ КАЛЬЦИЙ</v>
          </cell>
          <cell r="H15">
            <v>0</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v>0</v>
          </cell>
          <cell r="G16" t="str">
            <v>HALLIBURTON ПАКЕР</v>
          </cell>
          <cell r="H16">
            <v>0</v>
          </cell>
          <cell r="I16">
            <v>1</v>
          </cell>
          <cell r="J16" t="str">
            <v>EACH</v>
          </cell>
          <cell r="K16">
            <v>4800</v>
          </cell>
          <cell r="L16">
            <v>4800</v>
          </cell>
          <cell r="M16">
            <v>0</v>
          </cell>
          <cell r="N16">
            <v>0</v>
          </cell>
          <cell r="O16" t="str">
            <v>K2</v>
          </cell>
        </row>
        <row r="17">
          <cell r="D17" t="str">
            <v>60-1</v>
          </cell>
          <cell r="E17" t="str">
            <v>HALLIBURTON PACKER</v>
          </cell>
          <cell r="F17">
            <v>0</v>
          </cell>
          <cell r="G17" t="str">
            <v>HALLIBURTON ПАКЕР</v>
          </cell>
          <cell r="H17">
            <v>0</v>
          </cell>
          <cell r="I17">
            <v>1</v>
          </cell>
          <cell r="J17" t="str">
            <v>EACH</v>
          </cell>
          <cell r="K17">
            <v>3600</v>
          </cell>
          <cell r="L17">
            <v>3600</v>
          </cell>
          <cell r="M17">
            <v>0</v>
          </cell>
          <cell r="N17">
            <v>0</v>
          </cell>
          <cell r="O17" t="str">
            <v>K2</v>
          </cell>
        </row>
        <row r="18">
          <cell r="D18">
            <v>62</v>
          </cell>
          <cell r="E18" t="str">
            <v>TAM INFLATABLE  PACKER</v>
          </cell>
          <cell r="F18">
            <v>0</v>
          </cell>
          <cell r="G18" t="str">
            <v>TAM  ПАКЕР ГИДРАВЛИЧЕСКОГО ДАВЛЕНИЯ</v>
          </cell>
          <cell r="H18">
            <v>0</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v>0</v>
          </cell>
          <cell r="G26" t="str">
            <v>ПРОКЛАДКА ГАЗООТВОДНОЙ ТРУБЫ</v>
          </cell>
          <cell r="H26">
            <v>0</v>
          </cell>
          <cell r="I26">
            <v>1</v>
          </cell>
          <cell r="J26" t="str">
            <v>EACH</v>
          </cell>
          <cell r="K26">
            <v>73.86</v>
          </cell>
          <cell r="L26">
            <v>73.86</v>
          </cell>
          <cell r="M26">
            <v>0</v>
          </cell>
          <cell r="N26">
            <v>0</v>
          </cell>
          <cell r="O26" t="str">
            <v>K/C-16</v>
          </cell>
        </row>
        <row r="27">
          <cell r="D27">
            <v>84</v>
          </cell>
          <cell r="E27" t="str">
            <v>GASKET MANWAY GASKET</v>
          </cell>
          <cell r="F27">
            <v>0</v>
          </cell>
          <cell r="G27" t="str">
            <v>ПРОКЛАДКА ЛЮКА</v>
          </cell>
          <cell r="H27">
            <v>0</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v>0</v>
          </cell>
          <cell r="G34" t="str">
            <v>НИППЕЛЬ</v>
          </cell>
          <cell r="H34">
            <v>0</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v>0</v>
          </cell>
          <cell r="G41" t="str">
            <v>СОЕДИНИТЕЛЬНЫЙ ИНСТРУМЕНТ</v>
          </cell>
          <cell r="H41">
            <v>0</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v>0</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v>0</v>
          </cell>
          <cell r="G53" t="str">
            <v>КРЕПЛЕНИЕ РЕМНЯ БЕЗОПАСНОСТИ</v>
          </cell>
          <cell r="H53">
            <v>0</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v>0</v>
          </cell>
          <cell r="G64" t="str">
            <v>ЭЛЕКТРОВЫКЛЮЧАТЕЛЬ ВНУТРЕННИЙ 220В</v>
          </cell>
          <cell r="H64">
            <v>0</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v>0</v>
          </cell>
          <cell r="G71" t="str">
            <v>СЛИВНОЙ ОТВОД 100ММ</v>
          </cell>
          <cell r="H71">
            <v>0</v>
          </cell>
          <cell r="I71">
            <v>2</v>
          </cell>
          <cell r="J71" t="str">
            <v>EACH</v>
          </cell>
          <cell r="K71">
            <v>7.9</v>
          </cell>
          <cell r="L71">
            <v>15.8</v>
          </cell>
          <cell r="M71">
            <v>0</v>
          </cell>
          <cell r="N71">
            <v>0</v>
          </cell>
          <cell r="O71" t="str">
            <v>K1/8</v>
          </cell>
        </row>
        <row r="72">
          <cell r="D72">
            <v>265</v>
          </cell>
          <cell r="E72" t="str">
            <v>HOLEC BUSBAR SET CLP NO: 624593</v>
          </cell>
          <cell r="F72">
            <v>0</v>
          </cell>
          <cell r="G72" t="str">
            <v>КРЕПЛЕНИЕ 624593</v>
          </cell>
          <cell r="H72">
            <v>0</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v>0</v>
          </cell>
          <cell r="G73" t="str">
            <v>ФЛАНЕЦ КОРОБКА НАРУЖНЫЙ РАЗМЕР 3</v>
          </cell>
          <cell r="H73">
            <v>0</v>
          </cell>
          <cell r="I73">
            <v>6</v>
          </cell>
          <cell r="J73" t="str">
            <v>EACH</v>
          </cell>
          <cell r="K73">
            <v>10.1</v>
          </cell>
          <cell r="L73">
            <v>60.6</v>
          </cell>
          <cell r="M73">
            <v>0</v>
          </cell>
          <cell r="N73">
            <v>0</v>
          </cell>
          <cell r="O73" t="str">
            <v>K1/8</v>
          </cell>
        </row>
        <row r="74">
          <cell r="D74">
            <v>271</v>
          </cell>
          <cell r="E74" t="str">
            <v>PRESSURE  GAUGE TIRES + NOZZLES</v>
          </cell>
          <cell r="F74">
            <v>0</v>
          </cell>
          <cell r="G74" t="str">
            <v>ШИННЫЙ МАНОМЕТР С НАСАДКАМИ</v>
          </cell>
          <cell r="H74">
            <v>0</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v>0</v>
          </cell>
          <cell r="G116" t="str">
            <v>ДЮЙМОВЫЙ ЦИФЕРБЛАТНЫЙ ИНДИКАТОР НА МАГНИТНОЙ ОСНОВЕ</v>
          </cell>
          <cell r="H116">
            <v>0</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v>0</v>
          </cell>
          <cell r="G117" t="str">
            <v>МЕТРИЧЕСКИЙ ЦИФЕРБЛАТНЫЙ ИНДИКАТОР НА МАГНИТНОЙ ОСНОВЕ</v>
          </cell>
          <cell r="H117">
            <v>0</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v>0</v>
          </cell>
          <cell r="G132" t="str">
            <v>НИППЕЛЬ</v>
          </cell>
          <cell r="H132">
            <v>0</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v>0</v>
          </cell>
          <cell r="G135" t="str">
            <v>ДОМКРАТ ТРАНСМИССИОННЫЙ</v>
          </cell>
          <cell r="H135">
            <v>0</v>
          </cell>
          <cell r="I135">
            <v>1</v>
          </cell>
          <cell r="J135" t="str">
            <v>EACH</v>
          </cell>
          <cell r="K135">
            <v>288.55</v>
          </cell>
          <cell r="L135">
            <v>288.55</v>
          </cell>
          <cell r="M135">
            <v>0</v>
          </cell>
          <cell r="N135">
            <v>0</v>
          </cell>
          <cell r="O135" t="str">
            <v>K/TOOL ROOM</v>
          </cell>
        </row>
        <row r="136">
          <cell r="D136">
            <v>423</v>
          </cell>
          <cell r="E136" t="str">
            <v>ENGINE STAND</v>
          </cell>
          <cell r="F136">
            <v>0</v>
          </cell>
          <cell r="G136" t="str">
            <v>ПОДСТАВКА ДЛЯ ДВИГАТЕЛЯ</v>
          </cell>
          <cell r="H136">
            <v>0</v>
          </cell>
          <cell r="I136">
            <v>1</v>
          </cell>
          <cell r="J136" t="str">
            <v>EACH</v>
          </cell>
          <cell r="K136">
            <v>112.65</v>
          </cell>
          <cell r="L136">
            <v>112.65</v>
          </cell>
          <cell r="M136">
            <v>0</v>
          </cell>
          <cell r="N136">
            <v>0</v>
          </cell>
          <cell r="O136" t="str">
            <v>K/SHOP</v>
          </cell>
        </row>
        <row r="137">
          <cell r="D137">
            <v>424</v>
          </cell>
          <cell r="E137" t="str">
            <v>ENGINE LIFT</v>
          </cell>
          <cell r="F137">
            <v>0</v>
          </cell>
          <cell r="G137" t="str">
            <v>ПОДЪЁМНИК ДЛЯ ДВИГАТЕЛЯ</v>
          </cell>
          <cell r="H137">
            <v>0</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v>0</v>
          </cell>
          <cell r="G142" t="str">
            <v>ЛЕЖАНКА НА КОЛЁСАХ ДЛЯ МЕХАНИКА</v>
          </cell>
          <cell r="H142">
            <v>0</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v>0</v>
          </cell>
          <cell r="G146" t="str">
            <v>КАБИНЕТ ДЛЯ ИНСТРУМЕНТОВ</v>
          </cell>
          <cell r="H146">
            <v>0</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v>0</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v>0</v>
          </cell>
          <cell r="H151">
            <v>0</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v>0</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v>0</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v>0</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v>0</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v>0</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v>0</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v>0</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v>0</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v>0</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v>0</v>
          </cell>
          <cell r="H161">
            <v>0</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v>0</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v>0</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v>0</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v>0</v>
          </cell>
          <cell r="I165">
            <v>9</v>
          </cell>
          <cell r="J165" t="str">
            <v>EACH</v>
          </cell>
          <cell r="K165">
            <v>4.3</v>
          </cell>
          <cell r="L165">
            <v>38.700000000000003</v>
          </cell>
          <cell r="M165">
            <v>0</v>
          </cell>
          <cell r="N165">
            <v>0</v>
          </cell>
          <cell r="O165" t="str">
            <v>K1/17</v>
          </cell>
        </row>
        <row r="166">
          <cell r="D166">
            <v>612</v>
          </cell>
          <cell r="E166" t="str">
            <v>WOODEN CLOTHES HANGERS</v>
          </cell>
          <cell r="F166">
            <v>0</v>
          </cell>
          <cell r="G166" t="str">
            <v>ДЕРЕВЯНЫЕ ПЛЕЧИКИ</v>
          </cell>
          <cell r="H166">
            <v>0</v>
          </cell>
          <cell r="I166">
            <v>188</v>
          </cell>
          <cell r="J166" t="str">
            <v>EACH</v>
          </cell>
          <cell r="K166">
            <v>0.81</v>
          </cell>
          <cell r="L166">
            <v>152.28</v>
          </cell>
          <cell r="M166">
            <v>0</v>
          </cell>
          <cell r="N166">
            <v>0</v>
          </cell>
          <cell r="O166" t="str">
            <v>K1/33</v>
          </cell>
        </row>
        <row r="167">
          <cell r="D167">
            <v>613</v>
          </cell>
          <cell r="E167" t="str">
            <v>PLASTIC SHIRT AND CLOTHES HANGERS</v>
          </cell>
          <cell r="F167">
            <v>0</v>
          </cell>
          <cell r="G167" t="str">
            <v>ПЛАСТМАССОВЫЕ ПЛЕЧИКИ</v>
          </cell>
          <cell r="H167">
            <v>0</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v>0</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v>0</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v>0</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v>0</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v>0</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v>0</v>
          </cell>
          <cell r="H173">
            <v>0</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v>0</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v>0</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v>0</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v>0</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v>0</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v>0</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v>0</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v>0</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v>0</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v>0</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v>0</v>
          </cell>
          <cell r="G188" t="str">
            <v>ОБОГРЕВАТЕЛИ</v>
          </cell>
          <cell r="H188">
            <v>0</v>
          </cell>
          <cell r="I188">
            <v>3</v>
          </cell>
          <cell r="J188" t="str">
            <v>EACH</v>
          </cell>
          <cell r="K188">
            <v>311.14999999999998</v>
          </cell>
          <cell r="L188">
            <v>933.45</v>
          </cell>
          <cell r="M188">
            <v>0</v>
          </cell>
          <cell r="N188">
            <v>0</v>
          </cell>
          <cell r="O188" t="str">
            <v>K/CAMP K1/MIDDLE/A</v>
          </cell>
        </row>
        <row r="189">
          <cell r="D189">
            <v>775</v>
          </cell>
          <cell r="E189" t="str">
            <v>HEATERS 220V</v>
          </cell>
          <cell r="F189">
            <v>0</v>
          </cell>
          <cell r="G189" t="str">
            <v>ОБОГРЕВАТЕЛИ</v>
          </cell>
          <cell r="H189">
            <v>0</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v>0</v>
          </cell>
          <cell r="G234" t="str">
            <v>ПНЕВМОТИЧЕСКИЙ ЗАБОЙНИК</v>
          </cell>
          <cell r="H234">
            <v>0</v>
          </cell>
          <cell r="I234">
            <v>1</v>
          </cell>
          <cell r="J234" t="str">
            <v>EACH</v>
          </cell>
          <cell r="K234">
            <v>814.25</v>
          </cell>
          <cell r="L234">
            <v>814.25</v>
          </cell>
          <cell r="M234">
            <v>0</v>
          </cell>
          <cell r="N234">
            <v>0</v>
          </cell>
          <cell r="O234" t="str">
            <v>K/TOOL ROOM</v>
          </cell>
        </row>
        <row r="235">
          <cell r="D235">
            <v>1179</v>
          </cell>
          <cell r="E235" t="str">
            <v>AIR FINISH GUN</v>
          </cell>
          <cell r="F235">
            <v>0</v>
          </cell>
          <cell r="G235" t="str">
            <v>ПНЕВМОТИЧЕСКИЙ ЗАБОЙНИК</v>
          </cell>
          <cell r="H235">
            <v>0</v>
          </cell>
          <cell r="I235">
            <v>1</v>
          </cell>
          <cell r="J235" t="str">
            <v>EACH</v>
          </cell>
          <cell r="K235">
            <v>717.24</v>
          </cell>
          <cell r="L235">
            <v>717.24</v>
          </cell>
          <cell r="M235">
            <v>0</v>
          </cell>
          <cell r="N235">
            <v>0</v>
          </cell>
          <cell r="O235" t="str">
            <v>K/TOOL ROOM</v>
          </cell>
        </row>
        <row r="236">
          <cell r="D236">
            <v>1180</v>
          </cell>
          <cell r="E236" t="str">
            <v>AIR BRAD GUN</v>
          </cell>
          <cell r="F236">
            <v>0</v>
          </cell>
          <cell r="G236">
            <v>0</v>
          </cell>
          <cell r="H236">
            <v>0</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v>0</v>
          </cell>
          <cell r="G238" t="str">
            <v>ПИЛА БЕЗ ШНУРА</v>
          </cell>
          <cell r="H238">
            <v>0</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v>0</v>
          </cell>
          <cell r="G241" t="str">
            <v>ДРЕЛЬ БЕЗ ШНУРА</v>
          </cell>
          <cell r="H241">
            <v>0</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v>0</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v>0</v>
          </cell>
          <cell r="G248" t="str">
            <v>НАБОР ОТВЁРТОК</v>
          </cell>
          <cell r="H248">
            <v>0</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v>0</v>
          </cell>
          <cell r="G254" t="str">
            <v>ПРАЙМЕР</v>
          </cell>
          <cell r="H254">
            <v>0</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v>0</v>
          </cell>
          <cell r="G262" t="str">
            <v>ДРЕЛЬ</v>
          </cell>
          <cell r="H262">
            <v>0</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v>0</v>
          </cell>
          <cell r="G273" t="str">
            <v>СТУЛ</v>
          </cell>
          <cell r="H273">
            <v>0</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v>0</v>
          </cell>
          <cell r="G275" t="str">
            <v>ОБОГРЕВАТЕЛИ 220В</v>
          </cell>
          <cell r="H275">
            <v>0</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v>0</v>
          </cell>
          <cell r="G276" t="str">
            <v>КОНДИЦИОНЕР</v>
          </cell>
          <cell r="H276">
            <v>0</v>
          </cell>
          <cell r="I276">
            <v>2</v>
          </cell>
          <cell r="J276" t="str">
            <v>EACH</v>
          </cell>
          <cell r="K276">
            <v>799</v>
          </cell>
          <cell r="L276">
            <v>1598</v>
          </cell>
          <cell r="M276">
            <v>0</v>
          </cell>
          <cell r="N276">
            <v>0</v>
          </cell>
          <cell r="O276" t="str">
            <v>K/CAMP K1/MIDDLE/A</v>
          </cell>
        </row>
        <row r="277">
          <cell r="D277" t="str">
            <v>1424-1</v>
          </cell>
          <cell r="E277" t="str">
            <v>AIR CONDITIONER</v>
          </cell>
          <cell r="F277">
            <v>0</v>
          </cell>
          <cell r="G277" t="str">
            <v>КОНДИЦИОНЕР</v>
          </cell>
          <cell r="H277">
            <v>0</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v>0</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v>0</v>
          </cell>
          <cell r="G304">
            <v>0</v>
          </cell>
          <cell r="H304">
            <v>0</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v>0</v>
          </cell>
          <cell r="G315" t="str">
            <v>ЛОПАТА</v>
          </cell>
          <cell r="H315">
            <v>0</v>
          </cell>
          <cell r="I315">
            <v>6</v>
          </cell>
          <cell r="J315" t="str">
            <v>EACH</v>
          </cell>
          <cell r="K315">
            <v>10.47</v>
          </cell>
          <cell r="L315">
            <v>62.82</v>
          </cell>
          <cell r="M315">
            <v>0</v>
          </cell>
          <cell r="N315">
            <v>0</v>
          </cell>
          <cell r="O315" t="str">
            <v>K/TOOL ROOM</v>
          </cell>
        </row>
        <row r="316">
          <cell r="D316">
            <v>1645</v>
          </cell>
          <cell r="E316" t="str">
            <v>RAKES</v>
          </cell>
          <cell r="F316">
            <v>0</v>
          </cell>
          <cell r="G316" t="str">
            <v>ГРАБЛИ</v>
          </cell>
          <cell r="H316">
            <v>0</v>
          </cell>
          <cell r="I316">
            <v>1</v>
          </cell>
          <cell r="J316" t="str">
            <v>EACH</v>
          </cell>
          <cell r="K316">
            <v>19.95</v>
          </cell>
          <cell r="L316">
            <v>19.95</v>
          </cell>
          <cell r="M316">
            <v>0</v>
          </cell>
          <cell r="N316">
            <v>0</v>
          </cell>
          <cell r="O316" t="str">
            <v>K/TOOL ROOM</v>
          </cell>
        </row>
        <row r="317">
          <cell r="D317">
            <v>1647</v>
          </cell>
          <cell r="E317" t="str">
            <v>HOE</v>
          </cell>
          <cell r="F317">
            <v>0</v>
          </cell>
          <cell r="G317" t="str">
            <v>МОТЫГА</v>
          </cell>
          <cell r="H317">
            <v>0</v>
          </cell>
          <cell r="I317">
            <v>1</v>
          </cell>
          <cell r="J317" t="str">
            <v>EACH</v>
          </cell>
          <cell r="K317">
            <v>13.98</v>
          </cell>
          <cell r="L317">
            <v>13.98</v>
          </cell>
          <cell r="M317">
            <v>0</v>
          </cell>
          <cell r="N317">
            <v>0</v>
          </cell>
          <cell r="O317" t="str">
            <v>K/TOOL ROOM</v>
          </cell>
        </row>
        <row r="318">
          <cell r="D318">
            <v>1648</v>
          </cell>
          <cell r="E318" t="str">
            <v>PICK MATTOCK</v>
          </cell>
          <cell r="F318">
            <v>0</v>
          </cell>
          <cell r="G318" t="str">
            <v>КИРКА</v>
          </cell>
          <cell r="H318">
            <v>0</v>
          </cell>
          <cell r="I318">
            <v>1</v>
          </cell>
          <cell r="J318" t="str">
            <v>EACH</v>
          </cell>
          <cell r="K318">
            <v>13.98</v>
          </cell>
          <cell r="L318">
            <v>13.98</v>
          </cell>
          <cell r="M318">
            <v>0</v>
          </cell>
          <cell r="N318">
            <v>0</v>
          </cell>
          <cell r="O318" t="str">
            <v>K/TOOL ROOM</v>
          </cell>
        </row>
        <row r="319">
          <cell r="D319">
            <v>1651</v>
          </cell>
          <cell r="E319" t="str">
            <v>PINCH POINT BAR</v>
          </cell>
          <cell r="F319">
            <v>0</v>
          </cell>
          <cell r="G319" t="str">
            <v>МОНТИРОВКА</v>
          </cell>
          <cell r="H319">
            <v>0</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v>0</v>
          </cell>
          <cell r="G332" t="str">
            <v>РЕЗАК В КОМПЛЕКТЕ</v>
          </cell>
          <cell r="H332">
            <v>0</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v>0</v>
          </cell>
          <cell r="G334" t="str">
            <v>БЕТОННЫЕ БЛОКИ</v>
          </cell>
          <cell r="H334">
            <v>0</v>
          </cell>
          <cell r="I334">
            <v>16</v>
          </cell>
          <cell r="J334" t="str">
            <v>EACH</v>
          </cell>
          <cell r="K334">
            <v>0</v>
          </cell>
          <cell r="L334">
            <v>0</v>
          </cell>
          <cell r="M334">
            <v>5604</v>
          </cell>
          <cell r="N334">
            <v>89664</v>
          </cell>
          <cell r="O334" t="str">
            <v>K/YARD</v>
          </cell>
        </row>
        <row r="335">
          <cell r="D335" t="str">
            <v>1725-1</v>
          </cell>
          <cell r="E335" t="str">
            <v>CONCRETE BLOCK</v>
          </cell>
          <cell r="F335">
            <v>0</v>
          </cell>
          <cell r="G335" t="str">
            <v>БЕТОННЫЕ БЛОКИ</v>
          </cell>
          <cell r="H335">
            <v>0</v>
          </cell>
          <cell r="I335">
            <v>3</v>
          </cell>
          <cell r="J335" t="str">
            <v>EACH</v>
          </cell>
          <cell r="K335">
            <v>0</v>
          </cell>
          <cell r="L335">
            <v>0</v>
          </cell>
          <cell r="M335">
            <v>5604</v>
          </cell>
          <cell r="N335">
            <v>16812</v>
          </cell>
          <cell r="O335" t="str">
            <v>K/YARD</v>
          </cell>
        </row>
        <row r="336">
          <cell r="D336" t="str">
            <v>1725-2</v>
          </cell>
          <cell r="E336" t="str">
            <v>CONCRETE BLOCK</v>
          </cell>
          <cell r="F336">
            <v>0</v>
          </cell>
          <cell r="G336" t="str">
            <v>БЕТОННЫЕ БЛОКИ</v>
          </cell>
          <cell r="H336">
            <v>0</v>
          </cell>
          <cell r="I336">
            <v>14</v>
          </cell>
          <cell r="J336" t="str">
            <v>EACH</v>
          </cell>
          <cell r="K336">
            <v>0</v>
          </cell>
          <cell r="L336">
            <v>0</v>
          </cell>
          <cell r="M336">
            <v>5604</v>
          </cell>
          <cell r="N336">
            <v>78456</v>
          </cell>
          <cell r="O336" t="str">
            <v>K/YARD</v>
          </cell>
        </row>
        <row r="337">
          <cell r="D337" t="str">
            <v>1725-3</v>
          </cell>
          <cell r="E337" t="str">
            <v>CONCRETE BLOCK</v>
          </cell>
          <cell r="F337">
            <v>0</v>
          </cell>
          <cell r="G337" t="str">
            <v>БЕТОННЫЕ БЛОКИ</v>
          </cell>
          <cell r="H337">
            <v>0</v>
          </cell>
          <cell r="I337">
            <v>15</v>
          </cell>
          <cell r="J337" t="str">
            <v>EACH</v>
          </cell>
          <cell r="K337">
            <v>0</v>
          </cell>
          <cell r="L337">
            <v>0</v>
          </cell>
          <cell r="M337">
            <v>5604</v>
          </cell>
          <cell r="N337">
            <v>84060</v>
          </cell>
          <cell r="O337" t="str">
            <v>K/YARD</v>
          </cell>
        </row>
        <row r="338">
          <cell r="D338" t="str">
            <v>1725-4</v>
          </cell>
          <cell r="E338" t="str">
            <v>CONCRETE BLOCK</v>
          </cell>
          <cell r="F338">
            <v>0</v>
          </cell>
          <cell r="G338" t="str">
            <v>БЕТОННЫЕ БЛОКИ</v>
          </cell>
          <cell r="H338">
            <v>0</v>
          </cell>
          <cell r="I338">
            <v>6</v>
          </cell>
          <cell r="J338" t="str">
            <v>EACH</v>
          </cell>
          <cell r="K338">
            <v>0</v>
          </cell>
          <cell r="L338">
            <v>0</v>
          </cell>
          <cell r="M338">
            <v>5604</v>
          </cell>
          <cell r="N338">
            <v>33624</v>
          </cell>
          <cell r="O338" t="str">
            <v>K/YARD</v>
          </cell>
        </row>
        <row r="339">
          <cell r="D339" t="str">
            <v>1725-5</v>
          </cell>
          <cell r="E339" t="str">
            <v>CONCRETE BLOCK</v>
          </cell>
          <cell r="F339">
            <v>0</v>
          </cell>
          <cell r="G339" t="str">
            <v>БЕТОННЫЕ БЛОКИ</v>
          </cell>
          <cell r="H339">
            <v>0</v>
          </cell>
          <cell r="I339">
            <v>16</v>
          </cell>
          <cell r="J339" t="str">
            <v>EACH</v>
          </cell>
          <cell r="K339">
            <v>0</v>
          </cell>
          <cell r="L339">
            <v>0</v>
          </cell>
          <cell r="M339">
            <v>5604</v>
          </cell>
          <cell r="N339">
            <v>89664</v>
          </cell>
          <cell r="O339" t="str">
            <v>K/YARD</v>
          </cell>
        </row>
        <row r="340">
          <cell r="D340" t="str">
            <v>1725-6</v>
          </cell>
          <cell r="E340" t="str">
            <v>CONCRETE BLOCK</v>
          </cell>
          <cell r="F340">
            <v>0</v>
          </cell>
          <cell r="G340" t="str">
            <v>БЕТОННЫЕ БЛОКИ</v>
          </cell>
          <cell r="H340">
            <v>0</v>
          </cell>
          <cell r="I340">
            <v>16</v>
          </cell>
          <cell r="J340" t="str">
            <v>EACH</v>
          </cell>
          <cell r="K340">
            <v>0</v>
          </cell>
          <cell r="L340">
            <v>0</v>
          </cell>
          <cell r="M340">
            <v>5604</v>
          </cell>
          <cell r="N340">
            <v>89664</v>
          </cell>
          <cell r="O340" t="str">
            <v>K/YARD</v>
          </cell>
        </row>
        <row r="341">
          <cell r="D341" t="str">
            <v>1725-7</v>
          </cell>
          <cell r="E341" t="str">
            <v>CONCRETE BLOCK</v>
          </cell>
          <cell r="F341">
            <v>0</v>
          </cell>
          <cell r="G341" t="str">
            <v>БЕТОННЫЕ БЛОКИ</v>
          </cell>
          <cell r="H341">
            <v>0</v>
          </cell>
          <cell r="I341">
            <v>18</v>
          </cell>
          <cell r="J341" t="str">
            <v>EACH</v>
          </cell>
          <cell r="K341">
            <v>0</v>
          </cell>
          <cell r="L341">
            <v>0</v>
          </cell>
          <cell r="M341">
            <v>5922</v>
          </cell>
          <cell r="N341">
            <v>106596</v>
          </cell>
          <cell r="O341" t="str">
            <v>K/YARD</v>
          </cell>
        </row>
        <row r="342">
          <cell r="D342" t="str">
            <v>1725-8</v>
          </cell>
          <cell r="E342" t="str">
            <v>CONCRETE BLOCK</v>
          </cell>
          <cell r="F342">
            <v>0</v>
          </cell>
          <cell r="G342" t="str">
            <v>БЕТОННЫЕ БЛОКИ</v>
          </cell>
          <cell r="H342">
            <v>0</v>
          </cell>
          <cell r="I342">
            <v>18</v>
          </cell>
          <cell r="J342" t="str">
            <v>EACH</v>
          </cell>
          <cell r="K342">
            <v>0</v>
          </cell>
          <cell r="L342">
            <v>0</v>
          </cell>
          <cell r="M342">
            <v>5922</v>
          </cell>
          <cell r="N342">
            <v>106596</v>
          </cell>
          <cell r="O342" t="str">
            <v>K/YARD</v>
          </cell>
        </row>
        <row r="343">
          <cell r="D343" t="str">
            <v>1725-9</v>
          </cell>
          <cell r="E343" t="str">
            <v>CONCRETE BLOCK</v>
          </cell>
          <cell r="F343">
            <v>0</v>
          </cell>
          <cell r="G343" t="str">
            <v>БЕТОННЫЕ БЛОКИ</v>
          </cell>
          <cell r="H343">
            <v>0</v>
          </cell>
          <cell r="I343">
            <v>12</v>
          </cell>
          <cell r="J343" t="str">
            <v>EACH</v>
          </cell>
          <cell r="K343">
            <v>0</v>
          </cell>
          <cell r="L343">
            <v>0</v>
          </cell>
          <cell r="M343">
            <v>5922</v>
          </cell>
          <cell r="N343">
            <v>71064</v>
          </cell>
          <cell r="O343" t="str">
            <v>K/YARD</v>
          </cell>
        </row>
        <row r="344">
          <cell r="D344" t="str">
            <v>1725-10</v>
          </cell>
          <cell r="E344" t="str">
            <v>CONCRETE BLOCK</v>
          </cell>
          <cell r="F344">
            <v>0</v>
          </cell>
          <cell r="G344" t="str">
            <v>БЕТОННЫЕ БЛОКИ</v>
          </cell>
          <cell r="H344">
            <v>0</v>
          </cell>
          <cell r="I344">
            <v>8</v>
          </cell>
          <cell r="J344" t="str">
            <v>EACH</v>
          </cell>
          <cell r="K344">
            <v>0</v>
          </cell>
          <cell r="L344">
            <v>0</v>
          </cell>
          <cell r="M344">
            <v>5922</v>
          </cell>
          <cell r="N344">
            <v>47376</v>
          </cell>
          <cell r="O344" t="str">
            <v>K/YARD</v>
          </cell>
        </row>
        <row r="345">
          <cell r="D345" t="str">
            <v>1725-11</v>
          </cell>
          <cell r="E345" t="str">
            <v>CONCRETE BLOCK</v>
          </cell>
          <cell r="F345">
            <v>0</v>
          </cell>
          <cell r="G345" t="str">
            <v>БЕТОННЫЕ БЛОКИ</v>
          </cell>
          <cell r="H345">
            <v>0</v>
          </cell>
          <cell r="I345">
            <v>16</v>
          </cell>
          <cell r="J345" t="str">
            <v>EACH</v>
          </cell>
          <cell r="K345">
            <v>0</v>
          </cell>
          <cell r="L345">
            <v>0</v>
          </cell>
          <cell r="M345">
            <v>5922</v>
          </cell>
          <cell r="N345">
            <v>94752</v>
          </cell>
          <cell r="O345" t="str">
            <v>K/YARD</v>
          </cell>
        </row>
        <row r="346">
          <cell r="D346" t="str">
            <v>1725-12</v>
          </cell>
          <cell r="E346" t="str">
            <v>CONCRETE BLOCK</v>
          </cell>
          <cell r="F346">
            <v>0</v>
          </cell>
          <cell r="G346" t="str">
            <v>БЕТОННЫЕ БЛОКИ</v>
          </cell>
          <cell r="H346">
            <v>0</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v>0</v>
          </cell>
          <cell r="G349" t="str">
            <v>ЗАПАСНОЙ РЕЗЕЦ  ДЛЯ РАСШИРИТЕЛЯ ДИАМЕТРА СКВАЖИНЫ</v>
          </cell>
          <cell r="H349">
            <v>0</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v>0</v>
          </cell>
          <cell r="G366" t="str">
            <v>ПАНЕЛЬ КИП</v>
          </cell>
          <cell r="H366">
            <v>0</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v>0</v>
          </cell>
          <cell r="G368" t="str">
            <v>САМОПИСЕЦ БАРТОН</v>
          </cell>
          <cell r="H368">
            <v>0</v>
          </cell>
          <cell r="I368">
            <v>1</v>
          </cell>
          <cell r="J368" t="str">
            <v>EACH</v>
          </cell>
          <cell r="K368">
            <v>1500</v>
          </cell>
          <cell r="L368">
            <v>1500</v>
          </cell>
          <cell r="M368">
            <v>0</v>
          </cell>
          <cell r="N368">
            <v>0</v>
          </cell>
          <cell r="O368" t="str">
            <v>K/WELL 10</v>
          </cell>
        </row>
        <row r="369">
          <cell r="D369">
            <v>1972</v>
          </cell>
          <cell r="E369" t="str">
            <v>O-RING</v>
          </cell>
          <cell r="F369">
            <v>0</v>
          </cell>
          <cell r="G369" t="str">
            <v>КОЛЬЦО РЕЗИНОВОЕ</v>
          </cell>
          <cell r="H369">
            <v>0</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v>0</v>
          </cell>
          <cell r="G372" t="str">
            <v>ПЕРЧАТКИ</v>
          </cell>
          <cell r="H372">
            <v>0</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v>0</v>
          </cell>
          <cell r="G392" t="str">
            <v>МЯЧ ДЛЯ ВОЛЛЕЙБОЛА</v>
          </cell>
          <cell r="H392">
            <v>0</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v>0</v>
          </cell>
          <cell r="G408" t="str">
            <v>КОЛЕНО 4SPH 90 ГРАДУСОВ</v>
          </cell>
          <cell r="H408">
            <v>0</v>
          </cell>
          <cell r="I408">
            <v>30</v>
          </cell>
          <cell r="J408" t="str">
            <v>EACH</v>
          </cell>
          <cell r="K408">
            <v>193.81</v>
          </cell>
          <cell r="L408">
            <v>5814.3</v>
          </cell>
          <cell r="M408">
            <v>0</v>
          </cell>
          <cell r="N408">
            <v>0</v>
          </cell>
          <cell r="O408" t="str">
            <v>K/C-26</v>
          </cell>
        </row>
        <row r="409">
          <cell r="D409">
            <v>2119</v>
          </cell>
          <cell r="E409" t="str">
            <v>ELBOW 4SPH 90 DEG</v>
          </cell>
          <cell r="F409">
            <v>0</v>
          </cell>
          <cell r="G409" t="str">
            <v>КОЛЕНО 4SPH 90 ГРАДУСОВ</v>
          </cell>
          <cell r="H409">
            <v>0</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v>0</v>
          </cell>
          <cell r="G410" t="str">
            <v>КОМПЛЕКТ ПАТРУБКОВ 4SPH ИЗ 10 ШТ ДЛИНОЙ 2, 3, 4, 5, 6, 7, 8, 9, 10 &amp; 12 ФУТОВ</v>
          </cell>
          <cell r="H410">
            <v>0</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v>0</v>
          </cell>
          <cell r="G413" t="str">
            <v>СКРЕБОК СК129</v>
          </cell>
          <cell r="H413">
            <v>0</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v>0</v>
          </cell>
          <cell r="G419">
            <v>0</v>
          </cell>
          <cell r="H419">
            <v>0</v>
          </cell>
          <cell r="I419">
            <v>1</v>
          </cell>
          <cell r="J419" t="str">
            <v>EACH</v>
          </cell>
          <cell r="K419">
            <v>4.01</v>
          </cell>
          <cell r="L419">
            <v>4.01</v>
          </cell>
          <cell r="M419">
            <v>0</v>
          </cell>
          <cell r="N419">
            <v>0</v>
          </cell>
          <cell r="O419" t="str">
            <v>K1/15</v>
          </cell>
        </row>
        <row r="420">
          <cell r="D420">
            <v>2152</v>
          </cell>
          <cell r="E420" t="str">
            <v>190 - 277 MUFFLER KIT</v>
          </cell>
          <cell r="F420">
            <v>0</v>
          </cell>
          <cell r="G420">
            <v>0</v>
          </cell>
          <cell r="H420">
            <v>0</v>
          </cell>
          <cell r="I420">
            <v>1</v>
          </cell>
          <cell r="J420" t="str">
            <v>EACH</v>
          </cell>
          <cell r="K420">
            <v>105.02</v>
          </cell>
          <cell r="L420">
            <v>105.02</v>
          </cell>
          <cell r="M420">
            <v>0</v>
          </cell>
          <cell r="N420">
            <v>0</v>
          </cell>
          <cell r="O420" t="str">
            <v>K1/15</v>
          </cell>
        </row>
        <row r="421">
          <cell r="D421">
            <v>2155</v>
          </cell>
          <cell r="E421" t="str">
            <v>215 - 052 KEY</v>
          </cell>
          <cell r="F421">
            <v>0</v>
          </cell>
          <cell r="G421">
            <v>0</v>
          </cell>
          <cell r="H421">
            <v>0</v>
          </cell>
          <cell r="I421">
            <v>9</v>
          </cell>
          <cell r="J421" t="str">
            <v>EACH</v>
          </cell>
          <cell r="K421">
            <v>1.18</v>
          </cell>
          <cell r="L421">
            <v>10.62</v>
          </cell>
          <cell r="M421">
            <v>0</v>
          </cell>
          <cell r="N421">
            <v>0</v>
          </cell>
          <cell r="O421" t="str">
            <v>K1/14</v>
          </cell>
        </row>
        <row r="422">
          <cell r="D422">
            <v>2156</v>
          </cell>
          <cell r="E422" t="str">
            <v>259 - 140  TIGHTENER</v>
          </cell>
          <cell r="F422">
            <v>0</v>
          </cell>
          <cell r="G422">
            <v>0</v>
          </cell>
          <cell r="H422">
            <v>0</v>
          </cell>
          <cell r="I422">
            <v>1</v>
          </cell>
          <cell r="J422" t="str">
            <v>EACH</v>
          </cell>
          <cell r="K422">
            <v>171.1</v>
          </cell>
          <cell r="L422">
            <v>171.1</v>
          </cell>
          <cell r="M422">
            <v>0</v>
          </cell>
          <cell r="N422">
            <v>0</v>
          </cell>
          <cell r="O422" t="str">
            <v>K1/14</v>
          </cell>
        </row>
        <row r="423">
          <cell r="D423">
            <v>2157</v>
          </cell>
          <cell r="E423" t="str">
            <v>154 - 589 HOSE</v>
          </cell>
          <cell r="F423">
            <v>0</v>
          </cell>
          <cell r="G423">
            <v>0</v>
          </cell>
          <cell r="H423">
            <v>0</v>
          </cell>
          <cell r="I423">
            <v>1</v>
          </cell>
          <cell r="J423" t="str">
            <v>EACH</v>
          </cell>
          <cell r="K423">
            <v>10.38</v>
          </cell>
          <cell r="L423">
            <v>10.38</v>
          </cell>
          <cell r="M423">
            <v>0</v>
          </cell>
          <cell r="N423">
            <v>0</v>
          </cell>
          <cell r="O423" t="str">
            <v>K1/15</v>
          </cell>
        </row>
        <row r="424">
          <cell r="D424">
            <v>2158</v>
          </cell>
          <cell r="E424" t="str">
            <v xml:space="preserve">154 - 056  CONNECTOR </v>
          </cell>
          <cell r="F424">
            <v>0</v>
          </cell>
          <cell r="G424">
            <v>0</v>
          </cell>
          <cell r="H424">
            <v>0</v>
          </cell>
          <cell r="I424">
            <v>1</v>
          </cell>
          <cell r="J424" t="str">
            <v>EACH</v>
          </cell>
          <cell r="K424">
            <v>3.54</v>
          </cell>
          <cell r="L424">
            <v>3.54</v>
          </cell>
          <cell r="M424">
            <v>0</v>
          </cell>
          <cell r="N424">
            <v>0</v>
          </cell>
          <cell r="O424" t="str">
            <v>K1/15</v>
          </cell>
        </row>
        <row r="425">
          <cell r="D425">
            <v>2159</v>
          </cell>
          <cell r="E425" t="str">
            <v>154 - 059  TEE</v>
          </cell>
          <cell r="F425">
            <v>0</v>
          </cell>
          <cell r="G425">
            <v>0</v>
          </cell>
          <cell r="H425">
            <v>0</v>
          </cell>
          <cell r="I425">
            <v>2</v>
          </cell>
          <cell r="J425" t="str">
            <v>EACH</v>
          </cell>
          <cell r="K425">
            <v>5.78</v>
          </cell>
          <cell r="L425">
            <v>11.56</v>
          </cell>
          <cell r="M425">
            <v>0</v>
          </cell>
          <cell r="N425">
            <v>0</v>
          </cell>
          <cell r="O425" t="str">
            <v>K1/14</v>
          </cell>
        </row>
        <row r="426">
          <cell r="D426">
            <v>2160</v>
          </cell>
          <cell r="E426" t="str">
            <v>154 - 076  CONNECTOR</v>
          </cell>
          <cell r="F426">
            <v>0</v>
          </cell>
          <cell r="G426">
            <v>0</v>
          </cell>
          <cell r="H426">
            <v>0</v>
          </cell>
          <cell r="I426">
            <v>2</v>
          </cell>
          <cell r="J426" t="str">
            <v>EACH</v>
          </cell>
          <cell r="K426">
            <v>1.3</v>
          </cell>
          <cell r="L426">
            <v>2.6</v>
          </cell>
          <cell r="M426">
            <v>0</v>
          </cell>
          <cell r="N426">
            <v>0</v>
          </cell>
          <cell r="O426" t="str">
            <v>K1/15</v>
          </cell>
        </row>
        <row r="427">
          <cell r="D427">
            <v>2161</v>
          </cell>
          <cell r="E427" t="str">
            <v>154 - 544  HYD HOSE</v>
          </cell>
          <cell r="F427">
            <v>0</v>
          </cell>
          <cell r="G427">
            <v>0</v>
          </cell>
          <cell r="H427">
            <v>0</v>
          </cell>
          <cell r="I427">
            <v>2</v>
          </cell>
          <cell r="J427" t="str">
            <v>EACH</v>
          </cell>
          <cell r="K427">
            <v>16.52</v>
          </cell>
          <cell r="L427">
            <v>33.04</v>
          </cell>
          <cell r="M427">
            <v>0</v>
          </cell>
          <cell r="N427">
            <v>0</v>
          </cell>
          <cell r="O427" t="str">
            <v>K1/15</v>
          </cell>
        </row>
        <row r="428">
          <cell r="D428">
            <v>2162</v>
          </cell>
          <cell r="E428" t="str">
            <v>156 - 257  SHUT - OFF</v>
          </cell>
          <cell r="F428">
            <v>0</v>
          </cell>
          <cell r="G428">
            <v>0</v>
          </cell>
          <cell r="H428">
            <v>0</v>
          </cell>
          <cell r="I428">
            <v>1</v>
          </cell>
          <cell r="J428" t="str">
            <v>EACH</v>
          </cell>
          <cell r="K428">
            <v>7.67</v>
          </cell>
          <cell r="L428">
            <v>7.67</v>
          </cell>
          <cell r="M428">
            <v>0</v>
          </cell>
          <cell r="N428">
            <v>0</v>
          </cell>
          <cell r="O428" t="str">
            <v>K1/14</v>
          </cell>
        </row>
        <row r="429">
          <cell r="D429">
            <v>2164</v>
          </cell>
          <cell r="E429" t="str">
            <v>500 - 461 SEAL KIT</v>
          </cell>
          <cell r="F429">
            <v>0</v>
          </cell>
          <cell r="G429">
            <v>0</v>
          </cell>
          <cell r="H429">
            <v>0</v>
          </cell>
          <cell r="I429">
            <v>1</v>
          </cell>
          <cell r="J429" t="str">
            <v>EACH</v>
          </cell>
          <cell r="K429">
            <v>53.1</v>
          </cell>
          <cell r="L429">
            <v>53.1</v>
          </cell>
          <cell r="M429">
            <v>0</v>
          </cell>
          <cell r="N429">
            <v>0</v>
          </cell>
          <cell r="O429" t="str">
            <v>K1/14</v>
          </cell>
        </row>
        <row r="430">
          <cell r="D430">
            <v>2165</v>
          </cell>
          <cell r="E430" t="str">
            <v xml:space="preserve">500 - 391 SEAL KIT </v>
          </cell>
          <cell r="F430">
            <v>0</v>
          </cell>
          <cell r="G430">
            <v>0</v>
          </cell>
          <cell r="H430">
            <v>0</v>
          </cell>
          <cell r="I430">
            <v>1</v>
          </cell>
          <cell r="J430" t="str">
            <v>EACH</v>
          </cell>
          <cell r="K430">
            <v>21.24</v>
          </cell>
          <cell r="L430">
            <v>21.24</v>
          </cell>
          <cell r="M430">
            <v>0</v>
          </cell>
          <cell r="N430">
            <v>0</v>
          </cell>
          <cell r="O430" t="str">
            <v>K1/14</v>
          </cell>
        </row>
        <row r="431">
          <cell r="D431">
            <v>2166</v>
          </cell>
          <cell r="E431" t="str">
            <v xml:space="preserve">181 - 394  SPACER </v>
          </cell>
          <cell r="F431">
            <v>0</v>
          </cell>
          <cell r="G431">
            <v>0</v>
          </cell>
          <cell r="H431">
            <v>0</v>
          </cell>
          <cell r="I431">
            <v>1</v>
          </cell>
          <cell r="J431" t="str">
            <v>EACH</v>
          </cell>
          <cell r="K431">
            <v>17.7</v>
          </cell>
          <cell r="L431">
            <v>17.7</v>
          </cell>
          <cell r="M431">
            <v>0</v>
          </cell>
          <cell r="N431">
            <v>0</v>
          </cell>
          <cell r="O431" t="str">
            <v>K1/14</v>
          </cell>
        </row>
        <row r="432">
          <cell r="D432">
            <v>2167</v>
          </cell>
          <cell r="E432" t="str">
            <v>181 - 495 SPACER</v>
          </cell>
          <cell r="F432">
            <v>0</v>
          </cell>
          <cell r="G432">
            <v>0</v>
          </cell>
          <cell r="H432">
            <v>0</v>
          </cell>
          <cell r="I432">
            <v>1</v>
          </cell>
          <cell r="J432" t="str">
            <v>EACH</v>
          </cell>
          <cell r="K432">
            <v>14.75</v>
          </cell>
          <cell r="L432">
            <v>14.75</v>
          </cell>
          <cell r="M432">
            <v>0</v>
          </cell>
          <cell r="N432">
            <v>0</v>
          </cell>
          <cell r="O432" t="str">
            <v>K1/14</v>
          </cell>
        </row>
        <row r="433">
          <cell r="D433">
            <v>2168</v>
          </cell>
          <cell r="E433" t="str">
            <v>130 - 416 CHAIN</v>
          </cell>
          <cell r="F433">
            <v>0</v>
          </cell>
          <cell r="G433">
            <v>0</v>
          </cell>
          <cell r="H433">
            <v>0</v>
          </cell>
          <cell r="I433">
            <v>1</v>
          </cell>
          <cell r="J433" t="str">
            <v>EACH</v>
          </cell>
          <cell r="K433">
            <v>191.16</v>
          </cell>
          <cell r="L433">
            <v>191.16</v>
          </cell>
          <cell r="M433">
            <v>0</v>
          </cell>
          <cell r="N433">
            <v>0</v>
          </cell>
          <cell r="O433" t="str">
            <v>K1/15</v>
          </cell>
        </row>
        <row r="434">
          <cell r="D434">
            <v>2171</v>
          </cell>
          <cell r="E434" t="str">
            <v>154 - 575 HOSE</v>
          </cell>
          <cell r="F434">
            <v>0</v>
          </cell>
          <cell r="G434">
            <v>0</v>
          </cell>
          <cell r="H434">
            <v>0</v>
          </cell>
          <cell r="I434">
            <v>2</v>
          </cell>
          <cell r="J434" t="str">
            <v>EACH</v>
          </cell>
          <cell r="K434">
            <v>14.75</v>
          </cell>
          <cell r="L434">
            <v>29.5</v>
          </cell>
          <cell r="M434">
            <v>0</v>
          </cell>
          <cell r="N434">
            <v>0</v>
          </cell>
          <cell r="O434" t="str">
            <v>K1/15</v>
          </cell>
        </row>
        <row r="435">
          <cell r="D435">
            <v>2172</v>
          </cell>
          <cell r="E435" t="str">
            <v>175 - 439 SPROCKET</v>
          </cell>
          <cell r="F435">
            <v>0</v>
          </cell>
          <cell r="G435">
            <v>0</v>
          </cell>
          <cell r="H435">
            <v>0</v>
          </cell>
          <cell r="I435">
            <v>1</v>
          </cell>
          <cell r="J435" t="str">
            <v>EACH</v>
          </cell>
          <cell r="K435">
            <v>89.68</v>
          </cell>
          <cell r="L435">
            <v>89.68</v>
          </cell>
          <cell r="M435">
            <v>0</v>
          </cell>
          <cell r="N435">
            <v>0</v>
          </cell>
          <cell r="O435" t="str">
            <v>K1/15</v>
          </cell>
        </row>
        <row r="436">
          <cell r="D436">
            <v>2174</v>
          </cell>
          <cell r="E436" t="str">
            <v>205 - 812  TIRE</v>
          </cell>
          <cell r="F436">
            <v>0</v>
          </cell>
          <cell r="G436">
            <v>0</v>
          </cell>
          <cell r="H436">
            <v>0</v>
          </cell>
          <cell r="I436">
            <v>1</v>
          </cell>
          <cell r="J436" t="str">
            <v>EACH</v>
          </cell>
          <cell r="K436">
            <v>663.16</v>
          </cell>
          <cell r="L436">
            <v>663.16</v>
          </cell>
          <cell r="M436">
            <v>0</v>
          </cell>
          <cell r="N436">
            <v>0</v>
          </cell>
          <cell r="O436" t="str">
            <v>K/C-20</v>
          </cell>
        </row>
        <row r="437">
          <cell r="D437">
            <v>2175</v>
          </cell>
          <cell r="E437" t="str">
            <v>154 - 617 HOSE</v>
          </cell>
          <cell r="F437">
            <v>0</v>
          </cell>
          <cell r="G437">
            <v>0</v>
          </cell>
          <cell r="H437">
            <v>0</v>
          </cell>
          <cell r="I437">
            <v>1</v>
          </cell>
          <cell r="J437" t="str">
            <v>EACH</v>
          </cell>
          <cell r="K437">
            <v>40.71</v>
          </cell>
          <cell r="L437">
            <v>40.71</v>
          </cell>
          <cell r="M437">
            <v>0</v>
          </cell>
          <cell r="N437">
            <v>0</v>
          </cell>
          <cell r="O437" t="str">
            <v>K1/15</v>
          </cell>
        </row>
        <row r="438">
          <cell r="D438">
            <v>2176</v>
          </cell>
          <cell r="E438" t="str">
            <v>154 - 529 HYD HOSE</v>
          </cell>
          <cell r="F438">
            <v>0</v>
          </cell>
          <cell r="G438">
            <v>0</v>
          </cell>
          <cell r="H438">
            <v>0</v>
          </cell>
          <cell r="I438">
            <v>1</v>
          </cell>
          <cell r="J438" t="str">
            <v>EACH</v>
          </cell>
          <cell r="K438">
            <v>35.4</v>
          </cell>
          <cell r="L438">
            <v>35.4</v>
          </cell>
          <cell r="M438">
            <v>0</v>
          </cell>
          <cell r="N438">
            <v>0</v>
          </cell>
          <cell r="O438" t="str">
            <v>K1/15</v>
          </cell>
        </row>
        <row r="439">
          <cell r="D439">
            <v>2177</v>
          </cell>
          <cell r="E439" t="str">
            <v>154 - 525  HYD HOSE</v>
          </cell>
          <cell r="F439">
            <v>0</v>
          </cell>
          <cell r="G439">
            <v>0</v>
          </cell>
          <cell r="H439">
            <v>0</v>
          </cell>
          <cell r="I439">
            <v>2</v>
          </cell>
          <cell r="J439" t="str">
            <v>EACH</v>
          </cell>
          <cell r="K439">
            <v>35.4</v>
          </cell>
          <cell r="L439">
            <v>70.8</v>
          </cell>
          <cell r="M439">
            <v>0</v>
          </cell>
          <cell r="N439">
            <v>0</v>
          </cell>
          <cell r="O439" t="str">
            <v>K1/15</v>
          </cell>
        </row>
        <row r="440">
          <cell r="D440">
            <v>2178</v>
          </cell>
          <cell r="E440" t="str">
            <v>154 - 043  BK CONNECTOR</v>
          </cell>
          <cell r="F440">
            <v>0</v>
          </cell>
          <cell r="G440">
            <v>0</v>
          </cell>
          <cell r="H440">
            <v>0</v>
          </cell>
          <cell r="I440">
            <v>2</v>
          </cell>
          <cell r="J440" t="str">
            <v>EACH</v>
          </cell>
          <cell r="K440">
            <v>24.78</v>
          </cell>
          <cell r="L440">
            <v>49.56</v>
          </cell>
          <cell r="M440">
            <v>0</v>
          </cell>
          <cell r="N440">
            <v>0</v>
          </cell>
          <cell r="O440" t="str">
            <v>K1/14</v>
          </cell>
        </row>
        <row r="441">
          <cell r="D441">
            <v>2179</v>
          </cell>
          <cell r="E441" t="str">
            <v>154 - 053  CONNECTOR 45</v>
          </cell>
          <cell r="F441">
            <v>0</v>
          </cell>
          <cell r="G441">
            <v>0</v>
          </cell>
          <cell r="H441">
            <v>0</v>
          </cell>
          <cell r="I441">
            <v>1</v>
          </cell>
          <cell r="J441" t="str">
            <v>EACH</v>
          </cell>
          <cell r="K441">
            <v>14.75</v>
          </cell>
          <cell r="L441">
            <v>14.75</v>
          </cell>
          <cell r="M441">
            <v>0</v>
          </cell>
          <cell r="N441">
            <v>0</v>
          </cell>
          <cell r="O441" t="str">
            <v>K1/14</v>
          </cell>
        </row>
        <row r="442">
          <cell r="D442">
            <v>2180</v>
          </cell>
          <cell r="E442" t="str">
            <v>154 - 521 HOSE</v>
          </cell>
          <cell r="F442">
            <v>0</v>
          </cell>
          <cell r="G442">
            <v>0</v>
          </cell>
          <cell r="H442">
            <v>0</v>
          </cell>
          <cell r="I442">
            <v>1</v>
          </cell>
          <cell r="J442" t="str">
            <v>EACH</v>
          </cell>
          <cell r="K442">
            <v>10.15</v>
          </cell>
          <cell r="L442">
            <v>10.15</v>
          </cell>
          <cell r="M442">
            <v>0</v>
          </cell>
          <cell r="N442">
            <v>0</v>
          </cell>
          <cell r="O442" t="str">
            <v>K1/15</v>
          </cell>
        </row>
        <row r="443">
          <cell r="D443">
            <v>2181</v>
          </cell>
          <cell r="E443" t="str">
            <v>154 - 522  HYD. HOSE</v>
          </cell>
          <cell r="F443">
            <v>0</v>
          </cell>
          <cell r="G443">
            <v>0</v>
          </cell>
          <cell r="H443">
            <v>0</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v>0</v>
          </cell>
          <cell r="G444">
            <v>0</v>
          </cell>
          <cell r="H444">
            <v>0</v>
          </cell>
          <cell r="I444">
            <v>2</v>
          </cell>
          <cell r="J444" t="str">
            <v>EACH</v>
          </cell>
          <cell r="K444">
            <v>8.02</v>
          </cell>
          <cell r="L444">
            <v>16.04</v>
          </cell>
          <cell r="M444">
            <v>0</v>
          </cell>
          <cell r="N444">
            <v>0</v>
          </cell>
          <cell r="O444" t="str">
            <v>K1/15</v>
          </cell>
        </row>
        <row r="445">
          <cell r="D445">
            <v>2183</v>
          </cell>
          <cell r="E445" t="str">
            <v>154 - 118 CONNECTOR</v>
          </cell>
          <cell r="F445">
            <v>0</v>
          </cell>
          <cell r="G445">
            <v>0</v>
          </cell>
          <cell r="H445">
            <v>0</v>
          </cell>
          <cell r="I445">
            <v>4</v>
          </cell>
          <cell r="J445" t="str">
            <v>EACH</v>
          </cell>
          <cell r="K445">
            <v>4.96</v>
          </cell>
          <cell r="L445">
            <v>19.84</v>
          </cell>
          <cell r="M445">
            <v>0</v>
          </cell>
          <cell r="N445">
            <v>0</v>
          </cell>
          <cell r="O445" t="str">
            <v>K1/15</v>
          </cell>
        </row>
        <row r="446">
          <cell r="D446">
            <v>2184</v>
          </cell>
          <cell r="E446" t="str">
            <v>154 - 067  BK BR TEE</v>
          </cell>
          <cell r="F446">
            <v>0</v>
          </cell>
          <cell r="G446">
            <v>0</v>
          </cell>
          <cell r="H446">
            <v>0</v>
          </cell>
          <cell r="I446">
            <v>2</v>
          </cell>
          <cell r="J446" t="str">
            <v>EACH</v>
          </cell>
          <cell r="K446">
            <v>9.15</v>
          </cell>
          <cell r="L446">
            <v>18.3</v>
          </cell>
          <cell r="M446">
            <v>0</v>
          </cell>
          <cell r="N446">
            <v>0</v>
          </cell>
          <cell r="O446" t="str">
            <v>K1/14</v>
          </cell>
        </row>
        <row r="447">
          <cell r="D447">
            <v>2185</v>
          </cell>
          <cell r="E447" t="str">
            <v>154 - 075  UNION</v>
          </cell>
          <cell r="F447">
            <v>0</v>
          </cell>
          <cell r="G447">
            <v>0</v>
          </cell>
          <cell r="H447">
            <v>0</v>
          </cell>
          <cell r="I447">
            <v>2</v>
          </cell>
          <cell r="J447" t="str">
            <v>EACH</v>
          </cell>
          <cell r="K447">
            <v>8.73</v>
          </cell>
          <cell r="L447">
            <v>17.46</v>
          </cell>
          <cell r="M447">
            <v>0</v>
          </cell>
          <cell r="N447">
            <v>0</v>
          </cell>
          <cell r="O447" t="str">
            <v>K1/15</v>
          </cell>
        </row>
        <row r="448">
          <cell r="D448">
            <v>2186</v>
          </cell>
          <cell r="E448" t="str">
            <v>154 - 587  HOSE</v>
          </cell>
          <cell r="F448">
            <v>0</v>
          </cell>
          <cell r="G448">
            <v>0</v>
          </cell>
          <cell r="H448">
            <v>0</v>
          </cell>
          <cell r="I448">
            <v>1</v>
          </cell>
          <cell r="J448" t="str">
            <v>EACH</v>
          </cell>
          <cell r="K448">
            <v>10.86</v>
          </cell>
          <cell r="L448">
            <v>10.86</v>
          </cell>
          <cell r="M448">
            <v>0</v>
          </cell>
          <cell r="N448">
            <v>0</v>
          </cell>
          <cell r="O448" t="str">
            <v>K1/15</v>
          </cell>
        </row>
        <row r="449">
          <cell r="D449">
            <v>2187</v>
          </cell>
          <cell r="E449" t="str">
            <v>183 - 251  PIN</v>
          </cell>
          <cell r="F449">
            <v>0</v>
          </cell>
          <cell r="G449">
            <v>0</v>
          </cell>
          <cell r="H449">
            <v>0</v>
          </cell>
          <cell r="I449">
            <v>1</v>
          </cell>
          <cell r="J449" t="str">
            <v>EACH</v>
          </cell>
          <cell r="K449">
            <v>31.27</v>
          </cell>
          <cell r="L449">
            <v>31.27</v>
          </cell>
          <cell r="M449">
            <v>0</v>
          </cell>
          <cell r="N449">
            <v>0</v>
          </cell>
          <cell r="O449" t="str">
            <v>K1/14</v>
          </cell>
        </row>
        <row r="450">
          <cell r="D450">
            <v>2188</v>
          </cell>
          <cell r="E450" t="str">
            <v>115 - 511  KLIP RING</v>
          </cell>
          <cell r="F450">
            <v>0</v>
          </cell>
          <cell r="G450">
            <v>0</v>
          </cell>
          <cell r="H450">
            <v>0</v>
          </cell>
          <cell r="I450">
            <v>10</v>
          </cell>
          <cell r="J450" t="str">
            <v>EACH</v>
          </cell>
          <cell r="K450">
            <v>2.36</v>
          </cell>
          <cell r="L450">
            <v>23.6</v>
          </cell>
          <cell r="M450">
            <v>0</v>
          </cell>
          <cell r="N450">
            <v>0</v>
          </cell>
          <cell r="O450" t="str">
            <v>K1/14</v>
          </cell>
        </row>
        <row r="451">
          <cell r="D451">
            <v>2189</v>
          </cell>
          <cell r="E451" t="str">
            <v>155 - 163  REDUCER</v>
          </cell>
          <cell r="F451">
            <v>0</v>
          </cell>
          <cell r="G451">
            <v>0</v>
          </cell>
          <cell r="H451">
            <v>0</v>
          </cell>
          <cell r="I451">
            <v>1</v>
          </cell>
          <cell r="J451" t="str">
            <v>EACH</v>
          </cell>
          <cell r="K451">
            <v>1.65</v>
          </cell>
          <cell r="L451">
            <v>1.65</v>
          </cell>
          <cell r="M451">
            <v>0</v>
          </cell>
          <cell r="N451">
            <v>0</v>
          </cell>
          <cell r="O451" t="str">
            <v>K1/14</v>
          </cell>
        </row>
        <row r="452">
          <cell r="D452">
            <v>2190</v>
          </cell>
          <cell r="E452" t="str">
            <v>154 - 163 CONNECTOR</v>
          </cell>
          <cell r="F452">
            <v>0</v>
          </cell>
          <cell r="G452">
            <v>0</v>
          </cell>
          <cell r="H452">
            <v>0</v>
          </cell>
          <cell r="I452">
            <v>1</v>
          </cell>
          <cell r="J452" t="str">
            <v>EACH</v>
          </cell>
          <cell r="K452">
            <v>7.08</v>
          </cell>
          <cell r="L452">
            <v>7.08</v>
          </cell>
          <cell r="M452">
            <v>0</v>
          </cell>
          <cell r="N452">
            <v>0</v>
          </cell>
          <cell r="O452" t="str">
            <v>K1/15</v>
          </cell>
        </row>
        <row r="453">
          <cell r="D453">
            <v>2191</v>
          </cell>
          <cell r="E453" t="str">
            <v>190 - 123  SEAL KIT</v>
          </cell>
          <cell r="F453">
            <v>0</v>
          </cell>
          <cell r="G453">
            <v>0</v>
          </cell>
          <cell r="H453">
            <v>0</v>
          </cell>
          <cell r="I453">
            <v>2</v>
          </cell>
          <cell r="J453" t="str">
            <v>EACH</v>
          </cell>
          <cell r="K453">
            <v>23.6</v>
          </cell>
          <cell r="L453">
            <v>47.2</v>
          </cell>
          <cell r="M453">
            <v>0</v>
          </cell>
          <cell r="N453">
            <v>0</v>
          </cell>
          <cell r="O453" t="str">
            <v>K1/14</v>
          </cell>
        </row>
        <row r="454">
          <cell r="D454">
            <v>2192</v>
          </cell>
          <cell r="E454" t="str">
            <v xml:space="preserve">105 - 047  LOCKNUT </v>
          </cell>
          <cell r="F454">
            <v>0</v>
          </cell>
          <cell r="G454">
            <v>0</v>
          </cell>
          <cell r="H454">
            <v>0</v>
          </cell>
          <cell r="I454">
            <v>1</v>
          </cell>
          <cell r="J454" t="str">
            <v>EACH</v>
          </cell>
          <cell r="K454">
            <v>0.15</v>
          </cell>
          <cell r="L454">
            <v>0.15</v>
          </cell>
          <cell r="M454">
            <v>0</v>
          </cell>
          <cell r="N454">
            <v>0</v>
          </cell>
          <cell r="O454" t="str">
            <v>K1/14</v>
          </cell>
        </row>
        <row r="455">
          <cell r="D455">
            <v>2193</v>
          </cell>
          <cell r="E455" t="str">
            <v>138 - 704  CHAIN</v>
          </cell>
          <cell r="F455">
            <v>0</v>
          </cell>
          <cell r="G455">
            <v>0</v>
          </cell>
          <cell r="H455">
            <v>0</v>
          </cell>
          <cell r="I455">
            <v>2</v>
          </cell>
          <cell r="J455" t="str">
            <v>EACH</v>
          </cell>
          <cell r="K455">
            <v>741</v>
          </cell>
          <cell r="L455">
            <v>1482</v>
          </cell>
          <cell r="M455">
            <v>0</v>
          </cell>
          <cell r="N455">
            <v>0</v>
          </cell>
          <cell r="O455" t="str">
            <v>K1/6</v>
          </cell>
        </row>
        <row r="456">
          <cell r="D456">
            <v>2194</v>
          </cell>
          <cell r="E456" t="str">
            <v>138 - 702  CHAIN</v>
          </cell>
          <cell r="F456">
            <v>0</v>
          </cell>
          <cell r="G456">
            <v>0</v>
          </cell>
          <cell r="H456">
            <v>0</v>
          </cell>
          <cell r="I456">
            <v>2</v>
          </cell>
          <cell r="J456" t="str">
            <v>EACH</v>
          </cell>
          <cell r="K456">
            <v>193</v>
          </cell>
          <cell r="L456">
            <v>386</v>
          </cell>
          <cell r="M456">
            <v>0</v>
          </cell>
          <cell r="N456">
            <v>0</v>
          </cell>
          <cell r="O456" t="str">
            <v>K1/6</v>
          </cell>
        </row>
        <row r="457">
          <cell r="D457">
            <v>2195</v>
          </cell>
          <cell r="E457" t="str">
            <v xml:space="preserve">105 - 893  WASHER </v>
          </cell>
          <cell r="F457">
            <v>0</v>
          </cell>
          <cell r="G457">
            <v>0</v>
          </cell>
          <cell r="H457">
            <v>0</v>
          </cell>
          <cell r="I457">
            <v>2</v>
          </cell>
          <cell r="J457" t="str">
            <v>EACH</v>
          </cell>
          <cell r="K457">
            <v>0.44</v>
          </cell>
          <cell r="L457">
            <v>0.88</v>
          </cell>
          <cell r="M457">
            <v>0</v>
          </cell>
          <cell r="N457">
            <v>0</v>
          </cell>
          <cell r="O457" t="str">
            <v>K1/14</v>
          </cell>
        </row>
        <row r="458">
          <cell r="D458">
            <v>2196</v>
          </cell>
          <cell r="E458" t="str">
            <v>156 - 250 METRIC SCREW</v>
          </cell>
          <cell r="F458">
            <v>0</v>
          </cell>
          <cell r="G458">
            <v>0</v>
          </cell>
          <cell r="H458">
            <v>0</v>
          </cell>
          <cell r="I458">
            <v>1</v>
          </cell>
          <cell r="J458" t="str">
            <v>EACH</v>
          </cell>
          <cell r="K458">
            <v>6.72</v>
          </cell>
          <cell r="L458">
            <v>6.72</v>
          </cell>
          <cell r="M458">
            <v>0</v>
          </cell>
          <cell r="N458">
            <v>0</v>
          </cell>
          <cell r="O458" t="str">
            <v>K1/14</v>
          </cell>
        </row>
        <row r="459">
          <cell r="D459">
            <v>2197</v>
          </cell>
          <cell r="E459" t="str">
            <v>156 - 254  METRIC SCREW</v>
          </cell>
          <cell r="F459">
            <v>0</v>
          </cell>
          <cell r="G459">
            <v>0</v>
          </cell>
          <cell r="H459">
            <v>0</v>
          </cell>
          <cell r="I459">
            <v>1</v>
          </cell>
          <cell r="J459" t="str">
            <v>EACH</v>
          </cell>
          <cell r="K459">
            <v>9.58</v>
          </cell>
          <cell r="L459">
            <v>9.58</v>
          </cell>
          <cell r="M459">
            <v>0</v>
          </cell>
          <cell r="N459">
            <v>0</v>
          </cell>
          <cell r="O459" t="str">
            <v>K1/14</v>
          </cell>
        </row>
        <row r="460">
          <cell r="D460">
            <v>2198</v>
          </cell>
          <cell r="E460" t="str">
            <v>180 - 608 BUSHING</v>
          </cell>
          <cell r="F460">
            <v>0</v>
          </cell>
          <cell r="G460">
            <v>0</v>
          </cell>
          <cell r="H460">
            <v>0</v>
          </cell>
          <cell r="I460">
            <v>1</v>
          </cell>
          <cell r="J460" t="str">
            <v>EACH</v>
          </cell>
          <cell r="K460">
            <v>43.07</v>
          </cell>
          <cell r="L460">
            <v>43.07</v>
          </cell>
          <cell r="M460">
            <v>0</v>
          </cell>
          <cell r="N460">
            <v>0</v>
          </cell>
          <cell r="O460" t="str">
            <v>K1/14</v>
          </cell>
        </row>
        <row r="461">
          <cell r="D461">
            <v>2199</v>
          </cell>
          <cell r="E461" t="str">
            <v>180 - 651 COLLAR</v>
          </cell>
          <cell r="F461">
            <v>0</v>
          </cell>
          <cell r="G461">
            <v>0</v>
          </cell>
          <cell r="H461">
            <v>0</v>
          </cell>
          <cell r="I461">
            <v>1</v>
          </cell>
          <cell r="J461" t="str">
            <v>EACH</v>
          </cell>
          <cell r="K461">
            <v>115.64</v>
          </cell>
          <cell r="L461">
            <v>115.64</v>
          </cell>
          <cell r="M461">
            <v>0</v>
          </cell>
          <cell r="N461">
            <v>0</v>
          </cell>
          <cell r="O461" t="str">
            <v>K1/14</v>
          </cell>
        </row>
        <row r="462">
          <cell r="D462">
            <v>2200</v>
          </cell>
          <cell r="E462" t="str">
            <v xml:space="preserve">115 - 574 SPRING </v>
          </cell>
          <cell r="F462">
            <v>0</v>
          </cell>
          <cell r="G462">
            <v>0</v>
          </cell>
          <cell r="H462">
            <v>0</v>
          </cell>
          <cell r="I462">
            <v>1</v>
          </cell>
          <cell r="J462" t="str">
            <v>EACH</v>
          </cell>
          <cell r="K462">
            <v>11.56</v>
          </cell>
          <cell r="L462">
            <v>11.56</v>
          </cell>
          <cell r="M462">
            <v>0</v>
          </cell>
          <cell r="N462">
            <v>0</v>
          </cell>
          <cell r="O462" t="str">
            <v>K1/14</v>
          </cell>
        </row>
        <row r="463">
          <cell r="D463">
            <v>2201</v>
          </cell>
          <cell r="E463" t="str">
            <v>175 - 418  SPROCKET</v>
          </cell>
          <cell r="F463">
            <v>0</v>
          </cell>
          <cell r="G463">
            <v>0</v>
          </cell>
          <cell r="H463">
            <v>0</v>
          </cell>
          <cell r="I463">
            <v>1</v>
          </cell>
          <cell r="J463" t="str">
            <v>EACH</v>
          </cell>
          <cell r="K463">
            <v>73.75</v>
          </cell>
          <cell r="L463">
            <v>73.75</v>
          </cell>
          <cell r="M463">
            <v>0</v>
          </cell>
          <cell r="N463">
            <v>0</v>
          </cell>
          <cell r="O463" t="str">
            <v>K1/15</v>
          </cell>
        </row>
        <row r="464">
          <cell r="D464">
            <v>2204</v>
          </cell>
          <cell r="E464" t="str">
            <v>105 - 499 BOLT</v>
          </cell>
          <cell r="F464">
            <v>0</v>
          </cell>
          <cell r="G464">
            <v>0</v>
          </cell>
          <cell r="H464">
            <v>0</v>
          </cell>
          <cell r="I464">
            <v>250</v>
          </cell>
          <cell r="J464" t="str">
            <v>EACH</v>
          </cell>
          <cell r="K464">
            <v>1.3</v>
          </cell>
          <cell r="L464">
            <v>325</v>
          </cell>
          <cell r="M464">
            <v>0</v>
          </cell>
          <cell r="N464">
            <v>0</v>
          </cell>
          <cell r="O464" t="str">
            <v>K1/14</v>
          </cell>
        </row>
        <row r="465">
          <cell r="D465">
            <v>2205</v>
          </cell>
          <cell r="E465" t="str">
            <v>105 - 372 LOCKNUT</v>
          </cell>
          <cell r="F465">
            <v>0</v>
          </cell>
          <cell r="G465">
            <v>0</v>
          </cell>
          <cell r="H465">
            <v>0</v>
          </cell>
          <cell r="I465">
            <v>500</v>
          </cell>
          <cell r="J465" t="str">
            <v>EACH</v>
          </cell>
          <cell r="K465">
            <v>0.84</v>
          </cell>
          <cell r="L465">
            <v>420</v>
          </cell>
          <cell r="M465">
            <v>0</v>
          </cell>
          <cell r="N465">
            <v>0</v>
          </cell>
          <cell r="O465" t="str">
            <v>K1/14</v>
          </cell>
        </row>
        <row r="466">
          <cell r="D466">
            <v>2206</v>
          </cell>
          <cell r="E466" t="str">
            <v>137 - 501 PIN</v>
          </cell>
          <cell r="F466">
            <v>0</v>
          </cell>
          <cell r="G466">
            <v>0</v>
          </cell>
          <cell r="H466">
            <v>0</v>
          </cell>
          <cell r="I466">
            <v>10</v>
          </cell>
          <cell r="J466" t="str">
            <v>EACH</v>
          </cell>
          <cell r="K466">
            <v>6.84</v>
          </cell>
          <cell r="L466">
            <v>68.400000000000006</v>
          </cell>
          <cell r="M466">
            <v>0</v>
          </cell>
          <cell r="N466">
            <v>0</v>
          </cell>
          <cell r="O466" t="str">
            <v>K1/14</v>
          </cell>
        </row>
        <row r="467">
          <cell r="D467">
            <v>2207</v>
          </cell>
          <cell r="E467" t="str">
            <v>135 - 402  LOCK KEY</v>
          </cell>
          <cell r="F467">
            <v>0</v>
          </cell>
          <cell r="G467">
            <v>0</v>
          </cell>
          <cell r="H467">
            <v>0</v>
          </cell>
          <cell r="I467">
            <v>25</v>
          </cell>
          <cell r="J467" t="str">
            <v>EACH</v>
          </cell>
          <cell r="K467">
            <v>0.66</v>
          </cell>
          <cell r="L467">
            <v>16.5</v>
          </cell>
          <cell r="M467">
            <v>0</v>
          </cell>
          <cell r="N467">
            <v>0</v>
          </cell>
          <cell r="O467" t="str">
            <v>K1/14</v>
          </cell>
        </row>
        <row r="468">
          <cell r="D468">
            <v>2209</v>
          </cell>
          <cell r="E468" t="str">
            <v>105 - 320  BOLT</v>
          </cell>
          <cell r="F468">
            <v>0</v>
          </cell>
          <cell r="G468">
            <v>0</v>
          </cell>
          <cell r="H468">
            <v>0</v>
          </cell>
          <cell r="I468">
            <v>20</v>
          </cell>
          <cell r="J468" t="str">
            <v>EACH</v>
          </cell>
          <cell r="K468">
            <v>1.07</v>
          </cell>
          <cell r="L468">
            <v>21.4</v>
          </cell>
          <cell r="M468">
            <v>0</v>
          </cell>
          <cell r="N468">
            <v>0</v>
          </cell>
          <cell r="O468" t="str">
            <v>K1/14</v>
          </cell>
        </row>
        <row r="469">
          <cell r="D469">
            <v>2210</v>
          </cell>
          <cell r="E469" t="str">
            <v>105 - 321 BOLT</v>
          </cell>
          <cell r="F469">
            <v>0</v>
          </cell>
          <cell r="G469">
            <v>0</v>
          </cell>
          <cell r="H469">
            <v>0</v>
          </cell>
          <cell r="I469">
            <v>15</v>
          </cell>
          <cell r="J469" t="str">
            <v>EACH</v>
          </cell>
          <cell r="K469">
            <v>1.42</v>
          </cell>
          <cell r="L469">
            <v>21.3</v>
          </cell>
          <cell r="M469">
            <v>0</v>
          </cell>
          <cell r="N469">
            <v>0</v>
          </cell>
          <cell r="O469" t="str">
            <v>K1/14</v>
          </cell>
        </row>
        <row r="470">
          <cell r="D470">
            <v>2211</v>
          </cell>
          <cell r="E470" t="str">
            <v>105 - 365  BOLT</v>
          </cell>
          <cell r="F470">
            <v>0</v>
          </cell>
          <cell r="G470">
            <v>0</v>
          </cell>
          <cell r="H470">
            <v>0</v>
          </cell>
          <cell r="I470">
            <v>20</v>
          </cell>
          <cell r="J470" t="str">
            <v>EACH</v>
          </cell>
          <cell r="K470">
            <v>1.77</v>
          </cell>
          <cell r="L470">
            <v>35.4</v>
          </cell>
          <cell r="M470">
            <v>0</v>
          </cell>
          <cell r="N470">
            <v>0</v>
          </cell>
          <cell r="O470" t="str">
            <v>K1/14</v>
          </cell>
        </row>
        <row r="471">
          <cell r="D471">
            <v>2214</v>
          </cell>
          <cell r="E471" t="str">
            <v>135 - 921  SPACER</v>
          </cell>
          <cell r="F471">
            <v>0</v>
          </cell>
          <cell r="G471">
            <v>0</v>
          </cell>
          <cell r="H471">
            <v>0</v>
          </cell>
          <cell r="I471">
            <v>10</v>
          </cell>
          <cell r="J471" t="str">
            <v>EACH</v>
          </cell>
          <cell r="K471">
            <v>1.77</v>
          </cell>
          <cell r="L471">
            <v>17.7</v>
          </cell>
          <cell r="M471">
            <v>0</v>
          </cell>
          <cell r="N471">
            <v>0</v>
          </cell>
          <cell r="O471" t="str">
            <v>K1/14</v>
          </cell>
        </row>
        <row r="472">
          <cell r="D472">
            <v>2215</v>
          </cell>
          <cell r="E472" t="str">
            <v>125 - 419  BUSHING</v>
          </cell>
          <cell r="F472">
            <v>0</v>
          </cell>
          <cell r="G472">
            <v>0</v>
          </cell>
          <cell r="H472">
            <v>0</v>
          </cell>
          <cell r="I472">
            <v>1</v>
          </cell>
          <cell r="J472" t="str">
            <v>EACH</v>
          </cell>
          <cell r="K472">
            <v>7.32</v>
          </cell>
          <cell r="L472">
            <v>7.32</v>
          </cell>
          <cell r="M472">
            <v>0</v>
          </cell>
          <cell r="N472">
            <v>0</v>
          </cell>
          <cell r="O472" t="str">
            <v>K1/14</v>
          </cell>
        </row>
        <row r="473">
          <cell r="D473">
            <v>2216</v>
          </cell>
          <cell r="E473" t="str">
            <v xml:space="preserve">125 - 420  BUSHING </v>
          </cell>
          <cell r="F473">
            <v>0</v>
          </cell>
          <cell r="G473">
            <v>0</v>
          </cell>
          <cell r="H473">
            <v>0</v>
          </cell>
          <cell r="I473">
            <v>1</v>
          </cell>
          <cell r="J473" t="str">
            <v>EACH</v>
          </cell>
          <cell r="K473">
            <v>10.62</v>
          </cell>
          <cell r="L473">
            <v>10.62</v>
          </cell>
          <cell r="M473">
            <v>0</v>
          </cell>
          <cell r="N473">
            <v>0</v>
          </cell>
          <cell r="O473" t="str">
            <v>K1/14</v>
          </cell>
        </row>
        <row r="474">
          <cell r="D474">
            <v>2217</v>
          </cell>
          <cell r="E474" t="str">
            <v>105 - 368  BOLT</v>
          </cell>
          <cell r="F474">
            <v>0</v>
          </cell>
          <cell r="G474">
            <v>0</v>
          </cell>
          <cell r="H474">
            <v>0</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v>0</v>
          </cell>
          <cell r="G475">
            <v>0</v>
          </cell>
          <cell r="H475">
            <v>0</v>
          </cell>
          <cell r="I475">
            <v>4</v>
          </cell>
          <cell r="J475" t="str">
            <v>EACH</v>
          </cell>
          <cell r="K475">
            <v>60.18</v>
          </cell>
          <cell r="L475">
            <v>240.72</v>
          </cell>
          <cell r="M475">
            <v>0</v>
          </cell>
          <cell r="N475">
            <v>0</v>
          </cell>
          <cell r="O475" t="str">
            <v>K1/14</v>
          </cell>
        </row>
        <row r="476">
          <cell r="D476">
            <v>2220</v>
          </cell>
          <cell r="E476" t="str">
            <v>180 - 440  SHAFT</v>
          </cell>
          <cell r="F476">
            <v>0</v>
          </cell>
          <cell r="G476">
            <v>0</v>
          </cell>
          <cell r="H476">
            <v>0</v>
          </cell>
          <cell r="I476">
            <v>3</v>
          </cell>
          <cell r="J476" t="str">
            <v>EACH</v>
          </cell>
          <cell r="K476">
            <v>41.3</v>
          </cell>
          <cell r="L476">
            <v>123.9</v>
          </cell>
          <cell r="M476">
            <v>0</v>
          </cell>
          <cell r="N476">
            <v>0</v>
          </cell>
          <cell r="O476" t="str">
            <v>K1/14</v>
          </cell>
        </row>
        <row r="477">
          <cell r="D477">
            <v>2221</v>
          </cell>
          <cell r="E477" t="str">
            <v>180 - 441 SHAFT</v>
          </cell>
          <cell r="F477">
            <v>0</v>
          </cell>
          <cell r="G477">
            <v>0</v>
          </cell>
          <cell r="H477">
            <v>0</v>
          </cell>
          <cell r="I477">
            <v>3</v>
          </cell>
          <cell r="J477" t="str">
            <v>EACH</v>
          </cell>
          <cell r="K477">
            <v>38.94</v>
          </cell>
          <cell r="L477">
            <v>116.82</v>
          </cell>
          <cell r="M477">
            <v>0</v>
          </cell>
          <cell r="N477">
            <v>0</v>
          </cell>
          <cell r="O477" t="str">
            <v>K1/14</v>
          </cell>
        </row>
        <row r="478">
          <cell r="D478">
            <v>2222</v>
          </cell>
          <cell r="E478" t="str">
            <v xml:space="preserve">150 - 058 CYLINDER </v>
          </cell>
          <cell r="F478">
            <v>0</v>
          </cell>
          <cell r="G478">
            <v>0</v>
          </cell>
          <cell r="H478">
            <v>0</v>
          </cell>
          <cell r="I478">
            <v>1</v>
          </cell>
          <cell r="J478" t="str">
            <v>EACH</v>
          </cell>
          <cell r="K478">
            <v>128.62</v>
          </cell>
          <cell r="L478">
            <v>128.62</v>
          </cell>
          <cell r="M478">
            <v>0</v>
          </cell>
          <cell r="N478">
            <v>0</v>
          </cell>
          <cell r="O478" t="str">
            <v>K1/15</v>
          </cell>
        </row>
        <row r="479">
          <cell r="D479">
            <v>2223</v>
          </cell>
          <cell r="E479" t="str">
            <v>140 - 021  SPRING</v>
          </cell>
          <cell r="F479">
            <v>0</v>
          </cell>
          <cell r="G479">
            <v>0</v>
          </cell>
          <cell r="H479">
            <v>0</v>
          </cell>
          <cell r="I479">
            <v>1</v>
          </cell>
          <cell r="J479" t="str">
            <v>EACH</v>
          </cell>
          <cell r="K479">
            <v>43.54</v>
          </cell>
          <cell r="L479">
            <v>43.54</v>
          </cell>
          <cell r="M479">
            <v>0</v>
          </cell>
          <cell r="N479">
            <v>0</v>
          </cell>
          <cell r="O479" t="str">
            <v>K1/14</v>
          </cell>
        </row>
        <row r="480">
          <cell r="D480">
            <v>2224</v>
          </cell>
          <cell r="E480" t="str">
            <v>140 - 013 SLEEVE</v>
          </cell>
          <cell r="F480">
            <v>0</v>
          </cell>
          <cell r="G480">
            <v>0</v>
          </cell>
          <cell r="H480">
            <v>0</v>
          </cell>
          <cell r="I480">
            <v>2</v>
          </cell>
          <cell r="J480" t="str">
            <v>EACH</v>
          </cell>
          <cell r="K480">
            <v>31.27</v>
          </cell>
          <cell r="L480">
            <v>62.54</v>
          </cell>
          <cell r="M480">
            <v>0</v>
          </cell>
          <cell r="N480">
            <v>0</v>
          </cell>
          <cell r="O480" t="str">
            <v>K1/14</v>
          </cell>
        </row>
        <row r="481">
          <cell r="D481">
            <v>2225</v>
          </cell>
          <cell r="E481" t="str">
            <v>157 - 078  O - RING</v>
          </cell>
          <cell r="F481">
            <v>0</v>
          </cell>
          <cell r="G481">
            <v>0</v>
          </cell>
          <cell r="H481">
            <v>0</v>
          </cell>
          <cell r="I481">
            <v>2</v>
          </cell>
          <cell r="J481" t="str">
            <v>EACH</v>
          </cell>
          <cell r="K481">
            <v>0.24</v>
          </cell>
          <cell r="L481">
            <v>0.48</v>
          </cell>
          <cell r="M481">
            <v>0</v>
          </cell>
          <cell r="N481">
            <v>0</v>
          </cell>
          <cell r="O481" t="str">
            <v>K1/14</v>
          </cell>
        </row>
        <row r="482">
          <cell r="D482">
            <v>2226</v>
          </cell>
          <cell r="E482" t="str">
            <v xml:space="preserve">155 - 712 BACKUP RING </v>
          </cell>
          <cell r="F482">
            <v>0</v>
          </cell>
          <cell r="G482">
            <v>0</v>
          </cell>
          <cell r="H482">
            <v>0</v>
          </cell>
          <cell r="I482">
            <v>2</v>
          </cell>
          <cell r="J482" t="str">
            <v>EACH</v>
          </cell>
          <cell r="K482">
            <v>0.59</v>
          </cell>
          <cell r="L482">
            <v>1.18</v>
          </cell>
          <cell r="M482">
            <v>0</v>
          </cell>
          <cell r="N482">
            <v>0</v>
          </cell>
          <cell r="O482" t="str">
            <v>K1/14</v>
          </cell>
        </row>
        <row r="483">
          <cell r="D483">
            <v>2227</v>
          </cell>
          <cell r="E483" t="str">
            <v>115 - 019  ZERK</v>
          </cell>
          <cell r="F483">
            <v>0</v>
          </cell>
          <cell r="G483">
            <v>0</v>
          </cell>
          <cell r="H483">
            <v>0</v>
          </cell>
          <cell r="I483">
            <v>10</v>
          </cell>
          <cell r="J483" t="str">
            <v>EACH</v>
          </cell>
          <cell r="K483">
            <v>1.3</v>
          </cell>
          <cell r="L483">
            <v>13</v>
          </cell>
          <cell r="M483">
            <v>0</v>
          </cell>
          <cell r="N483">
            <v>0</v>
          </cell>
          <cell r="O483" t="str">
            <v>K1/14</v>
          </cell>
        </row>
        <row r="484">
          <cell r="D484">
            <v>2228</v>
          </cell>
          <cell r="E484" t="str">
            <v>105 - 377 NUT</v>
          </cell>
          <cell r="F484">
            <v>0</v>
          </cell>
          <cell r="G484">
            <v>0</v>
          </cell>
          <cell r="H484">
            <v>0</v>
          </cell>
          <cell r="I484">
            <v>6</v>
          </cell>
          <cell r="J484" t="str">
            <v>EACH</v>
          </cell>
          <cell r="K484">
            <v>3.89</v>
          </cell>
          <cell r="L484">
            <v>23.34</v>
          </cell>
          <cell r="M484">
            <v>0</v>
          </cell>
          <cell r="N484">
            <v>0</v>
          </cell>
          <cell r="O484" t="str">
            <v>K1/14</v>
          </cell>
        </row>
        <row r="485">
          <cell r="D485">
            <v>2229</v>
          </cell>
          <cell r="E485" t="str">
            <v>125 - 620 BEARING</v>
          </cell>
          <cell r="F485">
            <v>0</v>
          </cell>
          <cell r="G485">
            <v>0</v>
          </cell>
          <cell r="H485">
            <v>0</v>
          </cell>
          <cell r="I485">
            <v>4</v>
          </cell>
          <cell r="J485" t="str">
            <v>EACH</v>
          </cell>
          <cell r="K485">
            <v>109.74</v>
          </cell>
          <cell r="L485">
            <v>438.96</v>
          </cell>
          <cell r="M485">
            <v>0</v>
          </cell>
          <cell r="N485">
            <v>0</v>
          </cell>
          <cell r="O485" t="str">
            <v>K1/14</v>
          </cell>
        </row>
        <row r="486">
          <cell r="D486">
            <v>2230</v>
          </cell>
          <cell r="E486" t="str">
            <v>140 - 665 SPROCKET</v>
          </cell>
          <cell r="F486">
            <v>0</v>
          </cell>
          <cell r="G486">
            <v>0</v>
          </cell>
          <cell r="H486">
            <v>0</v>
          </cell>
          <cell r="I486">
            <v>2</v>
          </cell>
          <cell r="J486" t="str">
            <v>EACH</v>
          </cell>
          <cell r="K486">
            <v>125</v>
          </cell>
          <cell r="L486">
            <v>250</v>
          </cell>
          <cell r="M486">
            <v>0</v>
          </cell>
          <cell r="N486">
            <v>0</v>
          </cell>
          <cell r="O486" t="str">
            <v>K1/15</v>
          </cell>
        </row>
        <row r="487">
          <cell r="D487">
            <v>2231</v>
          </cell>
          <cell r="E487" t="str">
            <v>145 - 244 DOUBLE SHAFT</v>
          </cell>
          <cell r="F487">
            <v>0</v>
          </cell>
          <cell r="G487">
            <v>0</v>
          </cell>
          <cell r="H487">
            <v>0</v>
          </cell>
          <cell r="I487">
            <v>1</v>
          </cell>
          <cell r="J487" t="str">
            <v>EACH</v>
          </cell>
          <cell r="K487">
            <v>80.239999999999995</v>
          </cell>
          <cell r="L487">
            <v>80.239999999999995</v>
          </cell>
          <cell r="M487">
            <v>0</v>
          </cell>
          <cell r="N487">
            <v>0</v>
          </cell>
          <cell r="O487" t="str">
            <v>K1/15</v>
          </cell>
        </row>
        <row r="488">
          <cell r="D488">
            <v>2233</v>
          </cell>
          <cell r="E488" t="str">
            <v>105 - 970 BOLT</v>
          </cell>
          <cell r="F488">
            <v>0</v>
          </cell>
          <cell r="G488">
            <v>0</v>
          </cell>
          <cell r="H488">
            <v>0</v>
          </cell>
          <cell r="I488">
            <v>16</v>
          </cell>
          <cell r="J488" t="str">
            <v>EACH</v>
          </cell>
          <cell r="K488">
            <v>1.42</v>
          </cell>
          <cell r="L488">
            <v>22.72</v>
          </cell>
          <cell r="M488">
            <v>0</v>
          </cell>
          <cell r="N488">
            <v>0</v>
          </cell>
          <cell r="O488" t="str">
            <v>K1/14</v>
          </cell>
        </row>
        <row r="489">
          <cell r="D489">
            <v>2234</v>
          </cell>
          <cell r="E489" t="str">
            <v>125 - 258  RACE</v>
          </cell>
          <cell r="F489">
            <v>0</v>
          </cell>
          <cell r="G489">
            <v>0</v>
          </cell>
          <cell r="H489">
            <v>0</v>
          </cell>
          <cell r="I489">
            <v>2</v>
          </cell>
          <cell r="J489" t="str">
            <v>EACH</v>
          </cell>
          <cell r="K489">
            <v>14.16</v>
          </cell>
          <cell r="L489">
            <v>28.32</v>
          </cell>
          <cell r="M489">
            <v>0</v>
          </cell>
          <cell r="N489">
            <v>0</v>
          </cell>
          <cell r="O489" t="str">
            <v>K1/14</v>
          </cell>
        </row>
        <row r="490">
          <cell r="D490">
            <v>2235</v>
          </cell>
          <cell r="E490" t="str">
            <v xml:space="preserve">125 - 259  BEARING </v>
          </cell>
          <cell r="F490">
            <v>0</v>
          </cell>
          <cell r="G490">
            <v>0</v>
          </cell>
          <cell r="H490">
            <v>0</v>
          </cell>
          <cell r="I490">
            <v>2</v>
          </cell>
          <cell r="J490" t="str">
            <v>EACH</v>
          </cell>
          <cell r="K490">
            <v>28.32</v>
          </cell>
          <cell r="L490">
            <v>56.64</v>
          </cell>
          <cell r="M490">
            <v>0</v>
          </cell>
          <cell r="N490">
            <v>0</v>
          </cell>
          <cell r="O490" t="str">
            <v>K1/14</v>
          </cell>
        </row>
        <row r="491">
          <cell r="D491">
            <v>2236</v>
          </cell>
          <cell r="E491" t="str">
            <v>145 - 475  SPACER</v>
          </cell>
          <cell r="F491">
            <v>0</v>
          </cell>
          <cell r="G491">
            <v>0</v>
          </cell>
          <cell r="H491">
            <v>0</v>
          </cell>
          <cell r="I491">
            <v>2</v>
          </cell>
          <cell r="J491" t="str">
            <v>EACH</v>
          </cell>
          <cell r="K491">
            <v>2.48</v>
          </cell>
          <cell r="L491">
            <v>4.96</v>
          </cell>
          <cell r="M491">
            <v>0</v>
          </cell>
          <cell r="N491">
            <v>0</v>
          </cell>
          <cell r="O491" t="str">
            <v>K1/14</v>
          </cell>
        </row>
        <row r="492">
          <cell r="D492">
            <v>2237</v>
          </cell>
          <cell r="E492" t="str">
            <v>145 - 476 WASHER</v>
          </cell>
          <cell r="F492">
            <v>0</v>
          </cell>
          <cell r="G492">
            <v>0</v>
          </cell>
          <cell r="H492">
            <v>0</v>
          </cell>
          <cell r="I492">
            <v>2</v>
          </cell>
          <cell r="J492" t="str">
            <v>EACH</v>
          </cell>
          <cell r="K492">
            <v>7.08</v>
          </cell>
          <cell r="L492">
            <v>14.16</v>
          </cell>
          <cell r="M492">
            <v>0</v>
          </cell>
          <cell r="N492">
            <v>0</v>
          </cell>
          <cell r="O492" t="str">
            <v>K1/14</v>
          </cell>
        </row>
        <row r="493">
          <cell r="D493">
            <v>2238</v>
          </cell>
          <cell r="E493" t="str">
            <v>155 - 703  O - RING</v>
          </cell>
          <cell r="F493">
            <v>0</v>
          </cell>
          <cell r="G493">
            <v>0</v>
          </cell>
          <cell r="H493">
            <v>0</v>
          </cell>
          <cell r="I493">
            <v>2</v>
          </cell>
          <cell r="J493" t="str">
            <v>EACH</v>
          </cell>
          <cell r="K493">
            <v>1.18</v>
          </cell>
          <cell r="L493">
            <v>2.36</v>
          </cell>
          <cell r="M493">
            <v>0</v>
          </cell>
          <cell r="N493">
            <v>0</v>
          </cell>
          <cell r="O493" t="str">
            <v>K1/14</v>
          </cell>
        </row>
        <row r="494">
          <cell r="D494">
            <v>2239</v>
          </cell>
          <cell r="E494" t="str">
            <v>155 - 805  SEAL</v>
          </cell>
          <cell r="F494">
            <v>0</v>
          </cell>
          <cell r="G494">
            <v>0</v>
          </cell>
          <cell r="H494">
            <v>0</v>
          </cell>
          <cell r="I494">
            <v>2</v>
          </cell>
          <cell r="J494" t="str">
            <v>EACH</v>
          </cell>
          <cell r="K494">
            <v>12.98</v>
          </cell>
          <cell r="L494">
            <v>25.96</v>
          </cell>
          <cell r="M494">
            <v>0</v>
          </cell>
          <cell r="N494">
            <v>0</v>
          </cell>
          <cell r="O494" t="str">
            <v>K1/14</v>
          </cell>
        </row>
        <row r="495">
          <cell r="D495">
            <v>2240</v>
          </cell>
          <cell r="E495" t="str">
            <v>180 - 071  SPACER</v>
          </cell>
          <cell r="F495">
            <v>0</v>
          </cell>
          <cell r="G495">
            <v>0</v>
          </cell>
          <cell r="H495">
            <v>0</v>
          </cell>
          <cell r="I495">
            <v>2</v>
          </cell>
          <cell r="J495" t="str">
            <v>EACH</v>
          </cell>
          <cell r="K495">
            <v>23.6</v>
          </cell>
          <cell r="L495">
            <v>47.2</v>
          </cell>
          <cell r="M495">
            <v>0</v>
          </cell>
          <cell r="N495">
            <v>0</v>
          </cell>
          <cell r="O495" t="str">
            <v>K1/14</v>
          </cell>
        </row>
        <row r="496">
          <cell r="D496">
            <v>2241</v>
          </cell>
          <cell r="E496" t="str">
            <v>180 - 057  SPACER</v>
          </cell>
          <cell r="F496">
            <v>0</v>
          </cell>
          <cell r="G496">
            <v>0</v>
          </cell>
          <cell r="H496">
            <v>0</v>
          </cell>
          <cell r="I496">
            <v>2</v>
          </cell>
          <cell r="J496" t="str">
            <v>EACH</v>
          </cell>
          <cell r="K496">
            <v>28.32</v>
          </cell>
          <cell r="L496">
            <v>56.64</v>
          </cell>
          <cell r="M496">
            <v>0</v>
          </cell>
          <cell r="N496">
            <v>0</v>
          </cell>
          <cell r="O496" t="str">
            <v>K1/14</v>
          </cell>
        </row>
        <row r="497">
          <cell r="D497">
            <v>2242</v>
          </cell>
          <cell r="E497" t="str">
            <v>175 - 628 SPROCKET</v>
          </cell>
          <cell r="F497">
            <v>0</v>
          </cell>
          <cell r="G497">
            <v>0</v>
          </cell>
          <cell r="H497">
            <v>0</v>
          </cell>
          <cell r="I497">
            <v>1</v>
          </cell>
          <cell r="J497" t="str">
            <v>EACH</v>
          </cell>
          <cell r="K497">
            <v>139.24</v>
          </cell>
          <cell r="L497">
            <v>139.24</v>
          </cell>
          <cell r="M497">
            <v>0</v>
          </cell>
          <cell r="N497">
            <v>0</v>
          </cell>
          <cell r="O497" t="str">
            <v>K1/15</v>
          </cell>
        </row>
        <row r="498">
          <cell r="D498">
            <v>2243</v>
          </cell>
          <cell r="E498" t="str">
            <v>130 - 401 LINK</v>
          </cell>
          <cell r="F498">
            <v>0</v>
          </cell>
          <cell r="G498">
            <v>0</v>
          </cell>
          <cell r="H498">
            <v>0</v>
          </cell>
          <cell r="I498">
            <v>5</v>
          </cell>
          <cell r="J498" t="str">
            <v>EACH</v>
          </cell>
          <cell r="K498">
            <v>2.95</v>
          </cell>
          <cell r="L498">
            <v>14.75</v>
          </cell>
          <cell r="M498">
            <v>0</v>
          </cell>
          <cell r="N498">
            <v>0</v>
          </cell>
          <cell r="O498" t="str">
            <v>K1/15</v>
          </cell>
        </row>
        <row r="499">
          <cell r="D499">
            <v>2244</v>
          </cell>
          <cell r="E499" t="str">
            <v>130 - 402  LINK</v>
          </cell>
          <cell r="F499">
            <v>0</v>
          </cell>
          <cell r="G499">
            <v>0</v>
          </cell>
          <cell r="H499">
            <v>0</v>
          </cell>
          <cell r="I499">
            <v>5</v>
          </cell>
          <cell r="J499" t="str">
            <v>EACH</v>
          </cell>
          <cell r="K499">
            <v>10.029999999999999</v>
          </cell>
          <cell r="L499">
            <v>50.15</v>
          </cell>
          <cell r="M499">
            <v>0</v>
          </cell>
          <cell r="N499">
            <v>0</v>
          </cell>
          <cell r="O499" t="str">
            <v>K1/15</v>
          </cell>
        </row>
        <row r="500">
          <cell r="D500">
            <v>2245</v>
          </cell>
          <cell r="E500" t="str">
            <v>125 - 282 BEARING</v>
          </cell>
          <cell r="F500">
            <v>0</v>
          </cell>
          <cell r="G500">
            <v>0</v>
          </cell>
          <cell r="H500">
            <v>0</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v>0</v>
          </cell>
          <cell r="G501">
            <v>0</v>
          </cell>
          <cell r="H501">
            <v>0</v>
          </cell>
          <cell r="I501">
            <v>1</v>
          </cell>
          <cell r="J501" t="str">
            <v>EACH</v>
          </cell>
          <cell r="K501">
            <v>13.57</v>
          </cell>
          <cell r="L501">
            <v>13.57</v>
          </cell>
          <cell r="M501">
            <v>0</v>
          </cell>
          <cell r="N501">
            <v>0</v>
          </cell>
          <cell r="O501" t="str">
            <v>K1/14</v>
          </cell>
        </row>
        <row r="502">
          <cell r="D502">
            <v>2247</v>
          </cell>
          <cell r="E502" t="str">
            <v>155 - 003 FLOW  CHECK</v>
          </cell>
          <cell r="F502">
            <v>0</v>
          </cell>
          <cell r="G502">
            <v>0</v>
          </cell>
          <cell r="H502">
            <v>0</v>
          </cell>
          <cell r="I502">
            <v>1</v>
          </cell>
          <cell r="J502" t="str">
            <v>EACH</v>
          </cell>
          <cell r="K502">
            <v>14.75</v>
          </cell>
          <cell r="L502">
            <v>14.75</v>
          </cell>
          <cell r="M502">
            <v>0</v>
          </cell>
          <cell r="N502">
            <v>0</v>
          </cell>
          <cell r="O502" t="str">
            <v>K1/14</v>
          </cell>
        </row>
        <row r="503">
          <cell r="D503">
            <v>2248</v>
          </cell>
          <cell r="E503" t="str">
            <v>500 - 383  KIT</v>
          </cell>
          <cell r="F503">
            <v>0</v>
          </cell>
          <cell r="G503">
            <v>0</v>
          </cell>
          <cell r="H503">
            <v>0</v>
          </cell>
          <cell r="I503">
            <v>1</v>
          </cell>
          <cell r="J503" t="str">
            <v>EACH</v>
          </cell>
          <cell r="K503">
            <v>111.51</v>
          </cell>
          <cell r="L503">
            <v>111.51</v>
          </cell>
          <cell r="M503">
            <v>0</v>
          </cell>
          <cell r="N503">
            <v>0</v>
          </cell>
          <cell r="O503" t="str">
            <v>K1/14</v>
          </cell>
        </row>
        <row r="504">
          <cell r="D504">
            <v>2249</v>
          </cell>
          <cell r="E504" t="str">
            <v>500 - 390 SEAL KIT</v>
          </cell>
          <cell r="F504">
            <v>0</v>
          </cell>
          <cell r="G504">
            <v>0</v>
          </cell>
          <cell r="H504">
            <v>0</v>
          </cell>
          <cell r="I504">
            <v>1</v>
          </cell>
          <cell r="J504" t="str">
            <v>EACH</v>
          </cell>
          <cell r="K504">
            <v>20.65</v>
          </cell>
          <cell r="L504">
            <v>20.65</v>
          </cell>
          <cell r="M504">
            <v>0</v>
          </cell>
          <cell r="N504">
            <v>0</v>
          </cell>
          <cell r="O504" t="str">
            <v>K1/14</v>
          </cell>
        </row>
        <row r="505">
          <cell r="D505">
            <v>2250</v>
          </cell>
          <cell r="E505" t="str">
            <v>500 - 424 SEAL KIT</v>
          </cell>
          <cell r="F505">
            <v>0</v>
          </cell>
          <cell r="G505">
            <v>0</v>
          </cell>
          <cell r="H505">
            <v>0</v>
          </cell>
          <cell r="I505">
            <v>1</v>
          </cell>
          <cell r="J505" t="str">
            <v>EACH</v>
          </cell>
          <cell r="K505">
            <v>23.01</v>
          </cell>
          <cell r="L505">
            <v>23.01</v>
          </cell>
          <cell r="M505">
            <v>0</v>
          </cell>
          <cell r="N505">
            <v>0</v>
          </cell>
          <cell r="O505" t="str">
            <v>K1/14</v>
          </cell>
        </row>
        <row r="506">
          <cell r="D506">
            <v>2251</v>
          </cell>
          <cell r="E506" t="str">
            <v>105 - 361 NUT</v>
          </cell>
          <cell r="F506">
            <v>0</v>
          </cell>
          <cell r="G506">
            <v>0</v>
          </cell>
          <cell r="H506">
            <v>0</v>
          </cell>
          <cell r="I506">
            <v>1</v>
          </cell>
          <cell r="J506" t="str">
            <v>EACH</v>
          </cell>
          <cell r="K506">
            <v>9.56</v>
          </cell>
          <cell r="L506">
            <v>9.56</v>
          </cell>
          <cell r="M506">
            <v>0</v>
          </cell>
          <cell r="N506">
            <v>0</v>
          </cell>
          <cell r="O506" t="str">
            <v>K1/14</v>
          </cell>
        </row>
        <row r="507">
          <cell r="D507">
            <v>2252</v>
          </cell>
          <cell r="E507" t="str">
            <v>155 - 790  O - RING</v>
          </cell>
          <cell r="F507">
            <v>0</v>
          </cell>
          <cell r="G507">
            <v>0</v>
          </cell>
          <cell r="H507">
            <v>0</v>
          </cell>
          <cell r="I507">
            <v>1</v>
          </cell>
          <cell r="J507" t="str">
            <v>EACH</v>
          </cell>
          <cell r="K507">
            <v>0.41</v>
          </cell>
          <cell r="L507">
            <v>0.41</v>
          </cell>
          <cell r="M507">
            <v>0</v>
          </cell>
          <cell r="N507">
            <v>0</v>
          </cell>
          <cell r="O507" t="str">
            <v>K1/14</v>
          </cell>
        </row>
        <row r="508">
          <cell r="D508">
            <v>2253</v>
          </cell>
          <cell r="E508" t="str">
            <v xml:space="preserve">500 - 459 SEAL </v>
          </cell>
          <cell r="F508">
            <v>0</v>
          </cell>
          <cell r="G508">
            <v>0</v>
          </cell>
          <cell r="H508">
            <v>0</v>
          </cell>
          <cell r="I508">
            <v>1</v>
          </cell>
          <cell r="J508" t="str">
            <v>EACH</v>
          </cell>
          <cell r="K508">
            <v>9.32</v>
          </cell>
          <cell r="L508">
            <v>9.32</v>
          </cell>
          <cell r="M508">
            <v>0</v>
          </cell>
          <cell r="N508">
            <v>0</v>
          </cell>
          <cell r="O508" t="str">
            <v>K1/14</v>
          </cell>
        </row>
        <row r="509">
          <cell r="D509">
            <v>2254</v>
          </cell>
          <cell r="E509" t="str">
            <v>190 - 158 SEAL KIT</v>
          </cell>
          <cell r="F509">
            <v>0</v>
          </cell>
          <cell r="G509">
            <v>0</v>
          </cell>
          <cell r="H509">
            <v>0</v>
          </cell>
          <cell r="I509">
            <v>1</v>
          </cell>
          <cell r="J509" t="str">
            <v>EACH</v>
          </cell>
          <cell r="K509">
            <v>12.39</v>
          </cell>
          <cell r="L509">
            <v>12.39</v>
          </cell>
          <cell r="M509">
            <v>0</v>
          </cell>
          <cell r="N509">
            <v>0</v>
          </cell>
          <cell r="O509" t="str">
            <v>K1/14</v>
          </cell>
        </row>
        <row r="510">
          <cell r="D510">
            <v>2255</v>
          </cell>
          <cell r="E510" t="str">
            <v>150 - 912  RING</v>
          </cell>
          <cell r="F510">
            <v>0</v>
          </cell>
          <cell r="G510">
            <v>0</v>
          </cell>
          <cell r="H510">
            <v>0</v>
          </cell>
          <cell r="I510">
            <v>3</v>
          </cell>
          <cell r="J510" t="str">
            <v>EACH</v>
          </cell>
          <cell r="K510">
            <v>2.12</v>
          </cell>
          <cell r="L510">
            <v>6.36</v>
          </cell>
          <cell r="M510">
            <v>0</v>
          </cell>
          <cell r="N510">
            <v>0</v>
          </cell>
          <cell r="O510" t="str">
            <v>K1/14</v>
          </cell>
        </row>
        <row r="511">
          <cell r="D511">
            <v>2256</v>
          </cell>
          <cell r="E511" t="str">
            <v>190 - 122  REPAIR KIT</v>
          </cell>
          <cell r="F511">
            <v>0</v>
          </cell>
          <cell r="G511">
            <v>0</v>
          </cell>
          <cell r="H511">
            <v>0</v>
          </cell>
          <cell r="I511">
            <v>1</v>
          </cell>
          <cell r="J511" t="str">
            <v>EACH</v>
          </cell>
          <cell r="K511">
            <v>23.01</v>
          </cell>
          <cell r="L511">
            <v>23.01</v>
          </cell>
          <cell r="M511">
            <v>0</v>
          </cell>
          <cell r="N511">
            <v>0</v>
          </cell>
          <cell r="O511" t="str">
            <v>K1/14</v>
          </cell>
        </row>
        <row r="512">
          <cell r="D512">
            <v>2257</v>
          </cell>
          <cell r="E512" t="str">
            <v>150 - 926  RING</v>
          </cell>
          <cell r="F512">
            <v>0</v>
          </cell>
          <cell r="G512">
            <v>0</v>
          </cell>
          <cell r="H512">
            <v>0</v>
          </cell>
          <cell r="I512">
            <v>1</v>
          </cell>
          <cell r="J512" t="str">
            <v>EACH</v>
          </cell>
          <cell r="K512">
            <v>4.25</v>
          </cell>
          <cell r="L512">
            <v>4.25</v>
          </cell>
          <cell r="M512">
            <v>0</v>
          </cell>
          <cell r="N512">
            <v>0</v>
          </cell>
          <cell r="O512" t="str">
            <v>K1/14</v>
          </cell>
        </row>
        <row r="513">
          <cell r="D513">
            <v>2258</v>
          </cell>
          <cell r="E513" t="str">
            <v>190 - 159  SEAL KIT</v>
          </cell>
          <cell r="F513">
            <v>0</v>
          </cell>
          <cell r="G513">
            <v>0</v>
          </cell>
          <cell r="H513">
            <v>0</v>
          </cell>
          <cell r="I513">
            <v>1</v>
          </cell>
          <cell r="J513" t="str">
            <v>EACH</v>
          </cell>
          <cell r="K513">
            <v>13.57</v>
          </cell>
          <cell r="L513">
            <v>13.57</v>
          </cell>
          <cell r="M513">
            <v>0</v>
          </cell>
          <cell r="N513">
            <v>0</v>
          </cell>
          <cell r="O513" t="str">
            <v>K1/14</v>
          </cell>
        </row>
        <row r="514">
          <cell r="D514">
            <v>2259</v>
          </cell>
          <cell r="E514" t="str">
            <v>150 - 911 RING</v>
          </cell>
          <cell r="F514">
            <v>0</v>
          </cell>
          <cell r="G514">
            <v>0</v>
          </cell>
          <cell r="H514">
            <v>0</v>
          </cell>
          <cell r="I514">
            <v>1</v>
          </cell>
          <cell r="J514" t="str">
            <v>EACH</v>
          </cell>
          <cell r="K514">
            <v>1.77</v>
          </cell>
          <cell r="L514">
            <v>1.77</v>
          </cell>
          <cell r="M514">
            <v>0</v>
          </cell>
          <cell r="N514">
            <v>0</v>
          </cell>
          <cell r="O514" t="str">
            <v>K1/14</v>
          </cell>
        </row>
        <row r="515">
          <cell r="D515">
            <v>2260</v>
          </cell>
          <cell r="E515" t="str">
            <v>175 - 633  SPROCKET</v>
          </cell>
          <cell r="F515">
            <v>0</v>
          </cell>
          <cell r="G515">
            <v>0</v>
          </cell>
          <cell r="H515">
            <v>0</v>
          </cell>
          <cell r="I515">
            <v>1</v>
          </cell>
          <cell r="J515" t="str">
            <v>EACH</v>
          </cell>
          <cell r="K515">
            <v>178.18</v>
          </cell>
          <cell r="L515">
            <v>178.18</v>
          </cell>
          <cell r="M515">
            <v>0</v>
          </cell>
          <cell r="N515">
            <v>0</v>
          </cell>
          <cell r="O515" t="str">
            <v>K1/15</v>
          </cell>
        </row>
        <row r="516">
          <cell r="D516">
            <v>2261</v>
          </cell>
          <cell r="E516" t="str">
            <v>125 - 522 BEARING</v>
          </cell>
          <cell r="F516">
            <v>0</v>
          </cell>
          <cell r="G516">
            <v>0</v>
          </cell>
          <cell r="H516">
            <v>0</v>
          </cell>
          <cell r="I516">
            <v>1</v>
          </cell>
          <cell r="J516" t="str">
            <v>EACH</v>
          </cell>
          <cell r="K516">
            <v>125.08</v>
          </cell>
          <cell r="L516">
            <v>125.08</v>
          </cell>
          <cell r="M516">
            <v>0</v>
          </cell>
          <cell r="N516">
            <v>0</v>
          </cell>
          <cell r="O516" t="str">
            <v>K1/14</v>
          </cell>
        </row>
        <row r="517">
          <cell r="D517">
            <v>2262</v>
          </cell>
          <cell r="E517" t="str">
            <v>155 - 933 ADAPTER</v>
          </cell>
          <cell r="F517">
            <v>0</v>
          </cell>
          <cell r="G517">
            <v>0</v>
          </cell>
          <cell r="H517">
            <v>0</v>
          </cell>
          <cell r="I517">
            <v>2</v>
          </cell>
          <cell r="J517" t="str">
            <v>EACH</v>
          </cell>
          <cell r="K517">
            <v>25.96</v>
          </cell>
          <cell r="L517">
            <v>51.92</v>
          </cell>
          <cell r="M517">
            <v>0</v>
          </cell>
          <cell r="N517">
            <v>0</v>
          </cell>
          <cell r="O517" t="str">
            <v>K1/14</v>
          </cell>
        </row>
        <row r="518">
          <cell r="D518">
            <v>2263</v>
          </cell>
          <cell r="E518" t="str">
            <v>155 - 958  BODY</v>
          </cell>
          <cell r="F518">
            <v>0</v>
          </cell>
          <cell r="G518">
            <v>0</v>
          </cell>
          <cell r="H518">
            <v>0</v>
          </cell>
          <cell r="I518">
            <v>1</v>
          </cell>
          <cell r="J518" t="str">
            <v>EACH</v>
          </cell>
          <cell r="K518">
            <v>59.59</v>
          </cell>
          <cell r="L518">
            <v>59.59</v>
          </cell>
          <cell r="M518">
            <v>0</v>
          </cell>
          <cell r="N518">
            <v>0</v>
          </cell>
          <cell r="O518" t="str">
            <v>K1/14</v>
          </cell>
        </row>
        <row r="519">
          <cell r="D519">
            <v>2264</v>
          </cell>
          <cell r="E519" t="str">
            <v xml:space="preserve">215 - 116  GAUGE </v>
          </cell>
          <cell r="F519">
            <v>0</v>
          </cell>
          <cell r="G519">
            <v>0</v>
          </cell>
          <cell r="H519">
            <v>0</v>
          </cell>
          <cell r="I519">
            <v>1</v>
          </cell>
          <cell r="J519" t="str">
            <v>EACH</v>
          </cell>
          <cell r="K519">
            <v>82.6</v>
          </cell>
          <cell r="L519">
            <v>82.6</v>
          </cell>
          <cell r="M519">
            <v>0</v>
          </cell>
          <cell r="N519">
            <v>0</v>
          </cell>
          <cell r="O519" t="str">
            <v>K1/14</v>
          </cell>
        </row>
        <row r="520">
          <cell r="D520">
            <v>2265</v>
          </cell>
          <cell r="E520" t="str">
            <v xml:space="preserve">155 - 630  CARTRIDGE </v>
          </cell>
          <cell r="F520">
            <v>0</v>
          </cell>
          <cell r="G520">
            <v>0</v>
          </cell>
          <cell r="H520">
            <v>0</v>
          </cell>
          <cell r="I520">
            <v>1</v>
          </cell>
          <cell r="J520" t="str">
            <v>EACH</v>
          </cell>
          <cell r="K520">
            <v>42.48</v>
          </cell>
          <cell r="L520">
            <v>42.48</v>
          </cell>
          <cell r="M520">
            <v>0</v>
          </cell>
          <cell r="N520">
            <v>0</v>
          </cell>
          <cell r="O520" t="str">
            <v>K1/14</v>
          </cell>
        </row>
        <row r="521">
          <cell r="D521">
            <v>2266</v>
          </cell>
          <cell r="E521" t="str">
            <v>155 - 709  O - RING</v>
          </cell>
          <cell r="F521">
            <v>0</v>
          </cell>
          <cell r="G521">
            <v>0</v>
          </cell>
          <cell r="H521">
            <v>0</v>
          </cell>
          <cell r="I521">
            <v>2</v>
          </cell>
          <cell r="J521" t="str">
            <v>EACH</v>
          </cell>
          <cell r="K521">
            <v>0.2</v>
          </cell>
          <cell r="L521">
            <v>0.4</v>
          </cell>
          <cell r="M521">
            <v>0</v>
          </cell>
          <cell r="N521">
            <v>0</v>
          </cell>
          <cell r="O521" t="str">
            <v>K1/14</v>
          </cell>
        </row>
        <row r="522">
          <cell r="D522">
            <v>2267</v>
          </cell>
          <cell r="E522" t="str">
            <v>154 - 524  HYD HOSE</v>
          </cell>
          <cell r="F522">
            <v>0</v>
          </cell>
          <cell r="G522">
            <v>0</v>
          </cell>
          <cell r="H522">
            <v>0</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v>0</v>
          </cell>
          <cell r="G523">
            <v>0</v>
          </cell>
          <cell r="H523">
            <v>0</v>
          </cell>
          <cell r="I523">
            <v>1</v>
          </cell>
          <cell r="J523" t="str">
            <v>EACH</v>
          </cell>
          <cell r="K523">
            <v>3.42</v>
          </cell>
          <cell r="L523">
            <v>3.42</v>
          </cell>
          <cell r="M523">
            <v>0</v>
          </cell>
          <cell r="N523">
            <v>0</v>
          </cell>
          <cell r="O523" t="str">
            <v>K1/14</v>
          </cell>
        </row>
        <row r="524">
          <cell r="D524">
            <v>2269</v>
          </cell>
          <cell r="E524" t="str">
            <v>155 - 954  ELEMENT</v>
          </cell>
          <cell r="F524">
            <v>0</v>
          </cell>
          <cell r="G524">
            <v>0</v>
          </cell>
          <cell r="H524">
            <v>0</v>
          </cell>
          <cell r="I524">
            <v>4</v>
          </cell>
          <cell r="J524" t="str">
            <v>EACH</v>
          </cell>
          <cell r="K524">
            <v>17.7</v>
          </cell>
          <cell r="L524">
            <v>70.8</v>
          </cell>
          <cell r="M524">
            <v>0</v>
          </cell>
          <cell r="N524">
            <v>0</v>
          </cell>
          <cell r="O524" t="str">
            <v>K1/14</v>
          </cell>
        </row>
        <row r="525">
          <cell r="D525">
            <v>2270</v>
          </cell>
          <cell r="E525" t="str">
            <v xml:space="preserve">110 - 008  FILLRE </v>
          </cell>
          <cell r="F525">
            <v>0</v>
          </cell>
          <cell r="G525">
            <v>0</v>
          </cell>
          <cell r="H525">
            <v>0</v>
          </cell>
          <cell r="I525">
            <v>1</v>
          </cell>
          <cell r="J525" t="str">
            <v>EACH</v>
          </cell>
          <cell r="K525">
            <v>29.5</v>
          </cell>
          <cell r="L525">
            <v>29.5</v>
          </cell>
          <cell r="M525">
            <v>0</v>
          </cell>
          <cell r="N525">
            <v>0</v>
          </cell>
          <cell r="O525" t="str">
            <v>K1/14</v>
          </cell>
        </row>
        <row r="526">
          <cell r="D526">
            <v>2271</v>
          </cell>
          <cell r="E526" t="str">
            <v>165 - 668  GASKET</v>
          </cell>
          <cell r="F526">
            <v>0</v>
          </cell>
          <cell r="G526">
            <v>0</v>
          </cell>
          <cell r="H526">
            <v>0</v>
          </cell>
          <cell r="I526">
            <v>1</v>
          </cell>
          <cell r="J526" t="str">
            <v>EACH</v>
          </cell>
          <cell r="K526">
            <v>0.47</v>
          </cell>
          <cell r="L526">
            <v>0.47</v>
          </cell>
          <cell r="M526">
            <v>0</v>
          </cell>
          <cell r="N526">
            <v>0</v>
          </cell>
          <cell r="O526" t="str">
            <v>K1/14</v>
          </cell>
        </row>
        <row r="527">
          <cell r="D527">
            <v>2272</v>
          </cell>
          <cell r="E527" t="str">
            <v>115 - 691 WINDOW</v>
          </cell>
          <cell r="F527">
            <v>0</v>
          </cell>
          <cell r="G527">
            <v>0</v>
          </cell>
          <cell r="H527">
            <v>0</v>
          </cell>
          <cell r="I527">
            <v>1</v>
          </cell>
          <cell r="J527" t="str">
            <v>EACH</v>
          </cell>
          <cell r="K527">
            <v>3.78</v>
          </cell>
          <cell r="L527">
            <v>3.78</v>
          </cell>
          <cell r="M527">
            <v>0</v>
          </cell>
          <cell r="N527">
            <v>0</v>
          </cell>
          <cell r="O527" t="str">
            <v>K1/14</v>
          </cell>
        </row>
        <row r="528">
          <cell r="D528">
            <v>2273</v>
          </cell>
          <cell r="E528" t="str">
            <v>154 - 531  HOSE</v>
          </cell>
          <cell r="F528">
            <v>0</v>
          </cell>
          <cell r="G528">
            <v>0</v>
          </cell>
          <cell r="H528">
            <v>0</v>
          </cell>
          <cell r="I528">
            <v>2</v>
          </cell>
          <cell r="J528" t="str">
            <v>EACH</v>
          </cell>
          <cell r="K528">
            <v>7.08</v>
          </cell>
          <cell r="L528">
            <v>14.16</v>
          </cell>
          <cell r="M528">
            <v>0</v>
          </cell>
          <cell r="N528">
            <v>0</v>
          </cell>
          <cell r="O528" t="str">
            <v>K1/15</v>
          </cell>
        </row>
        <row r="529">
          <cell r="D529">
            <v>2274</v>
          </cell>
          <cell r="E529" t="str">
            <v>155 - 990 ADAPTRE</v>
          </cell>
          <cell r="F529">
            <v>0</v>
          </cell>
          <cell r="G529">
            <v>0</v>
          </cell>
          <cell r="H529">
            <v>0</v>
          </cell>
          <cell r="I529">
            <v>1</v>
          </cell>
          <cell r="J529" t="str">
            <v>EACH</v>
          </cell>
          <cell r="K529">
            <v>6.96</v>
          </cell>
          <cell r="L529">
            <v>6.96</v>
          </cell>
          <cell r="M529">
            <v>0</v>
          </cell>
          <cell r="N529">
            <v>0</v>
          </cell>
          <cell r="O529" t="str">
            <v>K1/14</v>
          </cell>
        </row>
        <row r="530">
          <cell r="D530">
            <v>2275</v>
          </cell>
          <cell r="E530" t="str">
            <v>155 - 989  BODY</v>
          </cell>
          <cell r="F530">
            <v>0</v>
          </cell>
          <cell r="G530">
            <v>0</v>
          </cell>
          <cell r="H530">
            <v>0</v>
          </cell>
          <cell r="I530">
            <v>1</v>
          </cell>
          <cell r="J530" t="str">
            <v>EACH</v>
          </cell>
          <cell r="K530">
            <v>18.29</v>
          </cell>
          <cell r="L530">
            <v>18.29</v>
          </cell>
          <cell r="M530">
            <v>0</v>
          </cell>
          <cell r="N530">
            <v>0</v>
          </cell>
          <cell r="O530" t="str">
            <v>K1/14</v>
          </cell>
        </row>
        <row r="531">
          <cell r="D531">
            <v>2276</v>
          </cell>
          <cell r="E531" t="str">
            <v>154 - 016  CONNECTOR</v>
          </cell>
          <cell r="F531">
            <v>0</v>
          </cell>
          <cell r="G531">
            <v>0</v>
          </cell>
          <cell r="H531">
            <v>0</v>
          </cell>
          <cell r="I531">
            <v>2</v>
          </cell>
          <cell r="J531" t="str">
            <v>EACH</v>
          </cell>
          <cell r="K531">
            <v>1.77</v>
          </cell>
          <cell r="L531">
            <v>3.54</v>
          </cell>
          <cell r="M531">
            <v>0</v>
          </cell>
          <cell r="N531">
            <v>0</v>
          </cell>
          <cell r="O531" t="str">
            <v>K1/15</v>
          </cell>
        </row>
        <row r="532">
          <cell r="D532">
            <v>2277</v>
          </cell>
          <cell r="E532" t="str">
            <v>155 - 856 SEAL</v>
          </cell>
          <cell r="F532">
            <v>0</v>
          </cell>
          <cell r="G532">
            <v>0</v>
          </cell>
          <cell r="H532">
            <v>0</v>
          </cell>
          <cell r="I532">
            <v>2</v>
          </cell>
          <cell r="J532" t="str">
            <v>EACH</v>
          </cell>
          <cell r="K532">
            <v>2.48</v>
          </cell>
          <cell r="L532">
            <v>4.96</v>
          </cell>
          <cell r="M532">
            <v>0</v>
          </cell>
          <cell r="N532">
            <v>0</v>
          </cell>
          <cell r="O532" t="str">
            <v>K1/14</v>
          </cell>
        </row>
        <row r="533">
          <cell r="D533">
            <v>2278</v>
          </cell>
          <cell r="E533" t="str">
            <v>125 - 024 BEARING</v>
          </cell>
          <cell r="F533">
            <v>0</v>
          </cell>
          <cell r="G533">
            <v>0</v>
          </cell>
          <cell r="H533">
            <v>0</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v>0</v>
          </cell>
          <cell r="G534">
            <v>0</v>
          </cell>
          <cell r="H534">
            <v>0</v>
          </cell>
          <cell r="I534">
            <v>2</v>
          </cell>
          <cell r="J534" t="str">
            <v>EACH</v>
          </cell>
          <cell r="K534">
            <v>0.83</v>
          </cell>
          <cell r="L534">
            <v>1.66</v>
          </cell>
          <cell r="M534">
            <v>0</v>
          </cell>
          <cell r="N534">
            <v>0</v>
          </cell>
          <cell r="O534" t="str">
            <v>K1/14</v>
          </cell>
        </row>
        <row r="535">
          <cell r="D535">
            <v>2280</v>
          </cell>
          <cell r="E535" t="str">
            <v>181 - 049 RING</v>
          </cell>
          <cell r="F535">
            <v>0</v>
          </cell>
          <cell r="G535">
            <v>0</v>
          </cell>
          <cell r="H535">
            <v>0</v>
          </cell>
          <cell r="I535">
            <v>2</v>
          </cell>
          <cell r="J535" t="str">
            <v>EACH</v>
          </cell>
          <cell r="K535">
            <v>13.57</v>
          </cell>
          <cell r="L535">
            <v>27.14</v>
          </cell>
          <cell r="M535">
            <v>0</v>
          </cell>
          <cell r="N535">
            <v>0</v>
          </cell>
          <cell r="O535" t="str">
            <v>K1/14</v>
          </cell>
        </row>
        <row r="536">
          <cell r="D536">
            <v>2281</v>
          </cell>
          <cell r="E536" t="str">
            <v>155 - 853 SEAL</v>
          </cell>
          <cell r="F536">
            <v>0</v>
          </cell>
          <cell r="G536">
            <v>0</v>
          </cell>
          <cell r="H536">
            <v>0</v>
          </cell>
          <cell r="I536">
            <v>1</v>
          </cell>
          <cell r="J536" t="str">
            <v>EACH</v>
          </cell>
          <cell r="K536">
            <v>5.78</v>
          </cell>
          <cell r="L536">
            <v>5.78</v>
          </cell>
          <cell r="M536">
            <v>0</v>
          </cell>
          <cell r="N536">
            <v>0</v>
          </cell>
          <cell r="O536" t="str">
            <v>K1/14</v>
          </cell>
        </row>
        <row r="537">
          <cell r="D537">
            <v>2282</v>
          </cell>
          <cell r="E537" t="str">
            <v xml:space="preserve">155 - 807 SEAL </v>
          </cell>
          <cell r="F537">
            <v>0</v>
          </cell>
          <cell r="G537">
            <v>0</v>
          </cell>
          <cell r="H537">
            <v>0</v>
          </cell>
          <cell r="I537">
            <v>4</v>
          </cell>
          <cell r="J537" t="str">
            <v>EACH</v>
          </cell>
          <cell r="K537">
            <v>3.89</v>
          </cell>
          <cell r="L537">
            <v>15.56</v>
          </cell>
          <cell r="M537">
            <v>0</v>
          </cell>
          <cell r="N537">
            <v>0</v>
          </cell>
          <cell r="O537" t="str">
            <v>K1/14</v>
          </cell>
        </row>
        <row r="538">
          <cell r="D538">
            <v>2283</v>
          </cell>
          <cell r="E538" t="str">
            <v>505 - 073  PAD</v>
          </cell>
          <cell r="F538">
            <v>0</v>
          </cell>
          <cell r="G538">
            <v>0</v>
          </cell>
          <cell r="H538">
            <v>0</v>
          </cell>
          <cell r="I538">
            <v>1</v>
          </cell>
          <cell r="J538" t="str">
            <v>EACH</v>
          </cell>
          <cell r="K538">
            <v>58.41</v>
          </cell>
          <cell r="L538">
            <v>58.41</v>
          </cell>
          <cell r="M538">
            <v>0</v>
          </cell>
          <cell r="N538">
            <v>0</v>
          </cell>
          <cell r="O538" t="str">
            <v>K1/14</v>
          </cell>
        </row>
        <row r="539">
          <cell r="D539">
            <v>2284</v>
          </cell>
          <cell r="E539" t="str">
            <v>505 - 083 PAD</v>
          </cell>
          <cell r="F539">
            <v>0</v>
          </cell>
          <cell r="G539">
            <v>0</v>
          </cell>
          <cell r="H539">
            <v>0</v>
          </cell>
          <cell r="I539">
            <v>1</v>
          </cell>
          <cell r="J539" t="str">
            <v>EACH</v>
          </cell>
          <cell r="K539">
            <v>100.3</v>
          </cell>
          <cell r="L539">
            <v>100.3</v>
          </cell>
          <cell r="M539">
            <v>0</v>
          </cell>
          <cell r="N539">
            <v>0</v>
          </cell>
          <cell r="O539" t="str">
            <v>K1/14</v>
          </cell>
        </row>
        <row r="540">
          <cell r="D540">
            <v>2285</v>
          </cell>
          <cell r="E540" t="str">
            <v xml:space="preserve">110 - 010  FUEL CAP </v>
          </cell>
          <cell r="F540">
            <v>0</v>
          </cell>
          <cell r="G540">
            <v>0</v>
          </cell>
          <cell r="H540">
            <v>0</v>
          </cell>
          <cell r="I540">
            <v>2</v>
          </cell>
          <cell r="J540" t="str">
            <v>EACH</v>
          </cell>
          <cell r="K540">
            <v>5.31</v>
          </cell>
          <cell r="L540">
            <v>10.62</v>
          </cell>
          <cell r="M540">
            <v>0</v>
          </cell>
          <cell r="N540">
            <v>0</v>
          </cell>
          <cell r="O540" t="str">
            <v>K1/14</v>
          </cell>
        </row>
        <row r="541">
          <cell r="D541">
            <v>2288</v>
          </cell>
          <cell r="E541" t="str">
            <v>215 - 129 VOLT  METER</v>
          </cell>
          <cell r="F541">
            <v>0</v>
          </cell>
          <cell r="G541">
            <v>0</v>
          </cell>
          <cell r="H541">
            <v>0</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v>0</v>
          </cell>
          <cell r="G542">
            <v>0</v>
          </cell>
          <cell r="H542">
            <v>0</v>
          </cell>
          <cell r="I542">
            <v>1</v>
          </cell>
          <cell r="J542" t="str">
            <v>EACH</v>
          </cell>
          <cell r="K542">
            <v>15.93</v>
          </cell>
          <cell r="L542">
            <v>15.93</v>
          </cell>
          <cell r="M542">
            <v>0</v>
          </cell>
          <cell r="N542">
            <v>0</v>
          </cell>
          <cell r="O542" t="str">
            <v>K1/14</v>
          </cell>
        </row>
        <row r="543">
          <cell r="D543">
            <v>2290</v>
          </cell>
          <cell r="E543" t="str">
            <v>215 - 133  GAUGE</v>
          </cell>
          <cell r="F543">
            <v>0</v>
          </cell>
          <cell r="G543">
            <v>0</v>
          </cell>
          <cell r="H543">
            <v>0</v>
          </cell>
          <cell r="I543">
            <v>1</v>
          </cell>
          <cell r="J543" t="str">
            <v>EACH</v>
          </cell>
          <cell r="K543">
            <v>18.29</v>
          </cell>
          <cell r="L543">
            <v>18.29</v>
          </cell>
          <cell r="M543">
            <v>0</v>
          </cell>
          <cell r="N543">
            <v>0</v>
          </cell>
          <cell r="O543" t="str">
            <v>K1/14</v>
          </cell>
        </row>
        <row r="544">
          <cell r="D544">
            <v>2292</v>
          </cell>
          <cell r="E544" t="str">
            <v>180 - 724 BEARING</v>
          </cell>
          <cell r="F544">
            <v>0</v>
          </cell>
          <cell r="G544">
            <v>0</v>
          </cell>
          <cell r="H544">
            <v>0</v>
          </cell>
          <cell r="I544">
            <v>1</v>
          </cell>
          <cell r="J544" t="str">
            <v>EACH</v>
          </cell>
          <cell r="K544">
            <v>40.71</v>
          </cell>
          <cell r="L544">
            <v>40.71</v>
          </cell>
          <cell r="M544">
            <v>0</v>
          </cell>
          <cell r="N544">
            <v>0</v>
          </cell>
          <cell r="O544" t="str">
            <v>K1/14</v>
          </cell>
        </row>
        <row r="545">
          <cell r="D545">
            <v>2293</v>
          </cell>
          <cell r="E545" t="str">
            <v>125 - 220  RACE</v>
          </cell>
          <cell r="F545">
            <v>0</v>
          </cell>
          <cell r="G545">
            <v>0</v>
          </cell>
          <cell r="H545">
            <v>0</v>
          </cell>
          <cell r="I545">
            <v>4</v>
          </cell>
          <cell r="J545" t="str">
            <v>EACH</v>
          </cell>
          <cell r="K545">
            <v>8.26</v>
          </cell>
          <cell r="L545">
            <v>33.04</v>
          </cell>
          <cell r="M545">
            <v>0</v>
          </cell>
          <cell r="N545">
            <v>0</v>
          </cell>
          <cell r="O545" t="str">
            <v>K1/14</v>
          </cell>
        </row>
        <row r="546">
          <cell r="D546">
            <v>2294</v>
          </cell>
          <cell r="E546" t="str">
            <v>125 - 221  BEARING</v>
          </cell>
          <cell r="F546">
            <v>0</v>
          </cell>
          <cell r="G546">
            <v>0</v>
          </cell>
          <cell r="H546">
            <v>0</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v>0</v>
          </cell>
          <cell r="G547">
            <v>0</v>
          </cell>
          <cell r="H547">
            <v>0</v>
          </cell>
          <cell r="I547">
            <v>4</v>
          </cell>
          <cell r="J547" t="str">
            <v>EACH</v>
          </cell>
          <cell r="K547">
            <v>5.43</v>
          </cell>
          <cell r="L547">
            <v>21.72</v>
          </cell>
          <cell r="M547">
            <v>0</v>
          </cell>
          <cell r="N547">
            <v>0</v>
          </cell>
          <cell r="O547" t="str">
            <v>K1/14</v>
          </cell>
        </row>
        <row r="548">
          <cell r="D548">
            <v>2296</v>
          </cell>
          <cell r="E548" t="str">
            <v>165 - 616  GASKET</v>
          </cell>
          <cell r="F548">
            <v>0</v>
          </cell>
          <cell r="G548">
            <v>0</v>
          </cell>
          <cell r="H548">
            <v>0</v>
          </cell>
          <cell r="I548">
            <v>10</v>
          </cell>
          <cell r="J548" t="str">
            <v>EACH</v>
          </cell>
          <cell r="K548">
            <v>0.2</v>
          </cell>
          <cell r="L548">
            <v>2</v>
          </cell>
          <cell r="M548">
            <v>0</v>
          </cell>
          <cell r="N548">
            <v>0</v>
          </cell>
          <cell r="O548" t="str">
            <v>K1/14</v>
          </cell>
        </row>
        <row r="549">
          <cell r="D549">
            <v>2297</v>
          </cell>
          <cell r="E549" t="str">
            <v xml:space="preserve">165 - 653  GASKET </v>
          </cell>
          <cell r="F549">
            <v>0</v>
          </cell>
          <cell r="G549">
            <v>0</v>
          </cell>
          <cell r="H549">
            <v>0</v>
          </cell>
          <cell r="I549">
            <v>10</v>
          </cell>
          <cell r="J549" t="str">
            <v>EACH</v>
          </cell>
          <cell r="K549">
            <v>1.42</v>
          </cell>
          <cell r="L549">
            <v>14.2</v>
          </cell>
          <cell r="M549">
            <v>0</v>
          </cell>
          <cell r="N549">
            <v>0</v>
          </cell>
          <cell r="O549" t="str">
            <v>K1/14</v>
          </cell>
        </row>
        <row r="550">
          <cell r="D550">
            <v>2298</v>
          </cell>
          <cell r="E550" t="str">
            <v>175 - 636 SPROCKET</v>
          </cell>
          <cell r="F550">
            <v>0</v>
          </cell>
          <cell r="G550">
            <v>0</v>
          </cell>
          <cell r="H550">
            <v>0</v>
          </cell>
          <cell r="I550">
            <v>2</v>
          </cell>
          <cell r="J550" t="str">
            <v>EACH</v>
          </cell>
          <cell r="K550">
            <v>108.56</v>
          </cell>
          <cell r="L550">
            <v>217.12</v>
          </cell>
          <cell r="M550">
            <v>0</v>
          </cell>
          <cell r="N550">
            <v>0</v>
          </cell>
          <cell r="O550" t="str">
            <v>K1/15</v>
          </cell>
        </row>
        <row r="551">
          <cell r="D551">
            <v>2299</v>
          </cell>
          <cell r="E551" t="str">
            <v xml:space="preserve">155 - 889  SEAL </v>
          </cell>
          <cell r="F551">
            <v>0</v>
          </cell>
          <cell r="G551">
            <v>0</v>
          </cell>
          <cell r="H551">
            <v>0</v>
          </cell>
          <cell r="I551">
            <v>1</v>
          </cell>
          <cell r="J551" t="str">
            <v>EACH</v>
          </cell>
          <cell r="K551">
            <v>9.91</v>
          </cell>
          <cell r="L551">
            <v>9.91</v>
          </cell>
          <cell r="M551">
            <v>0</v>
          </cell>
          <cell r="N551">
            <v>0</v>
          </cell>
          <cell r="O551" t="str">
            <v>K1/14</v>
          </cell>
        </row>
        <row r="552">
          <cell r="D552">
            <v>2300</v>
          </cell>
          <cell r="E552" t="str">
            <v>155 - 890  SEAL</v>
          </cell>
          <cell r="F552">
            <v>0</v>
          </cell>
          <cell r="G552">
            <v>0</v>
          </cell>
          <cell r="H552">
            <v>0</v>
          </cell>
          <cell r="I552">
            <v>1</v>
          </cell>
          <cell r="J552" t="str">
            <v>EACH</v>
          </cell>
          <cell r="K552">
            <v>8.85</v>
          </cell>
          <cell r="L552">
            <v>8.85</v>
          </cell>
          <cell r="M552">
            <v>0</v>
          </cell>
          <cell r="N552">
            <v>0</v>
          </cell>
          <cell r="O552" t="str">
            <v>K1/14</v>
          </cell>
        </row>
        <row r="553">
          <cell r="D553">
            <v>2301</v>
          </cell>
          <cell r="E553" t="str">
            <v>105 - 424  LUG NUT</v>
          </cell>
          <cell r="F553">
            <v>0</v>
          </cell>
          <cell r="G553">
            <v>0</v>
          </cell>
          <cell r="H553">
            <v>0</v>
          </cell>
          <cell r="I553">
            <v>10</v>
          </cell>
          <cell r="J553" t="str">
            <v>EACH</v>
          </cell>
          <cell r="K553">
            <v>2.83</v>
          </cell>
          <cell r="L553">
            <v>28.3</v>
          </cell>
          <cell r="M553">
            <v>0</v>
          </cell>
          <cell r="N553">
            <v>0</v>
          </cell>
          <cell r="O553" t="str">
            <v>K1/14</v>
          </cell>
        </row>
        <row r="554">
          <cell r="D554">
            <v>2302</v>
          </cell>
          <cell r="E554" t="str">
            <v>105 - 426  BOLT</v>
          </cell>
          <cell r="F554">
            <v>0</v>
          </cell>
          <cell r="G554">
            <v>0</v>
          </cell>
          <cell r="H554">
            <v>0</v>
          </cell>
          <cell r="I554">
            <v>5</v>
          </cell>
          <cell r="J554" t="str">
            <v>EACH</v>
          </cell>
          <cell r="K554">
            <v>2.2400000000000002</v>
          </cell>
          <cell r="L554">
            <v>11.2</v>
          </cell>
          <cell r="M554">
            <v>0</v>
          </cell>
          <cell r="N554">
            <v>0</v>
          </cell>
          <cell r="O554" t="str">
            <v>K1/14</v>
          </cell>
        </row>
        <row r="555">
          <cell r="D555">
            <v>2303</v>
          </cell>
          <cell r="E555" t="str">
            <v>125 - 367 BEARING</v>
          </cell>
          <cell r="F555">
            <v>0</v>
          </cell>
          <cell r="G555">
            <v>0</v>
          </cell>
          <cell r="H555">
            <v>0</v>
          </cell>
          <cell r="I555">
            <v>4</v>
          </cell>
          <cell r="J555" t="str">
            <v>EACH</v>
          </cell>
          <cell r="K555">
            <v>18.29</v>
          </cell>
          <cell r="L555">
            <v>73.16</v>
          </cell>
          <cell r="M555">
            <v>0</v>
          </cell>
          <cell r="N555">
            <v>0</v>
          </cell>
          <cell r="O555" t="str">
            <v>K1/14</v>
          </cell>
        </row>
        <row r="556">
          <cell r="D556">
            <v>2304</v>
          </cell>
          <cell r="E556" t="str">
            <v>125 - 368  RACE</v>
          </cell>
          <cell r="F556">
            <v>0</v>
          </cell>
          <cell r="G556">
            <v>0</v>
          </cell>
          <cell r="H556">
            <v>0</v>
          </cell>
          <cell r="I556">
            <v>4</v>
          </cell>
          <cell r="J556" t="str">
            <v>EACH</v>
          </cell>
          <cell r="K556">
            <v>9.56</v>
          </cell>
          <cell r="L556">
            <v>38.24</v>
          </cell>
          <cell r="M556">
            <v>0</v>
          </cell>
          <cell r="N556">
            <v>0</v>
          </cell>
          <cell r="O556" t="str">
            <v>K1/14</v>
          </cell>
        </row>
        <row r="557">
          <cell r="D557">
            <v>2305</v>
          </cell>
          <cell r="E557" t="str">
            <v>155 - 804 SEAL</v>
          </cell>
          <cell r="F557">
            <v>0</v>
          </cell>
          <cell r="G557">
            <v>0</v>
          </cell>
          <cell r="H557">
            <v>0</v>
          </cell>
          <cell r="I557">
            <v>4</v>
          </cell>
          <cell r="J557" t="str">
            <v>EACH</v>
          </cell>
          <cell r="K557">
            <v>2.36</v>
          </cell>
          <cell r="L557">
            <v>9.44</v>
          </cell>
          <cell r="M557">
            <v>0</v>
          </cell>
          <cell r="N557">
            <v>0</v>
          </cell>
          <cell r="O557" t="str">
            <v>K1/14</v>
          </cell>
        </row>
        <row r="558">
          <cell r="D558">
            <v>2306</v>
          </cell>
          <cell r="E558" t="str">
            <v>182 - 099  BEARING</v>
          </cell>
          <cell r="F558">
            <v>0</v>
          </cell>
          <cell r="G558">
            <v>0</v>
          </cell>
          <cell r="H558">
            <v>0</v>
          </cell>
          <cell r="I558">
            <v>2</v>
          </cell>
          <cell r="J558" t="str">
            <v>EACH</v>
          </cell>
          <cell r="K558">
            <v>46.02</v>
          </cell>
          <cell r="L558">
            <v>92.04</v>
          </cell>
          <cell r="M558">
            <v>0</v>
          </cell>
          <cell r="N558">
            <v>0</v>
          </cell>
          <cell r="O558" t="str">
            <v>K1/14</v>
          </cell>
        </row>
        <row r="559">
          <cell r="D559">
            <v>2307</v>
          </cell>
          <cell r="E559" t="str">
            <v>180 - 607  COLLAR</v>
          </cell>
          <cell r="F559">
            <v>0</v>
          </cell>
          <cell r="G559">
            <v>0</v>
          </cell>
          <cell r="H559">
            <v>0</v>
          </cell>
          <cell r="I559">
            <v>1</v>
          </cell>
          <cell r="J559" t="str">
            <v>EACH</v>
          </cell>
          <cell r="K559">
            <v>92.04</v>
          </cell>
          <cell r="L559">
            <v>92.04</v>
          </cell>
          <cell r="M559">
            <v>0</v>
          </cell>
          <cell r="N559">
            <v>0</v>
          </cell>
          <cell r="O559" t="str">
            <v>K1/14</v>
          </cell>
        </row>
        <row r="560">
          <cell r="D560">
            <v>2308</v>
          </cell>
          <cell r="E560" t="str">
            <v>180 - 617  COLLAR</v>
          </cell>
          <cell r="F560">
            <v>0</v>
          </cell>
          <cell r="G560">
            <v>0</v>
          </cell>
          <cell r="H560">
            <v>0</v>
          </cell>
          <cell r="I560">
            <v>1</v>
          </cell>
          <cell r="J560" t="str">
            <v>EACH</v>
          </cell>
          <cell r="K560">
            <v>52.51</v>
          </cell>
          <cell r="L560">
            <v>52.51</v>
          </cell>
          <cell r="M560">
            <v>0</v>
          </cell>
          <cell r="N560">
            <v>0</v>
          </cell>
          <cell r="O560" t="str">
            <v>K1/14</v>
          </cell>
        </row>
        <row r="561">
          <cell r="D561">
            <v>2309</v>
          </cell>
          <cell r="E561" t="str">
            <v>180 - 705  YOKE</v>
          </cell>
          <cell r="F561">
            <v>0</v>
          </cell>
          <cell r="G561">
            <v>0</v>
          </cell>
          <cell r="H561">
            <v>0</v>
          </cell>
          <cell r="I561">
            <v>1</v>
          </cell>
          <cell r="J561" t="str">
            <v>EACH</v>
          </cell>
          <cell r="K561">
            <v>38.94</v>
          </cell>
          <cell r="L561">
            <v>38.94</v>
          </cell>
          <cell r="M561">
            <v>0</v>
          </cell>
          <cell r="N561">
            <v>0</v>
          </cell>
          <cell r="O561" t="str">
            <v>K1/14</v>
          </cell>
        </row>
        <row r="562">
          <cell r="D562">
            <v>2310</v>
          </cell>
          <cell r="E562" t="str">
            <v>180 - 708 YOKE</v>
          </cell>
          <cell r="F562">
            <v>0</v>
          </cell>
          <cell r="G562">
            <v>0</v>
          </cell>
          <cell r="H562">
            <v>0</v>
          </cell>
          <cell r="I562">
            <v>1</v>
          </cell>
          <cell r="J562" t="str">
            <v>EACH</v>
          </cell>
          <cell r="K562">
            <v>60.18</v>
          </cell>
          <cell r="L562">
            <v>60.18</v>
          </cell>
          <cell r="M562">
            <v>0</v>
          </cell>
          <cell r="N562">
            <v>0</v>
          </cell>
          <cell r="O562" t="str">
            <v>K1/14</v>
          </cell>
        </row>
        <row r="563">
          <cell r="D563">
            <v>2311</v>
          </cell>
          <cell r="E563" t="str">
            <v>180 - 766  BEARING</v>
          </cell>
          <cell r="F563">
            <v>0</v>
          </cell>
          <cell r="G563">
            <v>0</v>
          </cell>
          <cell r="H563">
            <v>0</v>
          </cell>
          <cell r="I563">
            <v>2</v>
          </cell>
          <cell r="J563" t="str">
            <v>EACH</v>
          </cell>
          <cell r="K563">
            <v>17.7</v>
          </cell>
          <cell r="L563">
            <v>35.4</v>
          </cell>
          <cell r="M563">
            <v>0</v>
          </cell>
          <cell r="N563">
            <v>0</v>
          </cell>
          <cell r="O563" t="str">
            <v>K1/14</v>
          </cell>
        </row>
        <row r="564">
          <cell r="D564">
            <v>2312</v>
          </cell>
          <cell r="E564" t="str">
            <v>180 - 725  YOKE</v>
          </cell>
          <cell r="F564">
            <v>0</v>
          </cell>
          <cell r="G564">
            <v>0</v>
          </cell>
          <cell r="H564">
            <v>0</v>
          </cell>
          <cell r="I564">
            <v>1</v>
          </cell>
          <cell r="J564" t="str">
            <v>EACH</v>
          </cell>
          <cell r="K564">
            <v>56.05</v>
          </cell>
          <cell r="L564">
            <v>56.05</v>
          </cell>
          <cell r="M564">
            <v>0</v>
          </cell>
          <cell r="N564">
            <v>0</v>
          </cell>
          <cell r="O564" t="str">
            <v>K1/14</v>
          </cell>
        </row>
        <row r="565">
          <cell r="D565">
            <v>2313</v>
          </cell>
          <cell r="E565" t="str">
            <v>130 - 206  LINK</v>
          </cell>
          <cell r="F565">
            <v>0</v>
          </cell>
          <cell r="G565">
            <v>0</v>
          </cell>
          <cell r="H565">
            <v>0</v>
          </cell>
          <cell r="I565">
            <v>1</v>
          </cell>
          <cell r="J565" t="str">
            <v>EACH</v>
          </cell>
          <cell r="K565">
            <v>0.85</v>
          </cell>
          <cell r="L565">
            <v>0.85</v>
          </cell>
          <cell r="M565">
            <v>0</v>
          </cell>
          <cell r="N565">
            <v>0</v>
          </cell>
          <cell r="O565" t="str">
            <v>K1/15</v>
          </cell>
        </row>
        <row r="566">
          <cell r="D566">
            <v>2314</v>
          </cell>
          <cell r="E566" t="str">
            <v>130 - 207  LINK</v>
          </cell>
          <cell r="F566">
            <v>0</v>
          </cell>
          <cell r="G566">
            <v>0</v>
          </cell>
          <cell r="H566">
            <v>0</v>
          </cell>
          <cell r="I566">
            <v>1</v>
          </cell>
          <cell r="J566" t="str">
            <v>EACH</v>
          </cell>
          <cell r="K566">
            <v>5.55</v>
          </cell>
          <cell r="L566">
            <v>5.55</v>
          </cell>
          <cell r="M566">
            <v>0</v>
          </cell>
          <cell r="N566">
            <v>0</v>
          </cell>
          <cell r="O566" t="str">
            <v>K1/15</v>
          </cell>
        </row>
        <row r="567">
          <cell r="D567">
            <v>2315</v>
          </cell>
          <cell r="E567" t="str">
            <v>130 - 209  LINK</v>
          </cell>
          <cell r="F567">
            <v>0</v>
          </cell>
          <cell r="G567">
            <v>0</v>
          </cell>
          <cell r="H567">
            <v>0</v>
          </cell>
          <cell r="I567">
            <v>5</v>
          </cell>
          <cell r="J567" t="str">
            <v>EACH</v>
          </cell>
          <cell r="K567">
            <v>2.36</v>
          </cell>
          <cell r="L567">
            <v>11.8</v>
          </cell>
          <cell r="M567">
            <v>0</v>
          </cell>
          <cell r="N567">
            <v>0</v>
          </cell>
          <cell r="O567" t="str">
            <v>K1/15</v>
          </cell>
        </row>
        <row r="568">
          <cell r="D568">
            <v>2316</v>
          </cell>
          <cell r="E568" t="str">
            <v>125 - 007  BEARING</v>
          </cell>
          <cell r="F568">
            <v>0</v>
          </cell>
          <cell r="G568">
            <v>0</v>
          </cell>
          <cell r="H568">
            <v>0</v>
          </cell>
          <cell r="I568">
            <v>2</v>
          </cell>
          <cell r="J568" t="str">
            <v>EACH</v>
          </cell>
          <cell r="K568">
            <v>21.83</v>
          </cell>
          <cell r="L568">
            <v>43.66</v>
          </cell>
          <cell r="M568">
            <v>0</v>
          </cell>
          <cell r="N568">
            <v>0</v>
          </cell>
          <cell r="O568" t="str">
            <v>K1/14</v>
          </cell>
        </row>
        <row r="569">
          <cell r="D569">
            <v>2317</v>
          </cell>
          <cell r="E569" t="str">
            <v>125 - 732  BUSHING</v>
          </cell>
          <cell r="F569">
            <v>0</v>
          </cell>
          <cell r="G569">
            <v>0</v>
          </cell>
          <cell r="H569">
            <v>0</v>
          </cell>
          <cell r="I569">
            <v>2</v>
          </cell>
          <cell r="J569" t="str">
            <v>EACH</v>
          </cell>
          <cell r="K569">
            <v>4.37</v>
          </cell>
          <cell r="L569">
            <v>8.74</v>
          </cell>
          <cell r="M569">
            <v>0</v>
          </cell>
          <cell r="N569">
            <v>0</v>
          </cell>
          <cell r="O569" t="str">
            <v>K1/14</v>
          </cell>
        </row>
        <row r="570">
          <cell r="D570">
            <v>2318</v>
          </cell>
          <cell r="E570" t="str">
            <v>125 - 234  RACE</v>
          </cell>
          <cell r="F570">
            <v>0</v>
          </cell>
          <cell r="G570">
            <v>0</v>
          </cell>
          <cell r="H570">
            <v>0</v>
          </cell>
          <cell r="I570">
            <v>1</v>
          </cell>
          <cell r="J570" t="str">
            <v>EACH</v>
          </cell>
          <cell r="K570">
            <v>13.57</v>
          </cell>
          <cell r="L570">
            <v>13.57</v>
          </cell>
          <cell r="M570">
            <v>0</v>
          </cell>
          <cell r="N570">
            <v>0</v>
          </cell>
          <cell r="O570" t="str">
            <v>K1/14</v>
          </cell>
        </row>
        <row r="571">
          <cell r="D571">
            <v>2319</v>
          </cell>
          <cell r="E571" t="str">
            <v>180 - 620  COLLAR</v>
          </cell>
          <cell r="F571">
            <v>0</v>
          </cell>
          <cell r="G571">
            <v>0</v>
          </cell>
          <cell r="H571">
            <v>0</v>
          </cell>
          <cell r="I571">
            <v>1</v>
          </cell>
          <cell r="J571" t="str">
            <v>EACH</v>
          </cell>
          <cell r="K571">
            <v>47.2</v>
          </cell>
          <cell r="L571">
            <v>47.2</v>
          </cell>
          <cell r="M571">
            <v>0</v>
          </cell>
          <cell r="N571">
            <v>0</v>
          </cell>
          <cell r="O571" t="str">
            <v>K1/14</v>
          </cell>
        </row>
        <row r="572">
          <cell r="D572">
            <v>2320</v>
          </cell>
          <cell r="E572" t="str">
            <v>180 - 658  HUB</v>
          </cell>
          <cell r="F572">
            <v>0</v>
          </cell>
          <cell r="G572">
            <v>0</v>
          </cell>
          <cell r="H572">
            <v>0</v>
          </cell>
          <cell r="I572">
            <v>1</v>
          </cell>
          <cell r="J572" t="str">
            <v>EACH</v>
          </cell>
          <cell r="K572">
            <v>54.87</v>
          </cell>
          <cell r="L572">
            <v>54.87</v>
          </cell>
          <cell r="M572">
            <v>0</v>
          </cell>
          <cell r="N572">
            <v>0</v>
          </cell>
          <cell r="O572" t="str">
            <v>K1/14</v>
          </cell>
        </row>
        <row r="573">
          <cell r="D573">
            <v>2321</v>
          </cell>
          <cell r="E573" t="str">
            <v>180 - 654  HUB</v>
          </cell>
          <cell r="F573">
            <v>0</v>
          </cell>
          <cell r="G573">
            <v>0</v>
          </cell>
          <cell r="H573">
            <v>0</v>
          </cell>
          <cell r="I573">
            <v>1</v>
          </cell>
          <cell r="J573" t="str">
            <v>EACH</v>
          </cell>
          <cell r="K573">
            <v>79.650000000000006</v>
          </cell>
          <cell r="L573">
            <v>79.650000000000006</v>
          </cell>
          <cell r="M573">
            <v>0</v>
          </cell>
          <cell r="N573">
            <v>0</v>
          </cell>
          <cell r="O573" t="str">
            <v>K1/14</v>
          </cell>
        </row>
        <row r="574">
          <cell r="D574">
            <v>2322</v>
          </cell>
          <cell r="E574" t="str">
            <v>115 - 006  ZERK</v>
          </cell>
          <cell r="F574">
            <v>0</v>
          </cell>
          <cell r="G574">
            <v>0</v>
          </cell>
          <cell r="H574">
            <v>0</v>
          </cell>
          <cell r="I574">
            <v>2</v>
          </cell>
          <cell r="J574" t="str">
            <v>EACH</v>
          </cell>
          <cell r="K574">
            <v>0.91</v>
          </cell>
          <cell r="L574">
            <v>1.82</v>
          </cell>
          <cell r="M574">
            <v>0</v>
          </cell>
          <cell r="N574">
            <v>0</v>
          </cell>
          <cell r="O574" t="str">
            <v>K1/14</v>
          </cell>
        </row>
        <row r="575">
          <cell r="D575">
            <v>2323</v>
          </cell>
          <cell r="E575" t="str">
            <v>115 - 003  ZERK</v>
          </cell>
          <cell r="F575">
            <v>0</v>
          </cell>
          <cell r="G575">
            <v>0</v>
          </cell>
          <cell r="H575">
            <v>0</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v>0</v>
          </cell>
          <cell r="G577">
            <v>0</v>
          </cell>
          <cell r="H577">
            <v>0</v>
          </cell>
          <cell r="I577">
            <v>1</v>
          </cell>
          <cell r="J577" t="str">
            <v>EACH</v>
          </cell>
          <cell r="K577">
            <v>1.89</v>
          </cell>
          <cell r="L577">
            <v>1.89</v>
          </cell>
          <cell r="M577">
            <v>0</v>
          </cell>
          <cell r="N577">
            <v>0</v>
          </cell>
          <cell r="O577" t="str">
            <v>K1/14</v>
          </cell>
        </row>
        <row r="578">
          <cell r="D578">
            <v>2326</v>
          </cell>
          <cell r="E578" t="str">
            <v>125 - 212  BEARING</v>
          </cell>
          <cell r="F578">
            <v>0</v>
          </cell>
          <cell r="G578">
            <v>0</v>
          </cell>
          <cell r="H578">
            <v>0</v>
          </cell>
          <cell r="I578">
            <v>5</v>
          </cell>
          <cell r="J578" t="str">
            <v>EACH</v>
          </cell>
          <cell r="K578">
            <v>18.88</v>
          </cell>
          <cell r="L578">
            <v>94.4</v>
          </cell>
          <cell r="M578">
            <v>0</v>
          </cell>
          <cell r="N578">
            <v>0</v>
          </cell>
          <cell r="O578" t="str">
            <v>K1/14</v>
          </cell>
        </row>
        <row r="579">
          <cell r="D579">
            <v>2327</v>
          </cell>
          <cell r="E579" t="str">
            <v>125 - 230  RACE</v>
          </cell>
          <cell r="F579">
            <v>0</v>
          </cell>
          <cell r="G579">
            <v>0</v>
          </cell>
          <cell r="H579">
            <v>0</v>
          </cell>
          <cell r="I579">
            <v>4</v>
          </cell>
          <cell r="J579" t="str">
            <v>EACH</v>
          </cell>
          <cell r="K579">
            <v>13.57</v>
          </cell>
          <cell r="L579">
            <v>54.28</v>
          </cell>
          <cell r="M579">
            <v>0</v>
          </cell>
          <cell r="N579">
            <v>0</v>
          </cell>
          <cell r="O579" t="str">
            <v>K1/14</v>
          </cell>
        </row>
        <row r="580">
          <cell r="D580">
            <v>2328</v>
          </cell>
          <cell r="E580" t="str">
            <v>125 - 502  BEARING</v>
          </cell>
          <cell r="F580">
            <v>0</v>
          </cell>
          <cell r="G580">
            <v>0</v>
          </cell>
          <cell r="H580">
            <v>0</v>
          </cell>
          <cell r="I580">
            <v>2</v>
          </cell>
          <cell r="J580" t="str">
            <v>EACH</v>
          </cell>
          <cell r="K580">
            <v>133.34</v>
          </cell>
          <cell r="L580">
            <v>266.68</v>
          </cell>
          <cell r="M580">
            <v>0</v>
          </cell>
          <cell r="N580">
            <v>0</v>
          </cell>
          <cell r="O580" t="str">
            <v>K1/14</v>
          </cell>
        </row>
        <row r="581">
          <cell r="D581">
            <v>2329</v>
          </cell>
          <cell r="E581" t="str">
            <v xml:space="preserve">130 - 212  CHAIN </v>
          </cell>
          <cell r="F581">
            <v>0</v>
          </cell>
          <cell r="G581">
            <v>0</v>
          </cell>
          <cell r="H581">
            <v>0</v>
          </cell>
          <cell r="I581">
            <v>1</v>
          </cell>
          <cell r="J581" t="str">
            <v>EACH</v>
          </cell>
          <cell r="K581">
            <v>82.6</v>
          </cell>
          <cell r="L581">
            <v>82.6</v>
          </cell>
          <cell r="M581">
            <v>0</v>
          </cell>
          <cell r="N581">
            <v>0</v>
          </cell>
          <cell r="O581" t="str">
            <v>K1/15</v>
          </cell>
        </row>
        <row r="582">
          <cell r="D582">
            <v>2330</v>
          </cell>
          <cell r="E582" t="str">
            <v>155 - 813  SEAL</v>
          </cell>
          <cell r="F582">
            <v>0</v>
          </cell>
          <cell r="G582">
            <v>0</v>
          </cell>
          <cell r="H582">
            <v>0</v>
          </cell>
          <cell r="I582">
            <v>4</v>
          </cell>
          <cell r="J582" t="str">
            <v>EACH</v>
          </cell>
          <cell r="K582">
            <v>4.13</v>
          </cell>
          <cell r="L582">
            <v>16.52</v>
          </cell>
          <cell r="M582">
            <v>0</v>
          </cell>
          <cell r="N582">
            <v>0</v>
          </cell>
          <cell r="O582" t="str">
            <v>K1/14</v>
          </cell>
        </row>
        <row r="583">
          <cell r="D583">
            <v>2331</v>
          </cell>
          <cell r="E583" t="str">
            <v>165 - 909  KEY</v>
          </cell>
          <cell r="F583">
            <v>0</v>
          </cell>
          <cell r="G583">
            <v>0</v>
          </cell>
          <cell r="H583">
            <v>0</v>
          </cell>
          <cell r="I583">
            <v>2</v>
          </cell>
          <cell r="J583" t="str">
            <v>EACH</v>
          </cell>
          <cell r="K583">
            <v>0.87</v>
          </cell>
          <cell r="L583">
            <v>1.74</v>
          </cell>
          <cell r="M583">
            <v>0</v>
          </cell>
          <cell r="N583">
            <v>0</v>
          </cell>
          <cell r="O583" t="str">
            <v>K1/14</v>
          </cell>
        </row>
        <row r="584">
          <cell r="D584">
            <v>2332</v>
          </cell>
          <cell r="E584" t="str">
            <v>167 - 020  SHAFT</v>
          </cell>
          <cell r="F584">
            <v>0</v>
          </cell>
          <cell r="G584">
            <v>0</v>
          </cell>
          <cell r="H584">
            <v>0</v>
          </cell>
          <cell r="I584">
            <v>1</v>
          </cell>
          <cell r="J584" t="str">
            <v>EACH</v>
          </cell>
          <cell r="K584">
            <v>102.66</v>
          </cell>
          <cell r="L584">
            <v>102.66</v>
          </cell>
          <cell r="M584">
            <v>0</v>
          </cell>
          <cell r="N584">
            <v>0</v>
          </cell>
          <cell r="O584" t="str">
            <v>K1/15</v>
          </cell>
        </row>
        <row r="585">
          <cell r="D585">
            <v>2334</v>
          </cell>
          <cell r="E585" t="str">
            <v>175 - 432  SPROCKET</v>
          </cell>
          <cell r="F585">
            <v>0</v>
          </cell>
          <cell r="G585">
            <v>0</v>
          </cell>
          <cell r="H585">
            <v>0</v>
          </cell>
          <cell r="I585">
            <v>1</v>
          </cell>
          <cell r="J585" t="str">
            <v>EACH</v>
          </cell>
          <cell r="K585">
            <v>111.51</v>
          </cell>
          <cell r="L585">
            <v>111.51</v>
          </cell>
          <cell r="M585">
            <v>0</v>
          </cell>
          <cell r="N585">
            <v>0</v>
          </cell>
          <cell r="O585" t="str">
            <v>K1/15</v>
          </cell>
        </row>
        <row r="586">
          <cell r="D586">
            <v>2335</v>
          </cell>
          <cell r="E586" t="str">
            <v>180 - 118  BUSHING</v>
          </cell>
          <cell r="F586">
            <v>0</v>
          </cell>
          <cell r="G586">
            <v>0</v>
          </cell>
          <cell r="H586">
            <v>0</v>
          </cell>
          <cell r="I586">
            <v>5</v>
          </cell>
          <cell r="J586" t="str">
            <v>EACH</v>
          </cell>
          <cell r="K586">
            <v>3.3</v>
          </cell>
          <cell r="L586">
            <v>16.5</v>
          </cell>
          <cell r="M586">
            <v>0</v>
          </cell>
          <cell r="N586">
            <v>0</v>
          </cell>
          <cell r="O586" t="str">
            <v>K1/14</v>
          </cell>
        </row>
        <row r="587">
          <cell r="D587">
            <v>2336</v>
          </cell>
          <cell r="E587" t="str">
            <v>180 - 606  HUB</v>
          </cell>
          <cell r="F587">
            <v>0</v>
          </cell>
          <cell r="G587">
            <v>0</v>
          </cell>
          <cell r="H587">
            <v>0</v>
          </cell>
          <cell r="I587">
            <v>1</v>
          </cell>
          <cell r="J587" t="str">
            <v>EACH</v>
          </cell>
          <cell r="K587">
            <v>51.92</v>
          </cell>
          <cell r="L587">
            <v>51.92</v>
          </cell>
          <cell r="M587">
            <v>0</v>
          </cell>
          <cell r="N587">
            <v>0</v>
          </cell>
          <cell r="O587" t="str">
            <v>K1/14</v>
          </cell>
        </row>
        <row r="588">
          <cell r="D588">
            <v>2337</v>
          </cell>
          <cell r="E588" t="str">
            <v>160 - 810  PLAT</v>
          </cell>
          <cell r="F588">
            <v>0</v>
          </cell>
          <cell r="G588">
            <v>0</v>
          </cell>
          <cell r="H588">
            <v>0</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v>0</v>
          </cell>
          <cell r="G589">
            <v>0</v>
          </cell>
          <cell r="H589">
            <v>0</v>
          </cell>
          <cell r="I589">
            <v>4</v>
          </cell>
          <cell r="J589" t="str">
            <v>EACH</v>
          </cell>
          <cell r="K589">
            <v>10.62</v>
          </cell>
          <cell r="L589">
            <v>42.48</v>
          </cell>
          <cell r="M589">
            <v>0</v>
          </cell>
          <cell r="N589">
            <v>0</v>
          </cell>
          <cell r="O589" t="str">
            <v>K1/14</v>
          </cell>
        </row>
        <row r="590">
          <cell r="D590">
            <v>2339</v>
          </cell>
          <cell r="E590" t="str">
            <v>215 - 047  BRACKET</v>
          </cell>
          <cell r="F590">
            <v>0</v>
          </cell>
          <cell r="G590">
            <v>0</v>
          </cell>
          <cell r="H590">
            <v>0</v>
          </cell>
          <cell r="I590">
            <v>1</v>
          </cell>
          <cell r="J590" t="str">
            <v>EACH</v>
          </cell>
          <cell r="K590">
            <v>7.91</v>
          </cell>
          <cell r="L590">
            <v>7.91</v>
          </cell>
          <cell r="M590">
            <v>0</v>
          </cell>
          <cell r="N590">
            <v>0</v>
          </cell>
          <cell r="O590" t="str">
            <v>K1/14</v>
          </cell>
        </row>
        <row r="591">
          <cell r="D591">
            <v>2340</v>
          </cell>
          <cell r="E591" t="str">
            <v>115 - 559  SPRING</v>
          </cell>
          <cell r="F591">
            <v>0</v>
          </cell>
          <cell r="G591">
            <v>0</v>
          </cell>
          <cell r="H591">
            <v>0</v>
          </cell>
          <cell r="I591">
            <v>1</v>
          </cell>
          <cell r="J591" t="str">
            <v>EACH</v>
          </cell>
          <cell r="K591">
            <v>1.42</v>
          </cell>
          <cell r="L591">
            <v>1.42</v>
          </cell>
          <cell r="M591">
            <v>0</v>
          </cell>
          <cell r="N591">
            <v>0</v>
          </cell>
          <cell r="O591" t="str">
            <v>K1/14</v>
          </cell>
        </row>
        <row r="592">
          <cell r="D592">
            <v>2341</v>
          </cell>
          <cell r="E592" t="str">
            <v xml:space="preserve">360 - 940  FORK </v>
          </cell>
          <cell r="F592">
            <v>0</v>
          </cell>
          <cell r="G592">
            <v>0</v>
          </cell>
          <cell r="H592">
            <v>0</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v>0</v>
          </cell>
          <cell r="G593">
            <v>0</v>
          </cell>
          <cell r="H593">
            <v>0</v>
          </cell>
          <cell r="I593">
            <v>2</v>
          </cell>
          <cell r="J593" t="str">
            <v>EACH</v>
          </cell>
          <cell r="K593">
            <v>5.19</v>
          </cell>
          <cell r="L593">
            <v>10.38</v>
          </cell>
          <cell r="M593">
            <v>0</v>
          </cell>
          <cell r="N593">
            <v>0</v>
          </cell>
          <cell r="O593" t="str">
            <v>K1/14</v>
          </cell>
        </row>
        <row r="594">
          <cell r="D594">
            <v>2343</v>
          </cell>
          <cell r="E594" t="str">
            <v>105 - 075  BOLT</v>
          </cell>
          <cell r="F594">
            <v>0</v>
          </cell>
          <cell r="G594">
            <v>0</v>
          </cell>
          <cell r="H594">
            <v>0</v>
          </cell>
          <cell r="I594">
            <v>4</v>
          </cell>
          <cell r="J594" t="str">
            <v>EACH</v>
          </cell>
          <cell r="K594">
            <v>0.24</v>
          </cell>
          <cell r="L594">
            <v>0.96</v>
          </cell>
          <cell r="M594">
            <v>0</v>
          </cell>
          <cell r="N594">
            <v>0</v>
          </cell>
          <cell r="O594" t="str">
            <v>K1/14</v>
          </cell>
        </row>
        <row r="595">
          <cell r="D595">
            <v>2344</v>
          </cell>
          <cell r="E595" t="str">
            <v>105 - 814  LOCKNUT</v>
          </cell>
          <cell r="F595">
            <v>0</v>
          </cell>
          <cell r="G595">
            <v>0</v>
          </cell>
          <cell r="H595">
            <v>0</v>
          </cell>
          <cell r="I595">
            <v>4</v>
          </cell>
          <cell r="J595" t="str">
            <v>EACH</v>
          </cell>
          <cell r="K595">
            <v>0.53</v>
          </cell>
          <cell r="L595">
            <v>2.12</v>
          </cell>
          <cell r="M595">
            <v>0</v>
          </cell>
          <cell r="N595">
            <v>0</v>
          </cell>
          <cell r="O595" t="str">
            <v>K1/14</v>
          </cell>
        </row>
        <row r="596">
          <cell r="D596">
            <v>2345</v>
          </cell>
          <cell r="E596" t="str">
            <v xml:space="preserve">125 - 731  BUSHING </v>
          </cell>
          <cell r="F596">
            <v>0</v>
          </cell>
          <cell r="G596">
            <v>0</v>
          </cell>
          <cell r="H596">
            <v>0</v>
          </cell>
          <cell r="I596">
            <v>3</v>
          </cell>
          <cell r="J596" t="str">
            <v>EACH</v>
          </cell>
          <cell r="K596">
            <v>2.71</v>
          </cell>
          <cell r="L596">
            <v>8.1300000000000008</v>
          </cell>
          <cell r="M596">
            <v>0</v>
          </cell>
          <cell r="N596">
            <v>0</v>
          </cell>
          <cell r="O596" t="str">
            <v>K1/14</v>
          </cell>
        </row>
        <row r="597">
          <cell r="D597">
            <v>2346</v>
          </cell>
          <cell r="E597" t="str">
            <v>125 - 609  BEARING</v>
          </cell>
          <cell r="F597">
            <v>0</v>
          </cell>
          <cell r="G597">
            <v>0</v>
          </cell>
          <cell r="H597">
            <v>0</v>
          </cell>
          <cell r="I597">
            <v>2</v>
          </cell>
          <cell r="J597" t="str">
            <v>EACH</v>
          </cell>
          <cell r="K597">
            <v>3.42</v>
          </cell>
          <cell r="L597">
            <v>6.84</v>
          </cell>
          <cell r="M597">
            <v>0</v>
          </cell>
          <cell r="N597">
            <v>0</v>
          </cell>
          <cell r="O597" t="str">
            <v>K1/14</v>
          </cell>
        </row>
        <row r="598">
          <cell r="D598">
            <v>2347</v>
          </cell>
          <cell r="E598" t="str">
            <v>125 - 710  LOCK COLLAR</v>
          </cell>
          <cell r="F598">
            <v>0</v>
          </cell>
          <cell r="G598">
            <v>0</v>
          </cell>
          <cell r="H598">
            <v>0</v>
          </cell>
          <cell r="I598">
            <v>2</v>
          </cell>
          <cell r="J598" t="str">
            <v>EACH</v>
          </cell>
          <cell r="K598">
            <v>6.25</v>
          </cell>
          <cell r="L598">
            <v>12.5</v>
          </cell>
          <cell r="M598">
            <v>0</v>
          </cell>
          <cell r="N598">
            <v>0</v>
          </cell>
          <cell r="O598" t="str">
            <v>K1/14</v>
          </cell>
        </row>
        <row r="599">
          <cell r="D599">
            <v>2348</v>
          </cell>
          <cell r="E599" t="str">
            <v>110 - 055  BUSHING</v>
          </cell>
          <cell r="F599">
            <v>0</v>
          </cell>
          <cell r="G599">
            <v>0</v>
          </cell>
          <cell r="H599">
            <v>0</v>
          </cell>
          <cell r="I599">
            <v>1</v>
          </cell>
          <cell r="J599" t="str">
            <v>EACH</v>
          </cell>
          <cell r="K599">
            <v>0.21</v>
          </cell>
          <cell r="L599">
            <v>0.21</v>
          </cell>
          <cell r="M599">
            <v>0</v>
          </cell>
          <cell r="N599">
            <v>0</v>
          </cell>
          <cell r="O599" t="str">
            <v>K1/14</v>
          </cell>
        </row>
        <row r="600">
          <cell r="D600">
            <v>2349</v>
          </cell>
          <cell r="E600" t="str">
            <v>110 - 056  BUSHING</v>
          </cell>
          <cell r="F600">
            <v>0</v>
          </cell>
          <cell r="G600">
            <v>0</v>
          </cell>
          <cell r="H600">
            <v>0</v>
          </cell>
          <cell r="I600">
            <v>1</v>
          </cell>
          <cell r="J600" t="str">
            <v>EACH</v>
          </cell>
          <cell r="K600">
            <v>0.18</v>
          </cell>
          <cell r="L600">
            <v>0.18</v>
          </cell>
          <cell r="M600">
            <v>0</v>
          </cell>
          <cell r="N600">
            <v>0</v>
          </cell>
          <cell r="O600" t="str">
            <v>K1/14</v>
          </cell>
        </row>
        <row r="601">
          <cell r="D601">
            <v>2350</v>
          </cell>
          <cell r="E601" t="str">
            <v xml:space="preserve">115 - 001  ZERK </v>
          </cell>
          <cell r="F601">
            <v>0</v>
          </cell>
          <cell r="G601">
            <v>0</v>
          </cell>
          <cell r="H601">
            <v>0</v>
          </cell>
          <cell r="I601">
            <v>1</v>
          </cell>
          <cell r="J601" t="str">
            <v>EACH</v>
          </cell>
          <cell r="K601">
            <v>0.47</v>
          </cell>
          <cell r="L601">
            <v>0.47</v>
          </cell>
          <cell r="M601">
            <v>0</v>
          </cell>
          <cell r="N601">
            <v>0</v>
          </cell>
          <cell r="O601" t="str">
            <v>K1/14</v>
          </cell>
        </row>
        <row r="602">
          <cell r="D602">
            <v>2351</v>
          </cell>
          <cell r="E602" t="str">
            <v>115 - 004  ZERK</v>
          </cell>
          <cell r="F602">
            <v>0</v>
          </cell>
          <cell r="G602">
            <v>0</v>
          </cell>
          <cell r="H602">
            <v>0</v>
          </cell>
          <cell r="I602">
            <v>1</v>
          </cell>
          <cell r="J602" t="str">
            <v>EACH</v>
          </cell>
          <cell r="K602">
            <v>0.68</v>
          </cell>
          <cell r="L602">
            <v>0.68</v>
          </cell>
          <cell r="M602">
            <v>0</v>
          </cell>
          <cell r="N602">
            <v>0</v>
          </cell>
          <cell r="O602" t="str">
            <v>K1/14</v>
          </cell>
        </row>
        <row r="603">
          <cell r="D603">
            <v>2354</v>
          </cell>
          <cell r="E603" t="str">
            <v xml:space="preserve">195 - 814  ELEMENT </v>
          </cell>
          <cell r="F603">
            <v>0</v>
          </cell>
          <cell r="G603">
            <v>0</v>
          </cell>
          <cell r="H603">
            <v>0</v>
          </cell>
          <cell r="I603">
            <v>4</v>
          </cell>
          <cell r="J603" t="str">
            <v>EACH</v>
          </cell>
          <cell r="K603">
            <v>14.74</v>
          </cell>
          <cell r="L603">
            <v>58.96</v>
          </cell>
          <cell r="M603">
            <v>0</v>
          </cell>
          <cell r="N603">
            <v>0</v>
          </cell>
          <cell r="O603" t="str">
            <v>K1/14</v>
          </cell>
        </row>
        <row r="604">
          <cell r="D604">
            <v>2357</v>
          </cell>
          <cell r="E604" t="str">
            <v>195 - 815  NUT</v>
          </cell>
          <cell r="F604">
            <v>0</v>
          </cell>
          <cell r="G604">
            <v>0</v>
          </cell>
          <cell r="H604">
            <v>0</v>
          </cell>
          <cell r="I604">
            <v>1</v>
          </cell>
          <cell r="J604" t="str">
            <v>EACH</v>
          </cell>
          <cell r="K604">
            <v>8.73</v>
          </cell>
          <cell r="L604">
            <v>8.73</v>
          </cell>
          <cell r="M604">
            <v>0</v>
          </cell>
          <cell r="N604">
            <v>0</v>
          </cell>
          <cell r="O604" t="str">
            <v>K1/14</v>
          </cell>
        </row>
        <row r="605">
          <cell r="D605">
            <v>2358</v>
          </cell>
          <cell r="E605" t="str">
            <v xml:space="preserve">195 - 828 HOSE </v>
          </cell>
          <cell r="F605">
            <v>0</v>
          </cell>
          <cell r="G605">
            <v>0</v>
          </cell>
          <cell r="H605">
            <v>0</v>
          </cell>
          <cell r="I605">
            <v>2</v>
          </cell>
          <cell r="J605" t="str">
            <v>EACH</v>
          </cell>
          <cell r="K605">
            <v>47.04</v>
          </cell>
          <cell r="L605">
            <v>94.08</v>
          </cell>
          <cell r="M605">
            <v>0</v>
          </cell>
          <cell r="N605">
            <v>0</v>
          </cell>
          <cell r="O605" t="str">
            <v>K1/14</v>
          </cell>
        </row>
        <row r="606">
          <cell r="D606">
            <v>2359</v>
          </cell>
          <cell r="E606" t="str">
            <v>105 - 957 WASHER</v>
          </cell>
          <cell r="F606">
            <v>0</v>
          </cell>
          <cell r="G606">
            <v>0</v>
          </cell>
          <cell r="H606">
            <v>0</v>
          </cell>
          <cell r="I606">
            <v>8</v>
          </cell>
          <cell r="J606" t="str">
            <v>EACH</v>
          </cell>
          <cell r="K606">
            <v>0.59</v>
          </cell>
          <cell r="L606">
            <v>4.72</v>
          </cell>
          <cell r="M606">
            <v>0</v>
          </cell>
          <cell r="N606">
            <v>0</v>
          </cell>
          <cell r="O606" t="str">
            <v>K1/14</v>
          </cell>
        </row>
        <row r="607">
          <cell r="D607">
            <v>2360</v>
          </cell>
          <cell r="E607" t="str">
            <v>195 - 813  ELEMENT</v>
          </cell>
          <cell r="F607">
            <v>0</v>
          </cell>
          <cell r="G607">
            <v>0</v>
          </cell>
          <cell r="H607">
            <v>0</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v>0</v>
          </cell>
          <cell r="G608">
            <v>0</v>
          </cell>
          <cell r="H608">
            <v>0</v>
          </cell>
          <cell r="I608">
            <v>4</v>
          </cell>
          <cell r="J608" t="str">
            <v>EACH</v>
          </cell>
          <cell r="K608">
            <v>15.93</v>
          </cell>
          <cell r="L608">
            <v>63.72</v>
          </cell>
          <cell r="M608">
            <v>0</v>
          </cell>
          <cell r="N608">
            <v>0</v>
          </cell>
          <cell r="O608" t="str">
            <v>K1/14</v>
          </cell>
        </row>
        <row r="609">
          <cell r="D609">
            <v>2362</v>
          </cell>
          <cell r="E609" t="str">
            <v>125 - 004  BEARING</v>
          </cell>
          <cell r="F609">
            <v>0</v>
          </cell>
          <cell r="G609">
            <v>0</v>
          </cell>
          <cell r="H609">
            <v>0</v>
          </cell>
          <cell r="I609">
            <v>1</v>
          </cell>
          <cell r="J609" t="str">
            <v>EACH</v>
          </cell>
          <cell r="K609">
            <v>10.62</v>
          </cell>
          <cell r="L609">
            <v>10.62</v>
          </cell>
          <cell r="M609">
            <v>0</v>
          </cell>
          <cell r="N609">
            <v>0</v>
          </cell>
          <cell r="O609" t="str">
            <v>K1/14</v>
          </cell>
        </row>
        <row r="610">
          <cell r="D610">
            <v>2363</v>
          </cell>
          <cell r="E610" t="str">
            <v>125 - 020  BEARING</v>
          </cell>
          <cell r="F610">
            <v>0</v>
          </cell>
          <cell r="G610">
            <v>0</v>
          </cell>
          <cell r="H610">
            <v>0</v>
          </cell>
          <cell r="I610">
            <v>1</v>
          </cell>
          <cell r="J610" t="str">
            <v>EACH</v>
          </cell>
          <cell r="K610">
            <v>16.52</v>
          </cell>
          <cell r="L610">
            <v>16.52</v>
          </cell>
          <cell r="M610">
            <v>0</v>
          </cell>
          <cell r="N610">
            <v>0</v>
          </cell>
          <cell r="O610" t="str">
            <v>K1/14</v>
          </cell>
        </row>
        <row r="611">
          <cell r="D611">
            <v>2364</v>
          </cell>
          <cell r="E611" t="str">
            <v>160 - 809  PLATE</v>
          </cell>
          <cell r="F611">
            <v>0</v>
          </cell>
          <cell r="G611">
            <v>0</v>
          </cell>
          <cell r="H611">
            <v>0</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v>0</v>
          </cell>
          <cell r="G619" t="str">
            <v>ПРИПОЙ</v>
          </cell>
          <cell r="H619">
            <v>0</v>
          </cell>
          <cell r="I619">
            <v>1.8999999910593033</v>
          </cell>
          <cell r="J619" t="str">
            <v>KG</v>
          </cell>
          <cell r="K619">
            <v>0</v>
          </cell>
          <cell r="L619">
            <v>0</v>
          </cell>
          <cell r="M619">
            <v>1320</v>
          </cell>
          <cell r="N619">
            <v>2507.9999881982803</v>
          </cell>
          <cell r="O619" t="str">
            <v>K1/8</v>
          </cell>
        </row>
        <row r="620">
          <cell r="D620">
            <v>2427</v>
          </cell>
          <cell r="E620" t="str">
            <v>TOLUOL</v>
          </cell>
          <cell r="F620">
            <v>0</v>
          </cell>
          <cell r="G620" t="str">
            <v>ТОЛУОЛ</v>
          </cell>
          <cell r="H620">
            <v>0</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v>0</v>
          </cell>
          <cell r="G621" t="str">
            <v>ТОЛУОЛ</v>
          </cell>
          <cell r="H621">
            <v>0</v>
          </cell>
          <cell r="I621">
            <v>54</v>
          </cell>
          <cell r="J621" t="str">
            <v>LITER</v>
          </cell>
          <cell r="K621">
            <v>0</v>
          </cell>
          <cell r="L621">
            <v>0</v>
          </cell>
          <cell r="M621">
            <v>840</v>
          </cell>
          <cell r="N621">
            <v>45360</v>
          </cell>
          <cell r="O621" t="str">
            <v>K1/2</v>
          </cell>
        </row>
        <row r="622">
          <cell r="D622" t="str">
            <v>2427-2</v>
          </cell>
          <cell r="E622" t="str">
            <v>TOLUOL</v>
          </cell>
          <cell r="F622">
            <v>0</v>
          </cell>
          <cell r="G622" t="str">
            <v>ТОЛУОЛ</v>
          </cell>
          <cell r="H622">
            <v>0</v>
          </cell>
          <cell r="I622">
            <v>2</v>
          </cell>
          <cell r="J622" t="str">
            <v>LITER</v>
          </cell>
          <cell r="K622">
            <v>0</v>
          </cell>
          <cell r="L622">
            <v>0</v>
          </cell>
          <cell r="M622">
            <v>840</v>
          </cell>
          <cell r="N622">
            <v>1680</v>
          </cell>
          <cell r="O622" t="str">
            <v>K1/2</v>
          </cell>
        </row>
        <row r="623">
          <cell r="D623" t="str">
            <v>2427-3</v>
          </cell>
          <cell r="E623" t="str">
            <v>TOLUOL</v>
          </cell>
          <cell r="F623">
            <v>0</v>
          </cell>
          <cell r="G623" t="str">
            <v>ТОЛУОЛ</v>
          </cell>
          <cell r="H623">
            <v>0</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v>0</v>
          </cell>
          <cell r="G624" t="str">
            <v>ТОЛУОЛ</v>
          </cell>
          <cell r="H624">
            <v>0</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v>0</v>
          </cell>
          <cell r="G626" t="str">
            <v>КИСЛОРОД</v>
          </cell>
          <cell r="H626">
            <v>0</v>
          </cell>
          <cell r="I626">
            <v>10</v>
          </cell>
          <cell r="J626" t="str">
            <v>BTL</v>
          </cell>
          <cell r="K626">
            <v>0</v>
          </cell>
          <cell r="L626">
            <v>0</v>
          </cell>
          <cell r="M626">
            <v>1058.4000000000001</v>
          </cell>
          <cell r="N626">
            <v>10584</v>
          </cell>
          <cell r="O626" t="str">
            <v>K/WELDERS</v>
          </cell>
        </row>
        <row r="627">
          <cell r="D627" t="str">
            <v>2440-1</v>
          </cell>
          <cell r="E627" t="str">
            <v>OXYGEN</v>
          </cell>
          <cell r="F627">
            <v>0</v>
          </cell>
          <cell r="G627" t="str">
            <v>КИСЛОРОД</v>
          </cell>
          <cell r="H627">
            <v>0</v>
          </cell>
          <cell r="I627">
            <v>11</v>
          </cell>
          <cell r="J627" t="str">
            <v>BTL</v>
          </cell>
          <cell r="K627">
            <v>0</v>
          </cell>
          <cell r="L627">
            <v>0</v>
          </cell>
          <cell r="M627">
            <v>1058.4000000000001</v>
          </cell>
          <cell r="N627">
            <v>11642.4</v>
          </cell>
          <cell r="O627" t="str">
            <v>K/WELDERS</v>
          </cell>
        </row>
        <row r="628">
          <cell r="D628" t="str">
            <v>2440-2</v>
          </cell>
          <cell r="E628" t="str">
            <v>OXYGEN</v>
          </cell>
          <cell r="F628">
            <v>0</v>
          </cell>
          <cell r="G628" t="str">
            <v>КИСЛОРОД</v>
          </cell>
          <cell r="H628">
            <v>0</v>
          </cell>
          <cell r="I628">
            <v>10</v>
          </cell>
          <cell r="J628" t="str">
            <v>BTL</v>
          </cell>
          <cell r="K628">
            <v>0</v>
          </cell>
          <cell r="L628">
            <v>0</v>
          </cell>
          <cell r="M628">
            <v>1058.4000000000001</v>
          </cell>
          <cell r="N628">
            <v>10584</v>
          </cell>
          <cell r="O628" t="str">
            <v>K/WELDERS</v>
          </cell>
        </row>
        <row r="629">
          <cell r="D629" t="str">
            <v>2440-3</v>
          </cell>
          <cell r="E629" t="str">
            <v>OXYGEN</v>
          </cell>
          <cell r="F629">
            <v>0</v>
          </cell>
          <cell r="G629" t="str">
            <v>КИСЛОРОД</v>
          </cell>
          <cell r="H629">
            <v>0</v>
          </cell>
          <cell r="I629">
            <v>6</v>
          </cell>
          <cell r="J629" t="str">
            <v>BTL</v>
          </cell>
          <cell r="K629">
            <v>0</v>
          </cell>
          <cell r="L629">
            <v>0</v>
          </cell>
          <cell r="M629">
            <v>1058.4000000000001</v>
          </cell>
          <cell r="N629">
            <v>6350.4</v>
          </cell>
          <cell r="O629" t="str">
            <v>K/WELDERS</v>
          </cell>
        </row>
        <row r="630">
          <cell r="D630" t="str">
            <v>2440-4</v>
          </cell>
          <cell r="E630" t="str">
            <v>OXYGEN</v>
          </cell>
          <cell r="F630">
            <v>0</v>
          </cell>
          <cell r="G630" t="str">
            <v>КИСЛОРОД</v>
          </cell>
          <cell r="H630">
            <v>0</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v>0</v>
          </cell>
          <cell r="G631" t="str">
            <v>КИСЛОРОД</v>
          </cell>
          <cell r="H631">
            <v>0</v>
          </cell>
          <cell r="I631">
            <v>12</v>
          </cell>
          <cell r="J631" t="str">
            <v>BTL</v>
          </cell>
          <cell r="K631">
            <v>0</v>
          </cell>
          <cell r="L631">
            <v>0</v>
          </cell>
          <cell r="M631">
            <v>1058.4000000000001</v>
          </cell>
          <cell r="N631">
            <v>12700.8</v>
          </cell>
          <cell r="O631" t="str">
            <v>K/WELDERS</v>
          </cell>
        </row>
        <row r="632">
          <cell r="D632" t="str">
            <v>2440-6</v>
          </cell>
          <cell r="E632" t="str">
            <v>OXYGEN</v>
          </cell>
          <cell r="F632">
            <v>0</v>
          </cell>
          <cell r="G632" t="str">
            <v>КИСЛОРОД</v>
          </cell>
          <cell r="H632">
            <v>0</v>
          </cell>
          <cell r="I632">
            <v>12</v>
          </cell>
          <cell r="J632" t="str">
            <v>BTL</v>
          </cell>
          <cell r="K632">
            <v>0</v>
          </cell>
          <cell r="L632">
            <v>0</v>
          </cell>
          <cell r="M632">
            <v>1058.4000000000001</v>
          </cell>
          <cell r="N632">
            <v>12700.8</v>
          </cell>
          <cell r="O632" t="str">
            <v>K/WELDERS</v>
          </cell>
        </row>
        <row r="633">
          <cell r="D633" t="str">
            <v>2440-7</v>
          </cell>
          <cell r="E633" t="str">
            <v>OXYGEN</v>
          </cell>
          <cell r="F633">
            <v>0</v>
          </cell>
          <cell r="G633" t="str">
            <v>КИСЛОРОД</v>
          </cell>
          <cell r="H633">
            <v>0</v>
          </cell>
          <cell r="I633">
            <v>5</v>
          </cell>
          <cell r="J633" t="str">
            <v>BTL</v>
          </cell>
          <cell r="K633">
            <v>0</v>
          </cell>
          <cell r="L633">
            <v>0</v>
          </cell>
          <cell r="M633">
            <v>1058.4000000000001</v>
          </cell>
          <cell r="N633">
            <v>5292</v>
          </cell>
          <cell r="O633" t="str">
            <v>K/WELDERS</v>
          </cell>
        </row>
        <row r="634">
          <cell r="D634" t="str">
            <v>2440-8</v>
          </cell>
          <cell r="E634" t="str">
            <v>OXYGEN</v>
          </cell>
          <cell r="F634">
            <v>0</v>
          </cell>
          <cell r="G634" t="str">
            <v>КИСЛОРОД</v>
          </cell>
          <cell r="H634">
            <v>0</v>
          </cell>
          <cell r="I634">
            <v>10</v>
          </cell>
          <cell r="J634" t="str">
            <v>BTL</v>
          </cell>
          <cell r="K634">
            <v>0</v>
          </cell>
          <cell r="L634">
            <v>0</v>
          </cell>
          <cell r="M634">
            <v>1058.4000000000001</v>
          </cell>
          <cell r="N634">
            <v>10584</v>
          </cell>
          <cell r="O634" t="str">
            <v>K/WELDERS</v>
          </cell>
        </row>
        <row r="635">
          <cell r="D635" t="str">
            <v>2440-9</v>
          </cell>
          <cell r="E635" t="str">
            <v>OXYGEN</v>
          </cell>
          <cell r="F635">
            <v>0</v>
          </cell>
          <cell r="G635" t="str">
            <v>КИСЛОРОД</v>
          </cell>
          <cell r="H635">
            <v>0</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v>0</v>
          </cell>
          <cell r="G636" t="str">
            <v>КИСЛОРОД</v>
          </cell>
          <cell r="H636">
            <v>0</v>
          </cell>
          <cell r="I636">
            <v>11</v>
          </cell>
          <cell r="J636" t="str">
            <v>BTL</v>
          </cell>
          <cell r="K636">
            <v>0</v>
          </cell>
          <cell r="L636">
            <v>0</v>
          </cell>
          <cell r="M636">
            <v>1058.4000000000001</v>
          </cell>
          <cell r="N636">
            <v>11642.4</v>
          </cell>
          <cell r="O636" t="str">
            <v>K/WELDERS</v>
          </cell>
        </row>
        <row r="637">
          <cell r="D637" t="str">
            <v>2440-11</v>
          </cell>
          <cell r="E637" t="str">
            <v>OXYGEN</v>
          </cell>
          <cell r="F637">
            <v>0</v>
          </cell>
          <cell r="G637" t="str">
            <v>КИСЛОРОД</v>
          </cell>
          <cell r="H637">
            <v>0</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v>0</v>
          </cell>
          <cell r="G638" t="str">
            <v>КИСЛОРОД</v>
          </cell>
          <cell r="H638">
            <v>0</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v>0</v>
          </cell>
          <cell r="G639" t="str">
            <v>КИСЛОРОД</v>
          </cell>
          <cell r="H639">
            <v>0</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v>0</v>
          </cell>
          <cell r="G640" t="str">
            <v>КИСЛОРОД</v>
          </cell>
          <cell r="H640">
            <v>0</v>
          </cell>
          <cell r="I640">
            <v>6</v>
          </cell>
          <cell r="J640" t="str">
            <v>BTL</v>
          </cell>
          <cell r="K640">
            <v>0</v>
          </cell>
          <cell r="L640">
            <v>0</v>
          </cell>
          <cell r="M640">
            <v>1058.4000000000001</v>
          </cell>
          <cell r="N640">
            <v>6350.4</v>
          </cell>
          <cell r="O640" t="str">
            <v>K/WELDERS</v>
          </cell>
        </row>
        <row r="641">
          <cell r="D641" t="str">
            <v>2440-15</v>
          </cell>
          <cell r="E641" t="str">
            <v>OXYGEN</v>
          </cell>
          <cell r="F641">
            <v>0</v>
          </cell>
          <cell r="G641" t="str">
            <v>КИСЛОРОД</v>
          </cell>
          <cell r="H641">
            <v>0</v>
          </cell>
          <cell r="I641">
            <v>30</v>
          </cell>
          <cell r="J641" t="str">
            <v>BTL</v>
          </cell>
          <cell r="K641">
            <v>0</v>
          </cell>
          <cell r="L641">
            <v>0</v>
          </cell>
          <cell r="M641">
            <v>1058.4000000000001</v>
          </cell>
          <cell r="N641">
            <v>31752</v>
          </cell>
          <cell r="O641" t="str">
            <v>K/WELDERS</v>
          </cell>
        </row>
        <row r="642">
          <cell r="D642" t="str">
            <v>2440-16</v>
          </cell>
          <cell r="E642" t="str">
            <v>OXYGEN</v>
          </cell>
          <cell r="F642">
            <v>0</v>
          </cell>
          <cell r="G642" t="str">
            <v>КИСЛОРОД</v>
          </cell>
          <cell r="H642">
            <v>0</v>
          </cell>
          <cell r="I642">
            <v>30</v>
          </cell>
          <cell r="J642" t="str">
            <v>BTL</v>
          </cell>
          <cell r="K642">
            <v>0</v>
          </cell>
          <cell r="L642">
            <v>0</v>
          </cell>
          <cell r="M642">
            <v>1058.4000000000001</v>
          </cell>
          <cell r="N642">
            <v>31752</v>
          </cell>
          <cell r="O642" t="str">
            <v>K/WELDERS</v>
          </cell>
        </row>
        <row r="643">
          <cell r="D643" t="str">
            <v>2440-17</v>
          </cell>
          <cell r="E643" t="str">
            <v>OXYGEN</v>
          </cell>
          <cell r="F643">
            <v>0</v>
          </cell>
          <cell r="G643" t="str">
            <v>КИСЛОРОД</v>
          </cell>
          <cell r="H643">
            <v>0</v>
          </cell>
          <cell r="I643">
            <v>20</v>
          </cell>
          <cell r="J643" t="str">
            <v>BTL</v>
          </cell>
          <cell r="K643">
            <v>0</v>
          </cell>
          <cell r="L643">
            <v>0</v>
          </cell>
          <cell r="M643">
            <v>1058.4000000000001</v>
          </cell>
          <cell r="N643">
            <v>21168</v>
          </cell>
          <cell r="O643" t="str">
            <v>K/WELDERS</v>
          </cell>
        </row>
        <row r="644">
          <cell r="D644" t="str">
            <v>2440-18</v>
          </cell>
          <cell r="E644" t="str">
            <v>OXYGEN</v>
          </cell>
          <cell r="F644">
            <v>0</v>
          </cell>
          <cell r="G644" t="str">
            <v>КИСЛОРОД</v>
          </cell>
          <cell r="H644">
            <v>0</v>
          </cell>
          <cell r="I644">
            <v>18</v>
          </cell>
          <cell r="J644" t="str">
            <v>BTL</v>
          </cell>
          <cell r="K644">
            <v>0</v>
          </cell>
          <cell r="L644">
            <v>0</v>
          </cell>
          <cell r="M644">
            <v>1058.4000000000001</v>
          </cell>
          <cell r="N644">
            <v>19051.2</v>
          </cell>
          <cell r="O644" t="str">
            <v>K/WELDERS</v>
          </cell>
        </row>
        <row r="645">
          <cell r="D645" t="str">
            <v>2440-19</v>
          </cell>
          <cell r="E645" t="str">
            <v>OXYGEN</v>
          </cell>
          <cell r="F645">
            <v>0</v>
          </cell>
          <cell r="G645" t="str">
            <v>КИСЛОРОД</v>
          </cell>
          <cell r="H645">
            <v>0</v>
          </cell>
          <cell r="I645">
            <v>20</v>
          </cell>
          <cell r="J645" t="str">
            <v>BTL</v>
          </cell>
          <cell r="K645">
            <v>0</v>
          </cell>
          <cell r="L645">
            <v>0</v>
          </cell>
          <cell r="M645">
            <v>1058.4000000000001</v>
          </cell>
          <cell r="N645">
            <v>21168</v>
          </cell>
          <cell r="O645" t="str">
            <v>K/WELDERS</v>
          </cell>
        </row>
        <row r="646">
          <cell r="D646" t="str">
            <v>2440-20</v>
          </cell>
          <cell r="E646" t="str">
            <v>OXYGEN</v>
          </cell>
          <cell r="F646">
            <v>0</v>
          </cell>
          <cell r="G646" t="str">
            <v>КИСЛОРОД</v>
          </cell>
          <cell r="H646">
            <v>0</v>
          </cell>
          <cell r="I646">
            <v>11</v>
          </cell>
          <cell r="J646" t="str">
            <v>BTL</v>
          </cell>
          <cell r="K646">
            <v>0</v>
          </cell>
          <cell r="L646">
            <v>0</v>
          </cell>
          <cell r="M646">
            <v>1058.4000000000001</v>
          </cell>
          <cell r="N646">
            <v>11642.4</v>
          </cell>
          <cell r="O646" t="str">
            <v>K/WELDERS</v>
          </cell>
        </row>
        <row r="647">
          <cell r="D647" t="str">
            <v>2440-21</v>
          </cell>
          <cell r="E647" t="str">
            <v>OXYGEN</v>
          </cell>
          <cell r="F647">
            <v>0</v>
          </cell>
          <cell r="G647" t="str">
            <v>КИСЛОРОД</v>
          </cell>
          <cell r="H647">
            <v>0</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v>0</v>
          </cell>
          <cell r="G648" t="str">
            <v>КИСЛОРОД</v>
          </cell>
          <cell r="H648">
            <v>0</v>
          </cell>
          <cell r="I648">
            <v>10</v>
          </cell>
          <cell r="J648" t="str">
            <v>BTL</v>
          </cell>
          <cell r="K648">
            <v>0</v>
          </cell>
          <cell r="L648">
            <v>0</v>
          </cell>
          <cell r="M648">
            <v>1058.4000000000001</v>
          </cell>
          <cell r="N648">
            <v>10584</v>
          </cell>
          <cell r="O648" t="str">
            <v>K/WELDERS</v>
          </cell>
        </row>
        <row r="649">
          <cell r="D649">
            <v>2441</v>
          </cell>
          <cell r="E649" t="str">
            <v>OXYGEN BOTTLES</v>
          </cell>
          <cell r="F649">
            <v>0</v>
          </cell>
          <cell r="G649" t="str">
            <v>КИСЛОРОДНЫЕ БАЛЛОНЫ</v>
          </cell>
          <cell r="H649">
            <v>0</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v>0</v>
          </cell>
          <cell r="G660" t="str">
            <v>ДОРОЖНЫЕ ПЛИТЫ</v>
          </cell>
          <cell r="H660">
            <v>0</v>
          </cell>
          <cell r="I660">
            <v>21</v>
          </cell>
          <cell r="J660" t="str">
            <v>EACH</v>
          </cell>
          <cell r="K660">
            <v>0</v>
          </cell>
          <cell r="L660">
            <v>0</v>
          </cell>
          <cell r="M660">
            <v>33000</v>
          </cell>
          <cell r="N660">
            <v>693000</v>
          </cell>
          <cell r="O660" t="str">
            <v>K/YARD</v>
          </cell>
        </row>
        <row r="661">
          <cell r="D661">
            <v>2467</v>
          </cell>
          <cell r="E661" t="str">
            <v>CONCRETE SLABS</v>
          </cell>
          <cell r="F661">
            <v>0</v>
          </cell>
          <cell r="G661" t="str">
            <v>ДОРОЖНЫЕ ПЛИТЫ</v>
          </cell>
          <cell r="H661">
            <v>0</v>
          </cell>
          <cell r="I661">
            <v>34</v>
          </cell>
          <cell r="J661" t="str">
            <v>EACH</v>
          </cell>
          <cell r="K661">
            <v>0</v>
          </cell>
          <cell r="L661">
            <v>0</v>
          </cell>
          <cell r="M661">
            <v>33000</v>
          </cell>
          <cell r="N661">
            <v>1122000</v>
          </cell>
          <cell r="O661" t="str">
            <v>K/YARD</v>
          </cell>
        </row>
        <row r="662">
          <cell r="D662">
            <v>2470</v>
          </cell>
          <cell r="E662" t="str">
            <v>HAND PUMP</v>
          </cell>
          <cell r="F662">
            <v>0</v>
          </cell>
          <cell r="G662" t="str">
            <v>РУЧНОЙ НАСОС</v>
          </cell>
          <cell r="H662">
            <v>0</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v>0</v>
          </cell>
          <cell r="G674" t="str">
            <v>ШТОК TS 899 SSTC</v>
          </cell>
          <cell r="H674">
            <v>0</v>
          </cell>
          <cell r="I674">
            <v>1</v>
          </cell>
          <cell r="J674" t="str">
            <v>EACH</v>
          </cell>
          <cell r="K674">
            <v>180</v>
          </cell>
          <cell r="L674">
            <v>180</v>
          </cell>
          <cell r="M674">
            <v>0</v>
          </cell>
          <cell r="N674">
            <v>0</v>
          </cell>
          <cell r="O674" t="str">
            <v>K1/5</v>
          </cell>
        </row>
        <row r="675">
          <cell r="D675">
            <v>2506</v>
          </cell>
          <cell r="E675" t="str">
            <v>SEAT TC-642 3/4" SSTC</v>
          </cell>
          <cell r="F675">
            <v>0</v>
          </cell>
          <cell r="G675" t="str">
            <v>СЕДЛО TC-642 3/4" SSTC</v>
          </cell>
          <cell r="H675">
            <v>0</v>
          </cell>
          <cell r="I675">
            <v>1</v>
          </cell>
          <cell r="J675" t="str">
            <v>EACH</v>
          </cell>
          <cell r="K675">
            <v>208</v>
          </cell>
          <cell r="L675">
            <v>208</v>
          </cell>
          <cell r="M675">
            <v>0</v>
          </cell>
          <cell r="N675">
            <v>0</v>
          </cell>
          <cell r="O675" t="str">
            <v>K1/5</v>
          </cell>
        </row>
        <row r="676">
          <cell r="D676">
            <v>2507</v>
          </cell>
          <cell r="E676" t="str">
            <v>SNAP RING TC959 5-10 M 3000-X162</v>
          </cell>
          <cell r="F676">
            <v>0</v>
          </cell>
          <cell r="G676" t="str">
            <v>СТОПОРНОЕ КОЛЬЦО TC959 5-10 M 3000-X162</v>
          </cell>
          <cell r="H676">
            <v>0</v>
          </cell>
          <cell r="I676">
            <v>1</v>
          </cell>
          <cell r="J676" t="str">
            <v>EACH</v>
          </cell>
          <cell r="K676">
            <v>5</v>
          </cell>
          <cell r="L676">
            <v>5</v>
          </cell>
          <cell r="M676">
            <v>0</v>
          </cell>
          <cell r="N676">
            <v>0</v>
          </cell>
          <cell r="O676" t="str">
            <v>K1/5</v>
          </cell>
        </row>
        <row r="677">
          <cell r="D677">
            <v>2508</v>
          </cell>
          <cell r="E677" t="str">
            <v>PACKING TC-896</v>
          </cell>
          <cell r="F677">
            <v>0</v>
          </cell>
          <cell r="G677" t="str">
            <v>УПЛОТНЕНИЕ TC-896</v>
          </cell>
          <cell r="H677">
            <v>0</v>
          </cell>
          <cell r="I677">
            <v>1</v>
          </cell>
          <cell r="J677" t="str">
            <v>EACH</v>
          </cell>
          <cell r="K677">
            <v>34</v>
          </cell>
          <cell r="L677">
            <v>34</v>
          </cell>
          <cell r="M677">
            <v>0</v>
          </cell>
          <cell r="N677">
            <v>0</v>
          </cell>
          <cell r="O677" t="str">
            <v>K1/5</v>
          </cell>
        </row>
        <row r="678">
          <cell r="D678">
            <v>2509</v>
          </cell>
          <cell r="E678" t="str">
            <v>CHOKE WRENCH THORNHILL CR</v>
          </cell>
          <cell r="F678">
            <v>0</v>
          </cell>
          <cell r="G678" t="str">
            <v>ШТУЦЕРНЫЙ КЛЮЧ ТОРНМИЛЛ</v>
          </cell>
          <cell r="H678">
            <v>0</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v>0</v>
          </cell>
          <cell r="G680">
            <v>0</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v>0</v>
          </cell>
          <cell r="G686" t="str">
            <v>ИНСТРУМЕНТ ЭЛЕКТРОМОНТЁРА</v>
          </cell>
          <cell r="H686">
            <v>0</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v>0</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v>0</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v>0</v>
          </cell>
          <cell r="G704" t="str">
            <v>РЕМОНТНЫЙ НАБОР АЛЬФА ЛАВАЛ</v>
          </cell>
          <cell r="H704">
            <v>0</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v>0</v>
          </cell>
          <cell r="G710" t="str">
            <v>ДИССОЛВАН</v>
          </cell>
          <cell r="H710">
            <v>0</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v>0</v>
          </cell>
          <cell r="G725" t="str">
            <v>АККУМУЛЯТОР 12В 75А</v>
          </cell>
          <cell r="H725">
            <v>0</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v>0</v>
          </cell>
          <cell r="G748" t="str">
            <v>СТОЛ ОФИСНЫЙ</v>
          </cell>
          <cell r="H748">
            <v>0</v>
          </cell>
          <cell r="I748">
            <v>4</v>
          </cell>
          <cell r="J748" t="str">
            <v>EACH</v>
          </cell>
          <cell r="K748">
            <v>0</v>
          </cell>
          <cell r="L748">
            <v>0</v>
          </cell>
          <cell r="M748">
            <v>25200</v>
          </cell>
          <cell r="N748">
            <v>100800</v>
          </cell>
          <cell r="O748" t="str">
            <v>K/CAMP K1/MIDDLE/A</v>
          </cell>
        </row>
        <row r="749">
          <cell r="D749">
            <v>2738</v>
          </cell>
          <cell r="E749" t="str">
            <v>OFFICE DESK</v>
          </cell>
          <cell r="F749">
            <v>0</v>
          </cell>
          <cell r="G749" t="str">
            <v>СТОЛ ОФИСНЫЙ</v>
          </cell>
          <cell r="H749">
            <v>0</v>
          </cell>
          <cell r="I749">
            <v>1</v>
          </cell>
          <cell r="J749" t="str">
            <v>EACH</v>
          </cell>
          <cell r="K749">
            <v>0</v>
          </cell>
          <cell r="L749">
            <v>0</v>
          </cell>
          <cell r="M749">
            <v>33600</v>
          </cell>
          <cell r="N749">
            <v>33600</v>
          </cell>
          <cell r="O749" t="str">
            <v>K/CAMP</v>
          </cell>
        </row>
        <row r="750">
          <cell r="D750">
            <v>2739</v>
          </cell>
          <cell r="E750" t="str">
            <v>TABLE</v>
          </cell>
          <cell r="F750">
            <v>0</v>
          </cell>
          <cell r="G750" t="str">
            <v>СТОЛ</v>
          </cell>
          <cell r="H750">
            <v>0</v>
          </cell>
          <cell r="I750">
            <v>5</v>
          </cell>
          <cell r="J750" t="str">
            <v>EACH</v>
          </cell>
          <cell r="K750">
            <v>0</v>
          </cell>
          <cell r="L750">
            <v>0</v>
          </cell>
          <cell r="M750">
            <v>8700</v>
          </cell>
          <cell r="N750">
            <v>43500</v>
          </cell>
          <cell r="O750" t="str">
            <v>K/CAMP</v>
          </cell>
        </row>
        <row r="751">
          <cell r="D751">
            <v>2773</v>
          </cell>
          <cell r="E751" t="str">
            <v>ACETYLENE VESSELS</v>
          </cell>
          <cell r="F751">
            <v>0</v>
          </cell>
          <cell r="G751" t="str">
            <v>АЦЕТИЛЕНОВЫЕ БАЛЛОНЫ</v>
          </cell>
          <cell r="H751">
            <v>0</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v>0</v>
          </cell>
          <cell r="G752" t="str">
            <v>КОЛЬЦО БАСКЕТБОЛЬНОЕ</v>
          </cell>
          <cell r="H752">
            <v>0</v>
          </cell>
          <cell r="I752">
            <v>2</v>
          </cell>
          <cell r="J752" t="str">
            <v>EACH</v>
          </cell>
          <cell r="K752">
            <v>575</v>
          </cell>
          <cell r="L752">
            <v>1150</v>
          </cell>
          <cell r="M752">
            <v>0</v>
          </cell>
          <cell r="N752">
            <v>0</v>
          </cell>
          <cell r="O752" t="str">
            <v>K1/37 /AKTAU</v>
          </cell>
        </row>
        <row r="753">
          <cell r="D753">
            <v>2788</v>
          </cell>
          <cell r="E753" t="str">
            <v>SPALDING NBA OFFICIAL BASKETBALL</v>
          </cell>
          <cell r="F753">
            <v>0</v>
          </cell>
          <cell r="G753" t="str">
            <v>БАСКЕТБОЛЬНЫЙ МЯЧ</v>
          </cell>
          <cell r="H753">
            <v>0</v>
          </cell>
          <cell r="I753">
            <v>2</v>
          </cell>
          <cell r="J753" t="str">
            <v>EACH</v>
          </cell>
          <cell r="K753">
            <v>75</v>
          </cell>
          <cell r="L753">
            <v>150</v>
          </cell>
          <cell r="M753">
            <v>0</v>
          </cell>
          <cell r="N753">
            <v>0</v>
          </cell>
          <cell r="O753" t="str">
            <v>K1/37 /AKTAU</v>
          </cell>
        </row>
        <row r="754">
          <cell r="D754">
            <v>2789</v>
          </cell>
          <cell r="E754" t="str">
            <v>BASKETBALL NETS NYLON</v>
          </cell>
          <cell r="F754">
            <v>0</v>
          </cell>
          <cell r="G754" t="str">
            <v>НЕЙЛОНОВАЯ БАСКЕТБОЛЬНАЯ СЕТКА</v>
          </cell>
          <cell r="H754">
            <v>0</v>
          </cell>
          <cell r="I754">
            <v>2</v>
          </cell>
          <cell r="J754" t="str">
            <v>EACH</v>
          </cell>
          <cell r="K754">
            <v>4</v>
          </cell>
          <cell r="L754">
            <v>8</v>
          </cell>
          <cell r="M754">
            <v>0</v>
          </cell>
          <cell r="N754">
            <v>0</v>
          </cell>
          <cell r="O754" t="str">
            <v>K1/37 /AKTAU</v>
          </cell>
        </row>
        <row r="755">
          <cell r="D755" t="str">
            <v>2789-1</v>
          </cell>
          <cell r="E755" t="str">
            <v>BASKETBALL NETS NYLON</v>
          </cell>
          <cell r="F755">
            <v>0</v>
          </cell>
          <cell r="G755" t="str">
            <v>НЕЙЛОНОВАЯ БАСКЕТБОЛЬНАЯ СЕТКА</v>
          </cell>
          <cell r="H755">
            <v>0</v>
          </cell>
          <cell r="I755">
            <v>2</v>
          </cell>
          <cell r="J755" t="str">
            <v>EACH</v>
          </cell>
          <cell r="K755">
            <v>4</v>
          </cell>
          <cell r="L755">
            <v>8</v>
          </cell>
          <cell r="M755">
            <v>0</v>
          </cell>
          <cell r="N755">
            <v>0</v>
          </cell>
          <cell r="O755" t="str">
            <v>K1/37 /AKTAU</v>
          </cell>
        </row>
        <row r="756">
          <cell r="D756">
            <v>2791</v>
          </cell>
          <cell r="E756" t="str">
            <v>HAND PUMP FOR BASKET BALL</v>
          </cell>
          <cell r="F756">
            <v>0</v>
          </cell>
          <cell r="G756" t="str">
            <v>РУЧНОЙ НАСОС ДЛЯ БАСКЕТБОЛЬНОГО МЯЧА</v>
          </cell>
          <cell r="H756">
            <v>0</v>
          </cell>
          <cell r="I756">
            <v>1</v>
          </cell>
          <cell r="J756" t="str">
            <v>EACH</v>
          </cell>
          <cell r="K756">
            <v>6</v>
          </cell>
          <cell r="L756">
            <v>6</v>
          </cell>
          <cell r="M756">
            <v>0</v>
          </cell>
          <cell r="N756">
            <v>0</v>
          </cell>
          <cell r="O756" t="str">
            <v>K/RECROOM</v>
          </cell>
        </row>
        <row r="757">
          <cell r="D757">
            <v>2792</v>
          </cell>
          <cell r="E757" t="str">
            <v>NEEDLES FOR AIR PUMP</v>
          </cell>
          <cell r="F757">
            <v>0</v>
          </cell>
          <cell r="G757" t="str">
            <v>ИГЛЫ ДЛЯ НАСОСА</v>
          </cell>
          <cell r="H757">
            <v>0</v>
          </cell>
          <cell r="I757">
            <v>2</v>
          </cell>
          <cell r="J757" t="str">
            <v>PKG</v>
          </cell>
          <cell r="K757">
            <v>2</v>
          </cell>
          <cell r="L757">
            <v>4</v>
          </cell>
          <cell r="M757">
            <v>0</v>
          </cell>
          <cell r="N757">
            <v>0</v>
          </cell>
          <cell r="O757" t="str">
            <v>K1/37</v>
          </cell>
        </row>
        <row r="758">
          <cell r="D758" t="str">
            <v>2792-1</v>
          </cell>
          <cell r="E758" t="str">
            <v>NEEDLES FOR AIR PUMP</v>
          </cell>
          <cell r="F758">
            <v>0</v>
          </cell>
          <cell r="G758" t="str">
            <v>ИГЛЫ ДЛЯ НАСОСА</v>
          </cell>
          <cell r="H758">
            <v>0</v>
          </cell>
          <cell r="I758">
            <v>1</v>
          </cell>
          <cell r="J758" t="str">
            <v>PKG</v>
          </cell>
          <cell r="K758">
            <v>2</v>
          </cell>
          <cell r="L758">
            <v>2</v>
          </cell>
          <cell r="M758">
            <v>0</v>
          </cell>
          <cell r="N758">
            <v>0</v>
          </cell>
          <cell r="O758" t="str">
            <v>K1/37</v>
          </cell>
        </row>
        <row r="759">
          <cell r="D759">
            <v>2800</v>
          </cell>
          <cell r="E759" t="str">
            <v>ACETYLENE</v>
          </cell>
          <cell r="F759">
            <v>0</v>
          </cell>
          <cell r="G759" t="str">
            <v>АЦЕТИЛЕН</v>
          </cell>
          <cell r="H759">
            <v>0</v>
          </cell>
          <cell r="I759">
            <v>45</v>
          </cell>
          <cell r="J759" t="str">
            <v>CUBIC METER</v>
          </cell>
          <cell r="K759">
            <v>0</v>
          </cell>
          <cell r="L759">
            <v>0</v>
          </cell>
          <cell r="M759">
            <v>1020</v>
          </cell>
          <cell r="N759">
            <v>45900</v>
          </cell>
          <cell r="O759" t="str">
            <v>K/WELDERS</v>
          </cell>
        </row>
        <row r="760">
          <cell r="D760" t="str">
            <v>2800-1</v>
          </cell>
          <cell r="E760" t="str">
            <v>ACETYLENE</v>
          </cell>
          <cell r="F760">
            <v>0</v>
          </cell>
          <cell r="G760" t="str">
            <v>АЦЕТИЛЕН</v>
          </cell>
          <cell r="H760">
            <v>0</v>
          </cell>
          <cell r="I760">
            <v>35</v>
          </cell>
          <cell r="J760" t="str">
            <v>CUBIC METER</v>
          </cell>
          <cell r="K760">
            <v>0</v>
          </cell>
          <cell r="L760">
            <v>0</v>
          </cell>
          <cell r="M760">
            <v>1020</v>
          </cell>
          <cell r="N760">
            <v>35700</v>
          </cell>
          <cell r="O760" t="str">
            <v>K/WELDERS</v>
          </cell>
        </row>
        <row r="761">
          <cell r="D761" t="str">
            <v>2800-2</v>
          </cell>
          <cell r="E761" t="str">
            <v>ACETYLENE</v>
          </cell>
          <cell r="F761">
            <v>0</v>
          </cell>
          <cell r="G761" t="str">
            <v>АЦЕТИЛЕН</v>
          </cell>
          <cell r="H761">
            <v>0</v>
          </cell>
          <cell r="I761">
            <v>75</v>
          </cell>
          <cell r="J761" t="str">
            <v>CUBIC METER</v>
          </cell>
          <cell r="K761">
            <v>0</v>
          </cell>
          <cell r="L761">
            <v>0</v>
          </cell>
          <cell r="M761">
            <v>1020</v>
          </cell>
          <cell r="N761">
            <v>76500</v>
          </cell>
          <cell r="O761" t="str">
            <v>K/WELDERS</v>
          </cell>
        </row>
        <row r="762">
          <cell r="D762" t="str">
            <v>2800-3</v>
          </cell>
          <cell r="E762" t="str">
            <v>ACETYLENE</v>
          </cell>
          <cell r="F762">
            <v>0</v>
          </cell>
          <cell r="G762" t="str">
            <v>АЦЕТИЛЕН</v>
          </cell>
          <cell r="H762">
            <v>0</v>
          </cell>
          <cell r="I762">
            <v>60</v>
          </cell>
          <cell r="J762" t="str">
            <v>CUBIC METER</v>
          </cell>
          <cell r="K762">
            <v>0</v>
          </cell>
          <cell r="L762">
            <v>0</v>
          </cell>
          <cell r="M762">
            <v>1020</v>
          </cell>
          <cell r="N762">
            <v>61200</v>
          </cell>
          <cell r="O762" t="str">
            <v>K/WELDERS</v>
          </cell>
        </row>
        <row r="763">
          <cell r="D763" t="str">
            <v>2800-4</v>
          </cell>
          <cell r="E763" t="str">
            <v>ACETYLENE</v>
          </cell>
          <cell r="F763">
            <v>0</v>
          </cell>
          <cell r="G763" t="str">
            <v>АЦЕТИЛЕН</v>
          </cell>
          <cell r="H763">
            <v>0</v>
          </cell>
          <cell r="I763">
            <v>35</v>
          </cell>
          <cell r="J763" t="str">
            <v>CUBIC METER</v>
          </cell>
          <cell r="K763">
            <v>0</v>
          </cell>
          <cell r="L763">
            <v>0</v>
          </cell>
          <cell r="M763">
            <v>1020</v>
          </cell>
          <cell r="N763">
            <v>35700</v>
          </cell>
          <cell r="O763" t="str">
            <v>K/WELDERS</v>
          </cell>
        </row>
        <row r="764">
          <cell r="D764" t="str">
            <v>2800-5</v>
          </cell>
          <cell r="E764" t="str">
            <v>ACETYLENE</v>
          </cell>
          <cell r="F764">
            <v>0</v>
          </cell>
          <cell r="G764" t="str">
            <v>АЦЕТИЛЕН</v>
          </cell>
          <cell r="H764">
            <v>0</v>
          </cell>
          <cell r="I764">
            <v>5</v>
          </cell>
          <cell r="J764" t="str">
            <v>CUBIC METER</v>
          </cell>
          <cell r="K764">
            <v>0</v>
          </cell>
          <cell r="L764">
            <v>0</v>
          </cell>
          <cell r="M764">
            <v>1020</v>
          </cell>
          <cell r="N764">
            <v>5100</v>
          </cell>
          <cell r="O764" t="str">
            <v>K/WELDERS</v>
          </cell>
        </row>
        <row r="765">
          <cell r="D765" t="str">
            <v>2800-6</v>
          </cell>
          <cell r="E765" t="str">
            <v>ACETYLENE</v>
          </cell>
          <cell r="F765">
            <v>0</v>
          </cell>
          <cell r="G765" t="str">
            <v>АЦЕТИЛЕН</v>
          </cell>
          <cell r="H765">
            <v>0</v>
          </cell>
          <cell r="I765">
            <v>75</v>
          </cell>
          <cell r="J765" t="str">
            <v>CUBIC METER</v>
          </cell>
          <cell r="K765">
            <v>0</v>
          </cell>
          <cell r="L765">
            <v>0</v>
          </cell>
          <cell r="M765">
            <v>1020</v>
          </cell>
          <cell r="N765">
            <v>76500</v>
          </cell>
          <cell r="O765" t="str">
            <v>K/WELDERS</v>
          </cell>
        </row>
        <row r="766">
          <cell r="D766" t="str">
            <v>2800-7</v>
          </cell>
          <cell r="E766" t="str">
            <v>ACETYLENE</v>
          </cell>
          <cell r="F766">
            <v>0</v>
          </cell>
          <cell r="G766" t="str">
            <v>АЦЕТИЛЕН</v>
          </cell>
          <cell r="H766">
            <v>0</v>
          </cell>
          <cell r="I766">
            <v>50</v>
          </cell>
          <cell r="J766" t="str">
            <v>CUBIC METER</v>
          </cell>
          <cell r="K766">
            <v>0</v>
          </cell>
          <cell r="L766">
            <v>0</v>
          </cell>
          <cell r="M766">
            <v>1020</v>
          </cell>
          <cell r="N766">
            <v>51000</v>
          </cell>
          <cell r="O766" t="str">
            <v>K/WELDERS</v>
          </cell>
        </row>
        <row r="767">
          <cell r="D767" t="str">
            <v>2800-8</v>
          </cell>
          <cell r="E767" t="str">
            <v>ACETYLENE</v>
          </cell>
          <cell r="F767">
            <v>0</v>
          </cell>
          <cell r="G767" t="str">
            <v>АЦЕТИЛЕН</v>
          </cell>
          <cell r="H767">
            <v>0</v>
          </cell>
          <cell r="I767">
            <v>10</v>
          </cell>
          <cell r="J767" t="str">
            <v>CUBIC METER</v>
          </cell>
          <cell r="K767">
            <v>0</v>
          </cell>
          <cell r="L767">
            <v>0</v>
          </cell>
          <cell r="M767">
            <v>1020</v>
          </cell>
          <cell r="N767">
            <v>10200</v>
          </cell>
          <cell r="O767" t="str">
            <v>K/WELDERS</v>
          </cell>
        </row>
        <row r="768">
          <cell r="D768" t="str">
            <v>2800-9</v>
          </cell>
          <cell r="E768" t="str">
            <v>ACETYLENE</v>
          </cell>
          <cell r="F768">
            <v>0</v>
          </cell>
          <cell r="G768" t="str">
            <v>АЦЕТИЛЕН</v>
          </cell>
          <cell r="H768">
            <v>0</v>
          </cell>
          <cell r="I768">
            <v>40</v>
          </cell>
          <cell r="J768" t="str">
            <v>CUBIC METER</v>
          </cell>
          <cell r="K768">
            <v>0</v>
          </cell>
          <cell r="L768">
            <v>0</v>
          </cell>
          <cell r="M768">
            <v>1020</v>
          </cell>
          <cell r="N768">
            <v>40800</v>
          </cell>
          <cell r="O768" t="str">
            <v>K/WELDERS</v>
          </cell>
        </row>
        <row r="769">
          <cell r="D769" t="str">
            <v>2800-10</v>
          </cell>
          <cell r="E769" t="str">
            <v>ACETYLENE</v>
          </cell>
          <cell r="F769">
            <v>0</v>
          </cell>
          <cell r="G769" t="str">
            <v>АЦЕТИЛЕН</v>
          </cell>
          <cell r="H769">
            <v>0</v>
          </cell>
          <cell r="I769">
            <v>40</v>
          </cell>
          <cell r="J769" t="str">
            <v>CUBIC METER</v>
          </cell>
          <cell r="K769">
            <v>0</v>
          </cell>
          <cell r="L769">
            <v>0</v>
          </cell>
          <cell r="M769">
            <v>1020</v>
          </cell>
          <cell r="N769">
            <v>40800</v>
          </cell>
          <cell r="O769" t="str">
            <v>K/WELDERS</v>
          </cell>
        </row>
        <row r="770">
          <cell r="D770" t="str">
            <v>2800-11</v>
          </cell>
          <cell r="E770" t="str">
            <v>ACETYLENE</v>
          </cell>
          <cell r="F770">
            <v>0</v>
          </cell>
          <cell r="G770" t="str">
            <v>АЦЕТИЛЕН</v>
          </cell>
          <cell r="H770">
            <v>0</v>
          </cell>
          <cell r="I770">
            <v>40</v>
          </cell>
          <cell r="J770" t="str">
            <v>CUBIC METER</v>
          </cell>
          <cell r="K770">
            <v>0</v>
          </cell>
          <cell r="L770">
            <v>0</v>
          </cell>
          <cell r="M770">
            <v>1020</v>
          </cell>
          <cell r="N770">
            <v>40800</v>
          </cell>
          <cell r="O770" t="str">
            <v>K/WELDERS</v>
          </cell>
        </row>
        <row r="771">
          <cell r="D771" t="str">
            <v>2800-12</v>
          </cell>
          <cell r="E771" t="str">
            <v>ACETYLENE</v>
          </cell>
          <cell r="F771">
            <v>0</v>
          </cell>
          <cell r="G771" t="str">
            <v>АЦЕТИЛЕН</v>
          </cell>
          <cell r="H771">
            <v>0</v>
          </cell>
          <cell r="I771">
            <v>20</v>
          </cell>
          <cell r="J771" t="str">
            <v>CUBIC METER</v>
          </cell>
          <cell r="K771">
            <v>0</v>
          </cell>
          <cell r="L771">
            <v>0</v>
          </cell>
          <cell r="M771">
            <v>1020</v>
          </cell>
          <cell r="N771">
            <v>20400</v>
          </cell>
          <cell r="O771" t="str">
            <v>K/WELDERS</v>
          </cell>
        </row>
        <row r="772">
          <cell r="D772" t="str">
            <v>2800-13</v>
          </cell>
          <cell r="E772" t="str">
            <v>ACETYLENE</v>
          </cell>
          <cell r="F772">
            <v>0</v>
          </cell>
          <cell r="G772" t="str">
            <v>АЦЕТИЛЕН</v>
          </cell>
          <cell r="H772">
            <v>0</v>
          </cell>
          <cell r="I772">
            <v>35</v>
          </cell>
          <cell r="J772" t="str">
            <v>CUBIC METER</v>
          </cell>
          <cell r="K772">
            <v>0</v>
          </cell>
          <cell r="L772">
            <v>0</v>
          </cell>
          <cell r="M772">
            <v>1020</v>
          </cell>
          <cell r="N772">
            <v>35700</v>
          </cell>
          <cell r="O772" t="str">
            <v>K/WELDERS</v>
          </cell>
        </row>
        <row r="773">
          <cell r="D773" t="str">
            <v>2800-14</v>
          </cell>
          <cell r="E773" t="str">
            <v>ACETYLENE</v>
          </cell>
          <cell r="F773">
            <v>0</v>
          </cell>
          <cell r="G773" t="str">
            <v>АЦЕТИЛЕН</v>
          </cell>
          <cell r="H773">
            <v>0</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v>0</v>
          </cell>
          <cell r="G774" t="str">
            <v>ЭЛЕКТРИЧЕСКАЯ ПЛИТКА НА КОЛБУ 500 ГР</v>
          </cell>
          <cell r="H774">
            <v>0</v>
          </cell>
          <cell r="I774">
            <v>2</v>
          </cell>
          <cell r="J774" t="str">
            <v>EACH</v>
          </cell>
          <cell r="K774">
            <v>0</v>
          </cell>
          <cell r="L774">
            <v>0</v>
          </cell>
          <cell r="M774">
            <v>4620</v>
          </cell>
          <cell r="N774">
            <v>9240</v>
          </cell>
          <cell r="O774" t="str">
            <v>K1/13</v>
          </cell>
        </row>
        <row r="775">
          <cell r="D775">
            <v>2836</v>
          </cell>
          <cell r="E775" t="str">
            <v>ELECTRIC HEATER CLOSED 1 LTR</v>
          </cell>
          <cell r="F775">
            <v>0</v>
          </cell>
          <cell r="G775" t="str">
            <v>ЭЛЕКТРИЧЕСКАЯ ПЛИТКА НА КОЛБУ 1 ЛИТР</v>
          </cell>
          <cell r="H775">
            <v>0</v>
          </cell>
          <cell r="I775">
            <v>2</v>
          </cell>
          <cell r="J775" t="str">
            <v>EACH</v>
          </cell>
          <cell r="K775">
            <v>0</v>
          </cell>
          <cell r="L775">
            <v>0</v>
          </cell>
          <cell r="M775">
            <v>5680</v>
          </cell>
          <cell r="N775">
            <v>11360</v>
          </cell>
          <cell r="O775" t="str">
            <v>K1/13</v>
          </cell>
        </row>
        <row r="776">
          <cell r="D776">
            <v>2837</v>
          </cell>
          <cell r="E776" t="str">
            <v>CLOCK WITH TIMER</v>
          </cell>
          <cell r="F776">
            <v>0</v>
          </cell>
          <cell r="G776" t="str">
            <v>ЧАСЫ С ТАЙМЕРОМ</v>
          </cell>
          <cell r="H776">
            <v>0</v>
          </cell>
          <cell r="I776">
            <v>1</v>
          </cell>
          <cell r="J776" t="str">
            <v>EACH</v>
          </cell>
          <cell r="K776">
            <v>0</v>
          </cell>
          <cell r="L776">
            <v>0</v>
          </cell>
          <cell r="M776">
            <v>3460</v>
          </cell>
          <cell r="N776">
            <v>3460</v>
          </cell>
          <cell r="O776" t="str">
            <v>K1/13</v>
          </cell>
        </row>
        <row r="777">
          <cell r="D777">
            <v>2838</v>
          </cell>
          <cell r="E777" t="str">
            <v>JERRYCAN FOR DISTILLATE 10 LTR</v>
          </cell>
          <cell r="F777">
            <v>0</v>
          </cell>
          <cell r="G777" t="str">
            <v>КАНИСТРА ДЛЯ ДИСТИЛЛЯТА 10 ЛИТРОВ</v>
          </cell>
          <cell r="H777">
            <v>0</v>
          </cell>
          <cell r="I777">
            <v>1</v>
          </cell>
          <cell r="J777" t="str">
            <v>EACH</v>
          </cell>
          <cell r="K777">
            <v>0</v>
          </cell>
          <cell r="L777">
            <v>0</v>
          </cell>
          <cell r="M777">
            <v>670</v>
          </cell>
          <cell r="N777">
            <v>670</v>
          </cell>
          <cell r="O777" t="str">
            <v>K1/13</v>
          </cell>
        </row>
        <row r="778">
          <cell r="D778">
            <v>2839</v>
          </cell>
          <cell r="E778" t="str">
            <v>JERRYCAN FOR DRAIN 10 LTR</v>
          </cell>
          <cell r="F778">
            <v>0</v>
          </cell>
          <cell r="G778" t="str">
            <v>КАНИСТРА ДЛЯ СЛИВА 10 ЛИТРОВ</v>
          </cell>
          <cell r="H778">
            <v>0</v>
          </cell>
          <cell r="I778">
            <v>1</v>
          </cell>
          <cell r="J778" t="str">
            <v>EACH</v>
          </cell>
          <cell r="K778">
            <v>0</v>
          </cell>
          <cell r="L778">
            <v>0</v>
          </cell>
          <cell r="M778">
            <v>670</v>
          </cell>
          <cell r="N778">
            <v>670</v>
          </cell>
          <cell r="O778" t="str">
            <v>K1/13</v>
          </cell>
        </row>
        <row r="779">
          <cell r="D779">
            <v>2840</v>
          </cell>
          <cell r="E779" t="str">
            <v>LARGE FUNNEL FOR DRAIN JERRYCAN</v>
          </cell>
          <cell r="F779">
            <v>0</v>
          </cell>
          <cell r="G779" t="str">
            <v>ВОРОНКА БОЛЬШАЯ ДЛЯ КАНИСТРЫ (СЛИВНОЙ)</v>
          </cell>
          <cell r="H779">
            <v>0</v>
          </cell>
          <cell r="I779">
            <v>1</v>
          </cell>
          <cell r="J779" t="str">
            <v>EACH</v>
          </cell>
          <cell r="K779">
            <v>0</v>
          </cell>
          <cell r="L779">
            <v>0</v>
          </cell>
          <cell r="M779">
            <v>350</v>
          </cell>
          <cell r="N779">
            <v>350</v>
          </cell>
          <cell r="O779" t="str">
            <v>K1/13</v>
          </cell>
        </row>
        <row r="780">
          <cell r="D780">
            <v>2841</v>
          </cell>
          <cell r="E780" t="str">
            <v>ELECTRICAL MIXER WITH MAGNET</v>
          </cell>
          <cell r="F780">
            <v>0</v>
          </cell>
          <cell r="G780" t="str">
            <v>ЭЛЕКТРОМЕШАЛКА С МАГНИТОМ</v>
          </cell>
          <cell r="H780">
            <v>0</v>
          </cell>
          <cell r="I780">
            <v>1</v>
          </cell>
          <cell r="J780" t="str">
            <v>EACH</v>
          </cell>
          <cell r="K780">
            <v>0</v>
          </cell>
          <cell r="L780">
            <v>0</v>
          </cell>
          <cell r="M780">
            <v>5310</v>
          </cell>
          <cell r="N780">
            <v>5310</v>
          </cell>
          <cell r="O780" t="str">
            <v>K1/13</v>
          </cell>
        </row>
        <row r="781">
          <cell r="D781">
            <v>2843</v>
          </cell>
          <cell r="E781" t="str">
            <v>ELECTRICAL MIXER FOR SALT</v>
          </cell>
          <cell r="F781">
            <v>0</v>
          </cell>
          <cell r="G781" t="str">
            <v>ЭЛЕКТРОМЕШАЛКА ДЛЯ СОЛЕЙ</v>
          </cell>
          <cell r="H781">
            <v>0</v>
          </cell>
          <cell r="I781">
            <v>2</v>
          </cell>
          <cell r="J781" t="str">
            <v>EACH</v>
          </cell>
          <cell r="K781">
            <v>0</v>
          </cell>
          <cell r="L781">
            <v>0</v>
          </cell>
          <cell r="M781">
            <v>33170</v>
          </cell>
          <cell r="N781">
            <v>66340</v>
          </cell>
          <cell r="O781" t="str">
            <v>K1/13</v>
          </cell>
        </row>
        <row r="782">
          <cell r="D782">
            <v>2844</v>
          </cell>
          <cell r="E782" t="str">
            <v>DISTILLER COMPLETE</v>
          </cell>
          <cell r="F782">
            <v>0</v>
          </cell>
          <cell r="G782" t="str">
            <v>ДИСТИЛЛЯТОР С КОМПЛЕКТУЮЩИМИ</v>
          </cell>
          <cell r="H782">
            <v>0</v>
          </cell>
          <cell r="I782">
            <v>1</v>
          </cell>
          <cell r="J782" t="str">
            <v>EACH</v>
          </cell>
          <cell r="K782">
            <v>0</v>
          </cell>
          <cell r="L782">
            <v>0</v>
          </cell>
          <cell r="M782">
            <v>0</v>
          </cell>
          <cell r="N782">
            <v>0</v>
          </cell>
          <cell r="O782" t="str">
            <v>K1/15</v>
          </cell>
        </row>
        <row r="783">
          <cell r="D783">
            <v>2845</v>
          </cell>
          <cell r="E783" t="str">
            <v>SPECIMEN FARCEPS</v>
          </cell>
          <cell r="F783">
            <v>0</v>
          </cell>
          <cell r="G783" t="str">
            <v>ПИНЦЕТ</v>
          </cell>
          <cell r="H783">
            <v>0</v>
          </cell>
          <cell r="I783">
            <v>1</v>
          </cell>
          <cell r="J783" t="str">
            <v>EACH</v>
          </cell>
          <cell r="K783">
            <v>0</v>
          </cell>
          <cell r="L783">
            <v>0</v>
          </cell>
          <cell r="M783">
            <v>350</v>
          </cell>
          <cell r="N783">
            <v>350</v>
          </cell>
          <cell r="O783" t="str">
            <v>K1/13</v>
          </cell>
        </row>
        <row r="784">
          <cell r="D784">
            <v>2846</v>
          </cell>
          <cell r="E784" t="str">
            <v>SCISSORS</v>
          </cell>
          <cell r="F784">
            <v>0</v>
          </cell>
          <cell r="G784" t="str">
            <v>НОЖНИЦЫ</v>
          </cell>
          <cell r="H784">
            <v>0</v>
          </cell>
          <cell r="I784">
            <v>2</v>
          </cell>
          <cell r="J784" t="str">
            <v>EACH</v>
          </cell>
          <cell r="K784">
            <v>0</v>
          </cell>
          <cell r="L784">
            <v>0</v>
          </cell>
          <cell r="M784">
            <v>320</v>
          </cell>
          <cell r="N784">
            <v>640</v>
          </cell>
          <cell r="O784" t="str">
            <v>K1/13</v>
          </cell>
        </row>
        <row r="785">
          <cell r="D785">
            <v>2847</v>
          </cell>
          <cell r="E785" t="str">
            <v>RUBBER GLOVES</v>
          </cell>
          <cell r="F785">
            <v>0</v>
          </cell>
          <cell r="G785" t="str">
            <v>ПЕРЧАТКИ РЕЗИНОВЫЕ</v>
          </cell>
          <cell r="H785">
            <v>0</v>
          </cell>
          <cell r="I785">
            <v>4</v>
          </cell>
          <cell r="J785" t="str">
            <v>PAIR</v>
          </cell>
          <cell r="K785">
            <v>0</v>
          </cell>
          <cell r="L785">
            <v>0</v>
          </cell>
          <cell r="M785">
            <v>550</v>
          </cell>
          <cell r="N785">
            <v>2200</v>
          </cell>
          <cell r="O785" t="str">
            <v>K1/13</v>
          </cell>
        </row>
        <row r="786">
          <cell r="D786">
            <v>2849</v>
          </cell>
          <cell r="E786" t="str">
            <v>BRAKER 1000 ML</v>
          </cell>
          <cell r="F786">
            <v>0</v>
          </cell>
          <cell r="G786" t="str">
            <v>СТАКАН ХИМИЧЕСКИЙ 1000 МЛ</v>
          </cell>
          <cell r="H786">
            <v>0</v>
          </cell>
          <cell r="I786">
            <v>3</v>
          </cell>
          <cell r="J786" t="str">
            <v>EACH</v>
          </cell>
          <cell r="K786">
            <v>0</v>
          </cell>
          <cell r="L786">
            <v>0</v>
          </cell>
          <cell r="M786">
            <v>380</v>
          </cell>
          <cell r="N786">
            <v>1140</v>
          </cell>
          <cell r="O786" t="str">
            <v>K1/13</v>
          </cell>
        </row>
        <row r="787">
          <cell r="D787">
            <v>2851</v>
          </cell>
          <cell r="E787" t="str">
            <v>CYLINDER</v>
          </cell>
          <cell r="F787">
            <v>0</v>
          </cell>
          <cell r="G787" t="str">
            <v>ЦИЛИНДР</v>
          </cell>
          <cell r="H787">
            <v>0</v>
          </cell>
          <cell r="I787">
            <v>2</v>
          </cell>
          <cell r="J787" t="str">
            <v>EACH</v>
          </cell>
          <cell r="K787">
            <v>0</v>
          </cell>
          <cell r="L787">
            <v>0</v>
          </cell>
          <cell r="M787">
            <v>360</v>
          </cell>
          <cell r="N787">
            <v>720</v>
          </cell>
          <cell r="O787" t="str">
            <v>K1/13</v>
          </cell>
        </row>
        <row r="788">
          <cell r="D788">
            <v>2852</v>
          </cell>
          <cell r="E788" t="str">
            <v>SEPARATING FUNNEL 500 ML</v>
          </cell>
          <cell r="F788">
            <v>0</v>
          </cell>
          <cell r="G788" t="str">
            <v>ВОРОНКА ДЕЛИТЕЛЬНАЯ 500 МЛ</v>
          </cell>
          <cell r="H788">
            <v>0</v>
          </cell>
          <cell r="I788">
            <v>10</v>
          </cell>
          <cell r="J788" t="str">
            <v>EACH</v>
          </cell>
          <cell r="K788">
            <v>0</v>
          </cell>
          <cell r="L788">
            <v>0</v>
          </cell>
          <cell r="M788">
            <v>350</v>
          </cell>
          <cell r="N788">
            <v>3500</v>
          </cell>
          <cell r="O788" t="str">
            <v>K1/13</v>
          </cell>
        </row>
        <row r="789">
          <cell r="D789" t="str">
            <v>2852-1</v>
          </cell>
          <cell r="E789" t="str">
            <v>SEPARATING FUNNEL 500 ML</v>
          </cell>
          <cell r="F789">
            <v>0</v>
          </cell>
          <cell r="G789" t="str">
            <v>ВОРОНКА ДЕЛИТЕЛЬНАЯ 500 МЛ</v>
          </cell>
          <cell r="H789">
            <v>0</v>
          </cell>
          <cell r="I789">
            <v>5</v>
          </cell>
          <cell r="J789" t="str">
            <v>EACH</v>
          </cell>
          <cell r="K789">
            <v>0</v>
          </cell>
          <cell r="L789">
            <v>0</v>
          </cell>
          <cell r="M789">
            <v>576</v>
          </cell>
          <cell r="N789">
            <v>2880</v>
          </cell>
          <cell r="O789" t="str">
            <v>K1/13</v>
          </cell>
        </row>
        <row r="790">
          <cell r="D790">
            <v>2853</v>
          </cell>
          <cell r="E790" t="str">
            <v>ROUND BOTTOM FLASK 500 ML</v>
          </cell>
          <cell r="F790">
            <v>0</v>
          </cell>
          <cell r="G790" t="str">
            <v>КОЛБА КРУГЛОДОННАЯ 500 МЛ</v>
          </cell>
          <cell r="H790">
            <v>0</v>
          </cell>
          <cell r="I790">
            <v>10</v>
          </cell>
          <cell r="J790" t="str">
            <v>EACH</v>
          </cell>
          <cell r="K790">
            <v>0</v>
          </cell>
          <cell r="L790">
            <v>0</v>
          </cell>
          <cell r="M790">
            <v>220</v>
          </cell>
          <cell r="N790">
            <v>2200</v>
          </cell>
          <cell r="O790" t="str">
            <v>K1/13</v>
          </cell>
        </row>
        <row r="791">
          <cell r="D791">
            <v>2854</v>
          </cell>
          <cell r="E791" t="str">
            <v>HEAT RESISTANT FLASK 500 ML</v>
          </cell>
          <cell r="F791">
            <v>0</v>
          </cell>
          <cell r="G791" t="str">
            <v>КОЛБА ТЕРМОСТОЙКАЯ 1000 МЛ</v>
          </cell>
          <cell r="H791">
            <v>0</v>
          </cell>
          <cell r="I791">
            <v>10</v>
          </cell>
          <cell r="J791" t="str">
            <v>EACH</v>
          </cell>
          <cell r="K791">
            <v>0</v>
          </cell>
          <cell r="L791">
            <v>0</v>
          </cell>
          <cell r="M791">
            <v>520</v>
          </cell>
          <cell r="N791">
            <v>5200</v>
          </cell>
          <cell r="O791" t="str">
            <v>K1/13</v>
          </cell>
        </row>
        <row r="792">
          <cell r="D792">
            <v>2855</v>
          </cell>
          <cell r="E792" t="str">
            <v>CYLINDER 1000 ML</v>
          </cell>
          <cell r="F792">
            <v>0</v>
          </cell>
          <cell r="G792" t="str">
            <v>ЦИЛИНДР 1000 МЛ</v>
          </cell>
          <cell r="H792">
            <v>0</v>
          </cell>
          <cell r="I792">
            <v>20</v>
          </cell>
          <cell r="J792" t="str">
            <v>EACH</v>
          </cell>
          <cell r="K792">
            <v>0</v>
          </cell>
          <cell r="L792">
            <v>0</v>
          </cell>
          <cell r="M792">
            <v>360</v>
          </cell>
          <cell r="N792">
            <v>7200</v>
          </cell>
          <cell r="O792" t="str">
            <v>K1/13</v>
          </cell>
        </row>
        <row r="793">
          <cell r="D793">
            <v>2855</v>
          </cell>
          <cell r="E793" t="str">
            <v>CYLINDER 1000 ML</v>
          </cell>
          <cell r="F793">
            <v>0</v>
          </cell>
          <cell r="G793" t="str">
            <v>ЦИЛИНДР 1000 МЛ</v>
          </cell>
          <cell r="H793">
            <v>0</v>
          </cell>
          <cell r="I793">
            <v>5</v>
          </cell>
          <cell r="J793" t="str">
            <v>EACH</v>
          </cell>
          <cell r="K793">
            <v>0</v>
          </cell>
          <cell r="L793">
            <v>0</v>
          </cell>
          <cell r="M793">
            <v>792</v>
          </cell>
          <cell r="N793">
            <v>3960</v>
          </cell>
          <cell r="O793" t="str">
            <v>K1/13</v>
          </cell>
        </row>
        <row r="794">
          <cell r="D794">
            <v>2856</v>
          </cell>
          <cell r="E794" t="str">
            <v>CONICAL FLASK 250 ML</v>
          </cell>
          <cell r="F794">
            <v>0</v>
          </cell>
          <cell r="G794" t="str">
            <v>КОЛБЫ КОНИЧЕСКИЕ 250 МЛ</v>
          </cell>
          <cell r="H794">
            <v>0</v>
          </cell>
          <cell r="I794">
            <v>5</v>
          </cell>
          <cell r="J794" t="str">
            <v>EACH</v>
          </cell>
          <cell r="K794">
            <v>0</v>
          </cell>
          <cell r="L794">
            <v>0</v>
          </cell>
          <cell r="M794">
            <v>250</v>
          </cell>
          <cell r="N794">
            <v>1250</v>
          </cell>
          <cell r="O794" t="str">
            <v>K1/13</v>
          </cell>
        </row>
        <row r="795">
          <cell r="D795">
            <v>2856</v>
          </cell>
          <cell r="E795" t="str">
            <v>CONICAL FLASK 250 ML</v>
          </cell>
          <cell r="F795">
            <v>0</v>
          </cell>
          <cell r="G795" t="str">
            <v>КОЛБЫ КОНИЧЕСКИЕ 250 МЛ</v>
          </cell>
          <cell r="H795">
            <v>0</v>
          </cell>
          <cell r="I795">
            <v>9</v>
          </cell>
          <cell r="J795" t="str">
            <v>EACH</v>
          </cell>
          <cell r="K795">
            <v>0</v>
          </cell>
          <cell r="L795">
            <v>0</v>
          </cell>
          <cell r="M795">
            <v>0</v>
          </cell>
          <cell r="N795">
            <v>0</v>
          </cell>
          <cell r="O795" t="str">
            <v>K1/13</v>
          </cell>
        </row>
        <row r="796">
          <cell r="D796">
            <v>2856</v>
          </cell>
          <cell r="E796" t="str">
            <v>CONICAL FLASK 250 ML</v>
          </cell>
          <cell r="F796">
            <v>0</v>
          </cell>
          <cell r="G796" t="str">
            <v>КОЛБЫ КОНИЧЕСКИЕ 250 МЛ</v>
          </cell>
          <cell r="H796">
            <v>0</v>
          </cell>
          <cell r="I796">
            <v>20</v>
          </cell>
          <cell r="J796" t="str">
            <v>EACH</v>
          </cell>
          <cell r="K796">
            <v>0</v>
          </cell>
          <cell r="L796">
            <v>0</v>
          </cell>
          <cell r="M796">
            <v>408</v>
          </cell>
          <cell r="N796">
            <v>8160</v>
          </cell>
          <cell r="O796" t="str">
            <v>K1/13</v>
          </cell>
        </row>
        <row r="797">
          <cell r="D797">
            <v>2857</v>
          </cell>
          <cell r="E797" t="str">
            <v>CONICAL FLASK 500 ML</v>
          </cell>
          <cell r="F797">
            <v>0</v>
          </cell>
          <cell r="G797" t="str">
            <v>КОЛБЫ КОНИЧЕСКИЕ 500 МЛ</v>
          </cell>
          <cell r="H797">
            <v>0</v>
          </cell>
          <cell r="I797">
            <v>3</v>
          </cell>
          <cell r="J797" t="str">
            <v>EACH</v>
          </cell>
          <cell r="K797">
            <v>0</v>
          </cell>
          <cell r="L797">
            <v>0</v>
          </cell>
          <cell r="M797">
            <v>300</v>
          </cell>
          <cell r="N797">
            <v>900</v>
          </cell>
          <cell r="O797" t="str">
            <v>K1/13</v>
          </cell>
        </row>
        <row r="798">
          <cell r="D798" t="str">
            <v>2857-1</v>
          </cell>
          <cell r="E798" t="str">
            <v>CONICAL FLASK 500 ML</v>
          </cell>
          <cell r="F798">
            <v>0</v>
          </cell>
          <cell r="G798" t="str">
            <v>КОЛБЫ КОНИЧЕСКИЕ 500 МЛ</v>
          </cell>
          <cell r="H798">
            <v>0</v>
          </cell>
          <cell r="I798">
            <v>9</v>
          </cell>
          <cell r="J798" t="str">
            <v>EACH</v>
          </cell>
          <cell r="K798">
            <v>0</v>
          </cell>
          <cell r="L798">
            <v>0</v>
          </cell>
          <cell r="M798">
            <v>0</v>
          </cell>
          <cell r="N798">
            <v>0</v>
          </cell>
          <cell r="O798" t="str">
            <v>K1/13</v>
          </cell>
        </row>
        <row r="799">
          <cell r="D799">
            <v>2858</v>
          </cell>
          <cell r="E799" t="str">
            <v>VOLUMETRIC FLASK 100 ML</v>
          </cell>
          <cell r="F799">
            <v>0</v>
          </cell>
          <cell r="G799" t="str">
            <v>КОЛБЫ МЕРНЫЕ 100 МЛ</v>
          </cell>
          <cell r="H799">
            <v>0</v>
          </cell>
          <cell r="I799">
            <v>3</v>
          </cell>
          <cell r="J799" t="str">
            <v>EACH</v>
          </cell>
          <cell r="K799">
            <v>0</v>
          </cell>
          <cell r="L799">
            <v>0</v>
          </cell>
          <cell r="M799">
            <v>180</v>
          </cell>
          <cell r="N799">
            <v>540</v>
          </cell>
          <cell r="O799" t="str">
            <v>K1/13</v>
          </cell>
        </row>
        <row r="800">
          <cell r="D800" t="str">
            <v>2858-1</v>
          </cell>
          <cell r="E800" t="str">
            <v>VOLUMETRIC FLASK 100 ML</v>
          </cell>
          <cell r="F800">
            <v>0</v>
          </cell>
          <cell r="G800" t="str">
            <v>КОЛБЫ МЕРНЫЕ 100 МЛ</v>
          </cell>
          <cell r="H800">
            <v>0</v>
          </cell>
          <cell r="I800">
            <v>11</v>
          </cell>
          <cell r="J800" t="str">
            <v>EACH</v>
          </cell>
          <cell r="K800">
            <v>0</v>
          </cell>
          <cell r="L800">
            <v>0</v>
          </cell>
          <cell r="M800">
            <v>288</v>
          </cell>
          <cell r="N800">
            <v>3168</v>
          </cell>
          <cell r="O800" t="str">
            <v>K1/13</v>
          </cell>
        </row>
        <row r="801">
          <cell r="D801">
            <v>2859</v>
          </cell>
          <cell r="E801" t="str">
            <v>VOLUMETRIC FLASK 1000 ML</v>
          </cell>
          <cell r="F801">
            <v>0</v>
          </cell>
          <cell r="G801" t="str">
            <v>КОЛБЫ МЕРНЫЕ 1000 МЛ</v>
          </cell>
          <cell r="H801">
            <v>0</v>
          </cell>
          <cell r="I801">
            <v>3</v>
          </cell>
          <cell r="J801" t="str">
            <v>EACH</v>
          </cell>
          <cell r="K801">
            <v>0</v>
          </cell>
          <cell r="L801">
            <v>0</v>
          </cell>
          <cell r="M801">
            <v>320</v>
          </cell>
          <cell r="N801">
            <v>960</v>
          </cell>
          <cell r="O801" t="str">
            <v>K1/13</v>
          </cell>
        </row>
        <row r="802">
          <cell r="D802" t="str">
            <v>2859-1</v>
          </cell>
          <cell r="E802" t="str">
            <v>VOLUMETRIC FLASK 1000 ML</v>
          </cell>
          <cell r="F802">
            <v>0</v>
          </cell>
          <cell r="G802" t="str">
            <v>КОЛБЫ МЕРНЫЕ 1000 МЛ</v>
          </cell>
          <cell r="H802">
            <v>0</v>
          </cell>
          <cell r="I802">
            <v>8</v>
          </cell>
          <cell r="J802" t="str">
            <v>EACH</v>
          </cell>
          <cell r="K802">
            <v>0</v>
          </cell>
          <cell r="L802">
            <v>0</v>
          </cell>
          <cell r="M802">
            <v>792</v>
          </cell>
          <cell r="N802">
            <v>6336</v>
          </cell>
          <cell r="O802" t="str">
            <v>K1/13</v>
          </cell>
        </row>
        <row r="803">
          <cell r="D803">
            <v>2862</v>
          </cell>
          <cell r="E803" t="str">
            <v>GASOLINE A-80</v>
          </cell>
          <cell r="F803">
            <v>0</v>
          </cell>
          <cell r="G803" t="str">
            <v>БЕНЗИН А-80</v>
          </cell>
          <cell r="H803">
            <v>0</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v>0</v>
          </cell>
          <cell r="G806" t="str">
            <v>КОВРИКИ ДИЭЛЕКТРИЧЕСКИЕ</v>
          </cell>
          <cell r="H806">
            <v>0</v>
          </cell>
          <cell r="I806">
            <v>9</v>
          </cell>
          <cell r="J806" t="str">
            <v>EACH</v>
          </cell>
          <cell r="K806">
            <v>0</v>
          </cell>
          <cell r="L806">
            <v>0</v>
          </cell>
          <cell r="M806">
            <v>1322.4</v>
          </cell>
          <cell r="N806">
            <v>11901.6</v>
          </cell>
          <cell r="O806" t="str">
            <v>K1/5</v>
          </cell>
        </row>
        <row r="807">
          <cell r="D807">
            <v>2954</v>
          </cell>
          <cell r="E807" t="str">
            <v>GAS MASK PG-7</v>
          </cell>
          <cell r="F807">
            <v>0</v>
          </cell>
          <cell r="G807" t="str">
            <v>ПРОТИВОГАЗ ПГ-7</v>
          </cell>
          <cell r="H807">
            <v>0</v>
          </cell>
          <cell r="I807">
            <v>25</v>
          </cell>
          <cell r="J807" t="str">
            <v>EACH</v>
          </cell>
          <cell r="K807">
            <v>0</v>
          </cell>
          <cell r="L807">
            <v>0</v>
          </cell>
          <cell r="M807">
            <v>7041.6</v>
          </cell>
          <cell r="N807">
            <v>176040</v>
          </cell>
          <cell r="O807" t="str">
            <v>K1/23</v>
          </cell>
        </row>
        <row r="808">
          <cell r="D808">
            <v>2955</v>
          </cell>
          <cell r="E808" t="str">
            <v>GAS MASK PG-4U</v>
          </cell>
          <cell r="F808">
            <v>0</v>
          </cell>
          <cell r="G808" t="str">
            <v>ПРОТИВОГАЗ ПГ-4У</v>
          </cell>
          <cell r="H808">
            <v>0</v>
          </cell>
          <cell r="I808">
            <v>18</v>
          </cell>
          <cell r="J808" t="str">
            <v>EACH</v>
          </cell>
          <cell r="K808">
            <v>0</v>
          </cell>
          <cell r="L808">
            <v>0</v>
          </cell>
          <cell r="M808">
            <v>7041.6</v>
          </cell>
          <cell r="N808">
            <v>126748.8</v>
          </cell>
          <cell r="O808" t="str">
            <v>K1/23</v>
          </cell>
        </row>
        <row r="809">
          <cell r="D809">
            <v>2956</v>
          </cell>
          <cell r="E809" t="str">
            <v>RESPIRATOR U-2K</v>
          </cell>
          <cell r="F809">
            <v>0</v>
          </cell>
          <cell r="G809" t="str">
            <v>РЕСПИРАТОР У-2К</v>
          </cell>
          <cell r="H809">
            <v>0</v>
          </cell>
          <cell r="I809">
            <v>12</v>
          </cell>
          <cell r="J809" t="str">
            <v>EACH</v>
          </cell>
          <cell r="K809">
            <v>0</v>
          </cell>
          <cell r="L809">
            <v>0</v>
          </cell>
          <cell r="M809">
            <v>237.6</v>
          </cell>
          <cell r="N809">
            <v>2851.2</v>
          </cell>
          <cell r="O809" t="str">
            <v>K1/23</v>
          </cell>
        </row>
        <row r="810">
          <cell r="D810">
            <v>2957</v>
          </cell>
          <cell r="E810" t="str">
            <v>RESPIRATOR F-62SH</v>
          </cell>
          <cell r="F810">
            <v>0</v>
          </cell>
          <cell r="G810" t="str">
            <v>РЕСПИРАТОР Ф-62Ш</v>
          </cell>
          <cell r="H810">
            <v>0</v>
          </cell>
          <cell r="I810">
            <v>24</v>
          </cell>
          <cell r="J810" t="str">
            <v>EACH</v>
          </cell>
          <cell r="K810">
            <v>0</v>
          </cell>
          <cell r="L810">
            <v>0</v>
          </cell>
          <cell r="M810">
            <v>510</v>
          </cell>
          <cell r="N810">
            <v>12240</v>
          </cell>
          <cell r="O810" t="str">
            <v>K1/23</v>
          </cell>
        </row>
        <row r="811">
          <cell r="D811">
            <v>2958</v>
          </cell>
          <cell r="E811" t="str">
            <v>RESPIRATOR RPG-6725</v>
          </cell>
          <cell r="F811">
            <v>0</v>
          </cell>
          <cell r="G811" t="str">
            <v>РЕСПИРАТОР РПГ-6725</v>
          </cell>
          <cell r="H811">
            <v>0</v>
          </cell>
          <cell r="I811">
            <v>18</v>
          </cell>
          <cell r="J811" t="str">
            <v>EACH</v>
          </cell>
          <cell r="K811">
            <v>0</v>
          </cell>
          <cell r="L811">
            <v>0</v>
          </cell>
          <cell r="M811">
            <v>714</v>
          </cell>
          <cell r="N811">
            <v>12852</v>
          </cell>
          <cell r="O811" t="str">
            <v>K1/23</v>
          </cell>
        </row>
        <row r="812">
          <cell r="D812">
            <v>2960</v>
          </cell>
          <cell r="E812" t="str">
            <v>RESPIRATOR RU-60M</v>
          </cell>
          <cell r="F812">
            <v>0</v>
          </cell>
          <cell r="G812" t="str">
            <v>РЕСПИРАТОР РУ-60М</v>
          </cell>
          <cell r="H812">
            <v>0</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v>0</v>
          </cell>
          <cell r="G813" t="str">
            <v>СМЕННЫЙ ПАТРОН К РЕСПИРАТОРУ ТИП А</v>
          </cell>
          <cell r="H813">
            <v>0</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v>0</v>
          </cell>
          <cell r="G814" t="str">
            <v>СМЕННЫЙ ПАТРОН К РЕСПИРАТОРУ ТИП B</v>
          </cell>
          <cell r="H814">
            <v>0</v>
          </cell>
          <cell r="I814">
            <v>38</v>
          </cell>
          <cell r="J814" t="str">
            <v>EACH</v>
          </cell>
          <cell r="K814">
            <v>0</v>
          </cell>
          <cell r="L814">
            <v>0</v>
          </cell>
          <cell r="M814">
            <v>343.2</v>
          </cell>
          <cell r="N814">
            <v>13041.6</v>
          </cell>
          <cell r="O814" t="str">
            <v>K1/23</v>
          </cell>
        </row>
        <row r="815">
          <cell r="D815">
            <v>2963</v>
          </cell>
          <cell r="E815" t="str">
            <v>PROTECTIVE SHEILD</v>
          </cell>
          <cell r="F815">
            <v>0</v>
          </cell>
          <cell r="G815" t="str">
            <v>ЩИТОК ЗАЩИТНЫЙ</v>
          </cell>
          <cell r="H815">
            <v>0</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v>0</v>
          </cell>
          <cell r="G830" t="str">
            <v>ШАЙБА</v>
          </cell>
          <cell r="H830">
            <v>0</v>
          </cell>
          <cell r="I830">
            <v>35</v>
          </cell>
          <cell r="J830" t="str">
            <v>EACH</v>
          </cell>
          <cell r="K830">
            <v>1.25</v>
          </cell>
          <cell r="L830">
            <v>43.75</v>
          </cell>
          <cell r="M830">
            <v>0</v>
          </cell>
          <cell r="N830">
            <v>0</v>
          </cell>
          <cell r="O830" t="str">
            <v>K2</v>
          </cell>
        </row>
        <row r="831">
          <cell r="D831" t="str">
            <v>2979-1</v>
          </cell>
          <cell r="E831" t="str">
            <v>WASHER</v>
          </cell>
          <cell r="F831">
            <v>0</v>
          </cell>
          <cell r="G831" t="str">
            <v>ШАЙБА</v>
          </cell>
          <cell r="H831">
            <v>0</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v>0</v>
          </cell>
          <cell r="G845" t="str">
            <v>ТРУБА ПВХ 160 ММ СЕРАЯ</v>
          </cell>
          <cell r="H845">
            <v>0</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v>0</v>
          </cell>
          <cell r="G855" t="str">
            <v>ТРУБА ПВХ 110 ММ СЕРАЯ</v>
          </cell>
          <cell r="H855">
            <v>0</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v>0</v>
          </cell>
          <cell r="G859" t="str">
            <v>ЗАГЛУШКА ПВХ 110 ММ</v>
          </cell>
          <cell r="H859">
            <v>0</v>
          </cell>
          <cell r="I859">
            <v>12</v>
          </cell>
          <cell r="J859" t="str">
            <v>EACH</v>
          </cell>
          <cell r="K859">
            <v>2.78</v>
          </cell>
          <cell r="L859">
            <v>33.36</v>
          </cell>
          <cell r="M859">
            <v>0</v>
          </cell>
          <cell r="N859">
            <v>0</v>
          </cell>
          <cell r="O859" t="str">
            <v>K/C 12</v>
          </cell>
        </row>
        <row r="860">
          <cell r="D860">
            <v>3017</v>
          </cell>
          <cell r="E860" t="str">
            <v>SIDE PLATE</v>
          </cell>
          <cell r="F860">
            <v>0</v>
          </cell>
          <cell r="G860" t="str">
            <v>БЛЮДЦЕ</v>
          </cell>
          <cell r="H860">
            <v>0</v>
          </cell>
          <cell r="I860">
            <v>144</v>
          </cell>
          <cell r="J860" t="str">
            <v>EACH</v>
          </cell>
          <cell r="K860">
            <v>3.48</v>
          </cell>
          <cell r="L860">
            <v>501.12</v>
          </cell>
          <cell r="M860">
            <v>0</v>
          </cell>
          <cell r="N860">
            <v>0</v>
          </cell>
          <cell r="O860" t="str">
            <v>K1/37</v>
          </cell>
        </row>
        <row r="861">
          <cell r="D861">
            <v>3020</v>
          </cell>
          <cell r="E861" t="str">
            <v>SOUP SALAD BOWL</v>
          </cell>
          <cell r="F861">
            <v>0</v>
          </cell>
          <cell r="G861" t="str">
            <v>ТАРЕЛКА ДЛЯ СУПА / САЛАТА</v>
          </cell>
          <cell r="H861">
            <v>0</v>
          </cell>
          <cell r="I861">
            <v>39</v>
          </cell>
          <cell r="J861" t="str">
            <v>EACH</v>
          </cell>
          <cell r="K861">
            <v>3.18</v>
          </cell>
          <cell r="L861">
            <v>124.02</v>
          </cell>
          <cell r="M861">
            <v>0</v>
          </cell>
          <cell r="N861">
            <v>0</v>
          </cell>
          <cell r="O861" t="str">
            <v>K1/37</v>
          </cell>
        </row>
        <row r="862">
          <cell r="D862">
            <v>3021</v>
          </cell>
          <cell r="E862" t="str">
            <v>FORK</v>
          </cell>
          <cell r="F862">
            <v>0</v>
          </cell>
          <cell r="G862" t="str">
            <v>ВИЛКА</v>
          </cell>
          <cell r="H862">
            <v>0</v>
          </cell>
          <cell r="I862">
            <v>96</v>
          </cell>
          <cell r="J862" t="str">
            <v>EACH</v>
          </cell>
          <cell r="K862">
            <v>0.71</v>
          </cell>
          <cell r="L862">
            <v>68.16</v>
          </cell>
          <cell r="M862">
            <v>0</v>
          </cell>
          <cell r="N862">
            <v>0</v>
          </cell>
          <cell r="O862" t="str">
            <v>K1/37</v>
          </cell>
        </row>
        <row r="863">
          <cell r="D863">
            <v>3022</v>
          </cell>
          <cell r="E863" t="str">
            <v>SPOON</v>
          </cell>
          <cell r="F863">
            <v>0</v>
          </cell>
          <cell r="G863" t="str">
            <v>ЛОЖКА</v>
          </cell>
          <cell r="H863">
            <v>0</v>
          </cell>
          <cell r="I863">
            <v>144</v>
          </cell>
          <cell r="J863" t="str">
            <v>EACH</v>
          </cell>
          <cell r="K863">
            <v>0.71</v>
          </cell>
          <cell r="L863">
            <v>102.24</v>
          </cell>
          <cell r="M863">
            <v>0</v>
          </cell>
          <cell r="N863">
            <v>0</v>
          </cell>
          <cell r="O863" t="str">
            <v>K1/37</v>
          </cell>
        </row>
        <row r="864">
          <cell r="D864">
            <v>3023</v>
          </cell>
          <cell r="E864" t="str">
            <v>KNIFE</v>
          </cell>
          <cell r="F864">
            <v>0</v>
          </cell>
          <cell r="G864" t="str">
            <v>НОЖ</v>
          </cell>
          <cell r="H864">
            <v>0</v>
          </cell>
          <cell r="I864">
            <v>144</v>
          </cell>
          <cell r="J864" t="str">
            <v>EACH</v>
          </cell>
          <cell r="K864">
            <v>1.37</v>
          </cell>
          <cell r="L864">
            <v>197.28</v>
          </cell>
          <cell r="M864">
            <v>0</v>
          </cell>
          <cell r="N864">
            <v>0</v>
          </cell>
          <cell r="O864" t="str">
            <v>K1/37</v>
          </cell>
        </row>
        <row r="865">
          <cell r="D865">
            <v>3025</v>
          </cell>
          <cell r="E865" t="str">
            <v>TOWEL</v>
          </cell>
          <cell r="F865">
            <v>0</v>
          </cell>
          <cell r="G865" t="str">
            <v>ПОЛОТЕНЦЕ</v>
          </cell>
          <cell r="H865">
            <v>0</v>
          </cell>
          <cell r="I865">
            <v>250</v>
          </cell>
          <cell r="J865" t="str">
            <v>EACH</v>
          </cell>
          <cell r="K865">
            <v>0</v>
          </cell>
          <cell r="L865">
            <v>0</v>
          </cell>
          <cell r="M865">
            <v>980</v>
          </cell>
          <cell r="N865">
            <v>245000</v>
          </cell>
          <cell r="O865" t="str">
            <v>K1/MIDDLE/B</v>
          </cell>
        </row>
        <row r="866">
          <cell r="D866" t="str">
            <v>3025-1</v>
          </cell>
          <cell r="E866" t="str">
            <v>TOWEL</v>
          </cell>
          <cell r="F866">
            <v>0</v>
          </cell>
          <cell r="G866" t="str">
            <v>ПОЛОТЕНЦЕ</v>
          </cell>
          <cell r="H866">
            <v>0</v>
          </cell>
          <cell r="I866">
            <v>200</v>
          </cell>
          <cell r="J866" t="str">
            <v>EACH</v>
          </cell>
          <cell r="K866">
            <v>0</v>
          </cell>
          <cell r="L866">
            <v>0</v>
          </cell>
          <cell r="M866">
            <v>352.5</v>
          </cell>
          <cell r="N866">
            <v>70500</v>
          </cell>
          <cell r="O866" t="str">
            <v>K1/MIDDLE/B</v>
          </cell>
        </row>
        <row r="867">
          <cell r="D867" t="str">
            <v>3025-2</v>
          </cell>
          <cell r="E867" t="str">
            <v>TOWEL</v>
          </cell>
          <cell r="F867">
            <v>0</v>
          </cell>
          <cell r="G867" t="str">
            <v>ПОЛОТЕНЦЕ</v>
          </cell>
          <cell r="H867">
            <v>0</v>
          </cell>
          <cell r="I867">
            <v>50</v>
          </cell>
          <cell r="J867" t="str">
            <v>EACH</v>
          </cell>
          <cell r="K867">
            <v>0</v>
          </cell>
          <cell r="L867">
            <v>0</v>
          </cell>
          <cell r="M867">
            <v>140</v>
          </cell>
          <cell r="N867">
            <v>7000</v>
          </cell>
          <cell r="O867" t="str">
            <v>K1/MIDDLE/B</v>
          </cell>
        </row>
        <row r="868">
          <cell r="D868">
            <v>3027</v>
          </cell>
          <cell r="E868" t="str">
            <v>TORQUE WRENCH RATCHED HEAD</v>
          </cell>
          <cell r="F868">
            <v>0</v>
          </cell>
          <cell r="G868" t="str">
            <v>ТРЕЩЁТКА ДЛЯ КЛЮЧА С НАСТРОЙКОЙ</v>
          </cell>
          <cell r="H868">
            <v>0</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v>0</v>
          </cell>
          <cell r="G869" t="str">
            <v>ДИСТИЛЛЯТОР ВОДЫ ДЛЯ АВТОМОБИЛЬНЫХ АККУМУЛЯТОРОВ</v>
          </cell>
          <cell r="H869">
            <v>0</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v>0</v>
          </cell>
          <cell r="G874" t="str">
            <v>РАСТВОР ДЛЯ ППУ ВЫСОКОГО ДАВЛЕНИЯ DX 800 EURO</v>
          </cell>
          <cell r="H874">
            <v>0</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v>0</v>
          </cell>
          <cell r="G879" t="str">
            <v>КУВАЛДА С ДЛИННОЙ РУЧКОЙ 6 ФУНТОВ</v>
          </cell>
          <cell r="H879">
            <v>0</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v>0</v>
          </cell>
          <cell r="G886" t="str">
            <v>ВИСЯЧИЕ ПАПКИ ДЛЯ КАБИНЕТОВ</v>
          </cell>
          <cell r="H886">
            <v>0</v>
          </cell>
          <cell r="I886">
            <v>490</v>
          </cell>
          <cell r="J886" t="str">
            <v>EACH</v>
          </cell>
          <cell r="K886">
            <v>0.41</v>
          </cell>
          <cell r="L886">
            <v>200.9</v>
          </cell>
          <cell r="M886">
            <v>0</v>
          </cell>
          <cell r="N886">
            <v>0</v>
          </cell>
          <cell r="O886" t="str">
            <v>K1/20</v>
          </cell>
        </row>
        <row r="887">
          <cell r="D887">
            <v>3061</v>
          </cell>
          <cell r="E887" t="str">
            <v>FLAT FILE FOR HANGING FILE</v>
          </cell>
          <cell r="F887">
            <v>0</v>
          </cell>
          <cell r="G887" t="str">
            <v>БУМАЖНЫЙ РАЗДЕЛИТЕЛЬ ФАЙЛОВ</v>
          </cell>
          <cell r="H887">
            <v>0</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v>0</v>
          </cell>
          <cell r="G890" t="str">
            <v>РЕССОРА В КОМПЛЕКТЕ С КРЕПЛЕНИЯМИ</v>
          </cell>
          <cell r="H890">
            <v>0</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v>0</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v>0</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v>0</v>
          </cell>
          <cell r="G922" t="str">
            <v>КОЛЬЦО R-24</v>
          </cell>
          <cell r="H922">
            <v>0</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v>0</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v>0</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v>0</v>
          </cell>
          <cell r="I925">
            <v>1</v>
          </cell>
          <cell r="J925" t="str">
            <v>EACH</v>
          </cell>
          <cell r="K925">
            <v>519.75</v>
          </cell>
          <cell r="L925">
            <v>519.75</v>
          </cell>
          <cell r="M925">
            <v>0</v>
          </cell>
          <cell r="N925">
            <v>0</v>
          </cell>
          <cell r="O925" t="str">
            <v>K2</v>
          </cell>
        </row>
        <row r="926">
          <cell r="D926">
            <v>3159</v>
          </cell>
          <cell r="E926" t="str">
            <v>R-27 MILD STEEL RING GASKET</v>
          </cell>
          <cell r="F926">
            <v>0</v>
          </cell>
          <cell r="G926" t="str">
            <v>КОЛЬЦО R-27</v>
          </cell>
          <cell r="H926">
            <v>0</v>
          </cell>
          <cell r="I926">
            <v>3</v>
          </cell>
          <cell r="J926" t="str">
            <v>EACH</v>
          </cell>
          <cell r="K926">
            <v>6.46</v>
          </cell>
          <cell r="L926">
            <v>19.38</v>
          </cell>
          <cell r="M926">
            <v>0</v>
          </cell>
          <cell r="N926">
            <v>0</v>
          </cell>
          <cell r="O926" t="str">
            <v>K2</v>
          </cell>
        </row>
        <row r="927">
          <cell r="D927">
            <v>3161</v>
          </cell>
          <cell r="E927" t="str">
            <v>R-54 MILD STEEL RING GASKET</v>
          </cell>
          <cell r="F927">
            <v>0</v>
          </cell>
          <cell r="G927" t="str">
            <v>КОЛЬЦО R-54</v>
          </cell>
          <cell r="H927">
            <v>0</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v>0</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v>0</v>
          </cell>
          <cell r="G931" t="str">
            <v>ПАКЕР</v>
          </cell>
          <cell r="H931">
            <v>0</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v>0</v>
          </cell>
          <cell r="G933" t="str">
            <v>ПРУЖИННЫЙ ЦЕНТРАТОР 13-3/8"</v>
          </cell>
          <cell r="H933">
            <v>0</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v>0</v>
          </cell>
          <cell r="G934" t="str">
            <v>СТОПОРНОЕ КОЛЬЦО 13-3/8"</v>
          </cell>
          <cell r="H934">
            <v>0</v>
          </cell>
          <cell r="I934">
            <v>4</v>
          </cell>
          <cell r="J934" t="str">
            <v>EACH</v>
          </cell>
          <cell r="K934">
            <v>8.86</v>
          </cell>
          <cell r="L934">
            <v>35.44</v>
          </cell>
          <cell r="M934">
            <v>0</v>
          </cell>
          <cell r="N934">
            <v>0</v>
          </cell>
          <cell r="O934" t="str">
            <v>K2</v>
          </cell>
        </row>
        <row r="935">
          <cell r="D935">
            <v>3175</v>
          </cell>
          <cell r="E935" t="str">
            <v>CEMENT BASKET 13-3/8"</v>
          </cell>
          <cell r="F935">
            <v>0</v>
          </cell>
          <cell r="G935" t="str">
            <v>ЦЕМЕНТИРОВОЧНАЯ МАНЖЕТА 13-3/8"</v>
          </cell>
          <cell r="H935">
            <v>0</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v>0</v>
          </cell>
          <cell r="G938" t="str">
            <v>ПРУЖИННЫЙ ЦЕНТРАТОР 9-5/8"</v>
          </cell>
          <cell r="H938">
            <v>0</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v>0</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v>0</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v>0</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v>0</v>
          </cell>
          <cell r="G946" t="str">
            <v>РАСШИРИТЕЛЬ ДИАМЕТРА СКВАЖИНЫ</v>
          </cell>
          <cell r="H946">
            <v>0</v>
          </cell>
          <cell r="I946">
            <v>1</v>
          </cell>
          <cell r="J946" t="str">
            <v>EACH</v>
          </cell>
          <cell r="K946">
            <v>9890</v>
          </cell>
          <cell r="L946">
            <v>9890</v>
          </cell>
          <cell r="M946">
            <v>0</v>
          </cell>
          <cell r="N946">
            <v>0</v>
          </cell>
          <cell r="O946" t="str">
            <v>K2</v>
          </cell>
        </row>
        <row r="947">
          <cell r="D947">
            <v>3195</v>
          </cell>
          <cell r="E947" t="str">
            <v>DRILLING BIT 12 1/4" (311.1 MM) IADC 535</v>
          </cell>
          <cell r="F947">
            <v>0</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v>0</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v>0</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v>0</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v>0</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v>0</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v>0</v>
          </cell>
          <cell r="G960" t="str">
            <v>ЛЕНТА КЛЕЙКАЯ СЕРАЯ</v>
          </cell>
          <cell r="H960">
            <v>0</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v>0</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v>0</v>
          </cell>
          <cell r="I962">
            <v>5</v>
          </cell>
          <cell r="J962" t="str">
            <v>CAN</v>
          </cell>
          <cell r="K962">
            <v>11.94</v>
          </cell>
          <cell r="L962">
            <v>59.7</v>
          </cell>
          <cell r="M962">
            <v>0</v>
          </cell>
          <cell r="N962">
            <v>0</v>
          </cell>
          <cell r="O962" t="str">
            <v>K1/62</v>
          </cell>
        </row>
        <row r="963">
          <cell r="D963">
            <v>3223</v>
          </cell>
          <cell r="E963" t="str">
            <v>CENTRON 4" SPH FLANGE 1500# W/H</v>
          </cell>
          <cell r="F963">
            <v>0</v>
          </cell>
          <cell r="G963" t="str">
            <v>ФЛАНЕЦ "ЦЕНТРОН"</v>
          </cell>
          <cell r="H963">
            <v>0</v>
          </cell>
          <cell r="I963">
            <v>7</v>
          </cell>
          <cell r="J963" t="str">
            <v>EACH</v>
          </cell>
          <cell r="K963">
            <v>0</v>
          </cell>
          <cell r="L963">
            <v>0</v>
          </cell>
          <cell r="M963">
            <v>0</v>
          </cell>
          <cell r="N963">
            <v>0</v>
          </cell>
          <cell r="O963" t="str">
            <v>K/C-26</v>
          </cell>
        </row>
        <row r="964">
          <cell r="D964">
            <v>3223</v>
          </cell>
          <cell r="E964" t="str">
            <v>CENTRON 4" SPH FLANGE 1500# W/H</v>
          </cell>
          <cell r="F964">
            <v>0</v>
          </cell>
          <cell r="G964" t="str">
            <v>ФЛАНЕЦ "ЦЕНТРОН"</v>
          </cell>
          <cell r="H964">
            <v>0</v>
          </cell>
          <cell r="I964">
            <v>7</v>
          </cell>
          <cell r="J964" t="str">
            <v>EACH</v>
          </cell>
          <cell r="K964">
            <v>220.94</v>
          </cell>
          <cell r="L964">
            <v>1546.58</v>
          </cell>
          <cell r="M964">
            <v>0</v>
          </cell>
          <cell r="N964">
            <v>0</v>
          </cell>
          <cell r="O964" t="str">
            <v>K/C-26</v>
          </cell>
        </row>
        <row r="965">
          <cell r="D965" t="str">
            <v>3223-1</v>
          </cell>
          <cell r="E965" t="str">
            <v>CENTRON 4" SPH FLANGE 1500# W/H</v>
          </cell>
          <cell r="F965">
            <v>0</v>
          </cell>
          <cell r="G965" t="str">
            <v>ФЛАНЕЦ "ЦЕНТРОН"</v>
          </cell>
          <cell r="H965">
            <v>0</v>
          </cell>
          <cell r="I965">
            <v>24</v>
          </cell>
          <cell r="J965" t="str">
            <v>EACH</v>
          </cell>
          <cell r="K965">
            <v>220.94</v>
          </cell>
          <cell r="L965">
            <v>5302.56</v>
          </cell>
          <cell r="M965">
            <v>0</v>
          </cell>
          <cell r="N965">
            <v>0</v>
          </cell>
          <cell r="O965" t="str">
            <v>K/C-26</v>
          </cell>
        </row>
        <row r="966">
          <cell r="D966" t="str">
            <v>3223-2</v>
          </cell>
          <cell r="E966" t="str">
            <v>CENTRON 4" SPH FLANGE 1500# W/H</v>
          </cell>
          <cell r="F966">
            <v>0</v>
          </cell>
          <cell r="G966" t="str">
            <v>ФЛАНЕЦ "ЦЕНТРОН"</v>
          </cell>
          <cell r="H966">
            <v>0</v>
          </cell>
          <cell r="I966">
            <v>8</v>
          </cell>
          <cell r="J966" t="str">
            <v>EACH</v>
          </cell>
          <cell r="K966">
            <v>220.94</v>
          </cell>
          <cell r="L966">
            <v>1767.52</v>
          </cell>
          <cell r="M966">
            <v>0</v>
          </cell>
          <cell r="N966">
            <v>0</v>
          </cell>
          <cell r="O966" t="str">
            <v>K/C-26</v>
          </cell>
        </row>
        <row r="967">
          <cell r="D967">
            <v>3224</v>
          </cell>
          <cell r="E967" t="str">
            <v>CENTRON 4" SPH BOX X 4" BFW CROSS OVER</v>
          </cell>
          <cell r="F967">
            <v>0</v>
          </cell>
          <cell r="G967" t="str">
            <v>ПЕРЕВОДНИК</v>
          </cell>
          <cell r="H967">
            <v>0</v>
          </cell>
          <cell r="I967">
            <v>8</v>
          </cell>
          <cell r="J967" t="str">
            <v>EACH</v>
          </cell>
          <cell r="K967">
            <v>209.42</v>
          </cell>
          <cell r="L967">
            <v>1675.36</v>
          </cell>
          <cell r="M967">
            <v>0</v>
          </cell>
          <cell r="N967">
            <v>0</v>
          </cell>
          <cell r="O967" t="str">
            <v>K/C-26</v>
          </cell>
        </row>
        <row r="968">
          <cell r="D968">
            <v>3227</v>
          </cell>
          <cell r="E968" t="str">
            <v>CENTRON 4" SPH REPAIR JOINT</v>
          </cell>
          <cell r="F968">
            <v>0</v>
          </cell>
          <cell r="G968" t="str">
            <v>РЕМОНТНЫЕ СОЕДИНЕНИЯ 4SPH "ЦЕНТРОН"</v>
          </cell>
          <cell r="H968">
            <v>0</v>
          </cell>
          <cell r="I968">
            <v>2</v>
          </cell>
          <cell r="J968" t="str">
            <v>EACH</v>
          </cell>
          <cell r="K968">
            <v>787.5</v>
          </cell>
          <cell r="L968">
            <v>1575</v>
          </cell>
          <cell r="M968">
            <v>0</v>
          </cell>
          <cell r="N968">
            <v>0</v>
          </cell>
          <cell r="O968" t="str">
            <v>K/C-26</v>
          </cell>
        </row>
        <row r="969">
          <cell r="D969" t="str">
            <v>3227-1</v>
          </cell>
          <cell r="E969" t="str">
            <v>CENTRON 4" SPH REPAIR JOINT</v>
          </cell>
          <cell r="F969">
            <v>0</v>
          </cell>
          <cell r="G969" t="str">
            <v>РЕМОНТНЫЕ СОЕДИНЕНИЯ 4SPH "ЦЕНТРОН"</v>
          </cell>
          <cell r="H969">
            <v>0</v>
          </cell>
          <cell r="I969">
            <v>12</v>
          </cell>
          <cell r="J969" t="str">
            <v>EACH</v>
          </cell>
          <cell r="K969">
            <v>787.5</v>
          </cell>
          <cell r="L969">
            <v>9450</v>
          </cell>
          <cell r="M969">
            <v>0</v>
          </cell>
          <cell r="N969">
            <v>0</v>
          </cell>
          <cell r="O969" t="str">
            <v>K/C-26</v>
          </cell>
        </row>
        <row r="970">
          <cell r="D970" t="str">
            <v>3227-2</v>
          </cell>
          <cell r="E970" t="str">
            <v>CENTRON 4" SPH REPAIR JOINT</v>
          </cell>
          <cell r="F970">
            <v>0</v>
          </cell>
          <cell r="G970" t="str">
            <v>РЕМОНТНЫЕ СОЕДИНЕНИЯ 4SPH "ЦЕНТРОН"</v>
          </cell>
          <cell r="H970">
            <v>0</v>
          </cell>
          <cell r="I970">
            <v>2</v>
          </cell>
          <cell r="J970" t="str">
            <v>EACH</v>
          </cell>
          <cell r="K970">
            <v>787.5</v>
          </cell>
          <cell r="L970">
            <v>1575</v>
          </cell>
          <cell r="M970">
            <v>0</v>
          </cell>
          <cell r="N970">
            <v>0</v>
          </cell>
          <cell r="O970" t="str">
            <v>K/C-26</v>
          </cell>
        </row>
        <row r="971">
          <cell r="D971">
            <v>3233</v>
          </cell>
          <cell r="E971" t="str">
            <v>PLUG SET (INCLUDED IN ITEM 16)</v>
          </cell>
          <cell r="F971">
            <v>0</v>
          </cell>
          <cell r="G971" t="str">
            <v>КОМПЛЕКТ ЗАГЛУШЕК (ВКЛЮЧЁН В ПОЗИЦИЮ 16)</v>
          </cell>
          <cell r="H971">
            <v>0</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v>0</v>
          </cell>
          <cell r="G982" t="str">
            <v>ЖАЛЮЗИ</v>
          </cell>
          <cell r="H982">
            <v>0</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v>0</v>
          </cell>
          <cell r="G1090" t="str">
            <v>НАБОР СОЕДИНЕНИЙ ДЛЯ СВАРОЧНОГО КАБЕЛЯ</v>
          </cell>
          <cell r="H1090">
            <v>0</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v>0</v>
          </cell>
          <cell r="G1103" t="str">
            <v>БУМАЖНЫЕ ФИЛЬТРЫ ДЛЯ ЛАБОРАТОРИИ 4.2 СМ</v>
          </cell>
          <cell r="H1103">
            <v>0</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v>0</v>
          </cell>
          <cell r="G1111" t="str">
            <v>ОДЕЯЛО</v>
          </cell>
          <cell r="H1111">
            <v>0</v>
          </cell>
          <cell r="I1111">
            <v>46</v>
          </cell>
          <cell r="J1111" t="str">
            <v>EACH</v>
          </cell>
          <cell r="K1111">
            <v>0</v>
          </cell>
          <cell r="L1111">
            <v>0</v>
          </cell>
          <cell r="M1111">
            <v>0</v>
          </cell>
          <cell r="N1111">
            <v>0</v>
          </cell>
          <cell r="O1111" t="str">
            <v>K1/MIDDLE/B</v>
          </cell>
        </row>
        <row r="1112">
          <cell r="D1112">
            <v>3484</v>
          </cell>
          <cell r="E1112" t="str">
            <v>BLANKET</v>
          </cell>
          <cell r="F1112">
            <v>0</v>
          </cell>
          <cell r="G1112" t="str">
            <v>ОДЕЯЛО</v>
          </cell>
          <cell r="H1112">
            <v>0</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v>0</v>
          </cell>
          <cell r="G1115" t="str">
            <v>ТРЕНАЖЁРНОЕ ОБОРУДОВАНИЕ</v>
          </cell>
          <cell r="H1115">
            <v>0</v>
          </cell>
          <cell r="I1115">
            <v>1</v>
          </cell>
          <cell r="J1115" t="str">
            <v>SET</v>
          </cell>
          <cell r="K1115">
            <v>400</v>
          </cell>
          <cell r="L1115">
            <v>400</v>
          </cell>
          <cell r="M1115">
            <v>0</v>
          </cell>
          <cell r="N1115">
            <v>0</v>
          </cell>
          <cell r="O1115" t="str">
            <v>K1/MIDDLE/C</v>
          </cell>
        </row>
        <row r="1116">
          <cell r="D1116">
            <v>3498</v>
          </cell>
          <cell r="E1116" t="str">
            <v>WOOD BED</v>
          </cell>
          <cell r="F1116">
            <v>0</v>
          </cell>
          <cell r="G1116" t="str">
            <v>ДЕРЕВЯННАЯ КРОВАТЬ</v>
          </cell>
          <cell r="H1116">
            <v>0</v>
          </cell>
          <cell r="I1116">
            <v>6</v>
          </cell>
          <cell r="J1116" t="str">
            <v>EACH</v>
          </cell>
          <cell r="K1116">
            <v>0</v>
          </cell>
          <cell r="L1116">
            <v>0</v>
          </cell>
          <cell r="M1116">
            <v>0</v>
          </cell>
          <cell r="N1116">
            <v>0</v>
          </cell>
          <cell r="O1116" t="str">
            <v>K/C 16</v>
          </cell>
        </row>
        <row r="1117">
          <cell r="D1117">
            <v>3501</v>
          </cell>
          <cell r="E1117" t="str">
            <v>MATTRESS</v>
          </cell>
          <cell r="F1117">
            <v>0</v>
          </cell>
          <cell r="G1117" t="str">
            <v>МАТРАЦ</v>
          </cell>
          <cell r="H1117">
            <v>0</v>
          </cell>
          <cell r="I1117">
            <v>1</v>
          </cell>
          <cell r="J1117" t="str">
            <v>EACH</v>
          </cell>
          <cell r="K1117">
            <v>0</v>
          </cell>
          <cell r="L1117">
            <v>0</v>
          </cell>
          <cell r="M1117">
            <v>0</v>
          </cell>
          <cell r="N1117">
            <v>0</v>
          </cell>
          <cell r="O1117" t="str">
            <v>K1/MIDDLE/B /LIVING UNIT</v>
          </cell>
        </row>
        <row r="1118">
          <cell r="D1118">
            <v>3501</v>
          </cell>
          <cell r="E1118" t="str">
            <v>MATTRESS</v>
          </cell>
          <cell r="F1118">
            <v>0</v>
          </cell>
          <cell r="G1118" t="str">
            <v>МАТРАЦ</v>
          </cell>
          <cell r="H1118">
            <v>0</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v>0</v>
          </cell>
          <cell r="G1123" t="str">
            <v>ТОСТЕР</v>
          </cell>
          <cell r="H1123">
            <v>0</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v>0</v>
          </cell>
          <cell r="G1129">
            <v>0</v>
          </cell>
          <cell r="H1129">
            <v>0</v>
          </cell>
          <cell r="I1129">
            <v>2</v>
          </cell>
          <cell r="J1129" t="str">
            <v>EACH</v>
          </cell>
          <cell r="K1129">
            <v>0.83</v>
          </cell>
          <cell r="L1129">
            <v>1.66</v>
          </cell>
          <cell r="M1129">
            <v>0</v>
          </cell>
          <cell r="N1129">
            <v>0</v>
          </cell>
          <cell r="O1129" t="str">
            <v>K1/14</v>
          </cell>
        </row>
        <row r="1130">
          <cell r="D1130">
            <v>3531</v>
          </cell>
          <cell r="E1130" t="str">
            <v>155 - 893 SEAL</v>
          </cell>
          <cell r="F1130">
            <v>0</v>
          </cell>
          <cell r="G1130">
            <v>0</v>
          </cell>
          <cell r="H1130">
            <v>0</v>
          </cell>
          <cell r="I1130">
            <v>1</v>
          </cell>
          <cell r="J1130" t="str">
            <v>EACH</v>
          </cell>
          <cell r="K1130">
            <v>1</v>
          </cell>
          <cell r="L1130">
            <v>1</v>
          </cell>
          <cell r="M1130">
            <v>0</v>
          </cell>
          <cell r="N1130">
            <v>0</v>
          </cell>
          <cell r="O1130" t="str">
            <v>K1/14</v>
          </cell>
        </row>
        <row r="1131">
          <cell r="D1131">
            <v>3532</v>
          </cell>
          <cell r="E1131" t="str">
            <v>110 - 101 OILER</v>
          </cell>
          <cell r="F1131">
            <v>0</v>
          </cell>
          <cell r="G1131">
            <v>0</v>
          </cell>
          <cell r="H1131">
            <v>0</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v>0</v>
          </cell>
          <cell r="G1132">
            <v>0</v>
          </cell>
          <cell r="H1132">
            <v>0</v>
          </cell>
          <cell r="I1132">
            <v>1</v>
          </cell>
          <cell r="J1132" t="str">
            <v>EACH</v>
          </cell>
          <cell r="K1132">
            <v>31.27</v>
          </cell>
          <cell r="L1132">
            <v>31.27</v>
          </cell>
          <cell r="M1132">
            <v>0</v>
          </cell>
          <cell r="N1132">
            <v>0</v>
          </cell>
          <cell r="O1132" t="str">
            <v>K1/14</v>
          </cell>
        </row>
        <row r="1133">
          <cell r="D1133">
            <v>3537</v>
          </cell>
          <cell r="E1133" t="str">
            <v>CROSBY CATALOG</v>
          </cell>
          <cell r="F1133">
            <v>0</v>
          </cell>
          <cell r="G1133" t="str">
            <v>КАТАЛОГ КРОСБИ</v>
          </cell>
          <cell r="H1133">
            <v>0</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v>0</v>
          </cell>
          <cell r="G1134" t="str">
            <v>КАТАЛОГ ФИЛЬТРОВ БОЛВИН 1998</v>
          </cell>
          <cell r="H1134">
            <v>0</v>
          </cell>
          <cell r="I1134">
            <v>1</v>
          </cell>
          <cell r="J1134">
            <v>0</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v>0</v>
          </cell>
          <cell r="G1136" t="str">
            <v>НАСОС МЕХАНИЧЕСКИЙ ДЛЯ БОЧКИ</v>
          </cell>
          <cell r="H1136">
            <v>0</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v>0</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v>0</v>
          </cell>
          <cell r="G1182" t="str">
            <v>МЕТАЛЛИЧЕСКИЕ СКОБЫ</v>
          </cell>
          <cell r="H1182">
            <v>0</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v>0</v>
          </cell>
          <cell r="G1187" t="str">
            <v>АККУМУЛЯТОР ДЛЯ СИСТЕМЫ АВАРИЙНОГО ОСВЕЩЕНИЯ</v>
          </cell>
          <cell r="H1187">
            <v>0</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v>0</v>
          </cell>
          <cell r="G1196" t="str">
            <v>ЗАПАСНЫЕ ЧАСТИ ДЛЯ БУРОВОЙ ГРУНТОРЕЗНОЙ МАШИНЫ БГМ-12-3</v>
          </cell>
          <cell r="H1196">
            <v>0</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v>0</v>
          </cell>
          <cell r="G1200" t="str">
            <v>ВТУЛКА</v>
          </cell>
          <cell r="H1200">
            <v>0</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v>0</v>
          </cell>
          <cell r="G1292" t="str">
            <v>ПРОПАНОВЫЕ БАЛЛОНЫ</v>
          </cell>
          <cell r="H1292">
            <v>0</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v>0</v>
          </cell>
          <cell r="G1296" t="str">
            <v>РАСТВОРИТЕЛЬ 646</v>
          </cell>
          <cell r="H1296">
            <v>0</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v>0</v>
          </cell>
          <cell r="G1297" t="str">
            <v>НИТРОЭМАЛЬ КРАСНАЯ</v>
          </cell>
          <cell r="H1297">
            <v>0</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v>0</v>
          </cell>
          <cell r="G1298" t="str">
            <v>НИТРОЭМАЛЬ ЧЕРНАЯ</v>
          </cell>
          <cell r="H1298">
            <v>0</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v>0</v>
          </cell>
          <cell r="G1299" t="str">
            <v>НИТРОЭМАЛЬ ЖЕЛТАЯ</v>
          </cell>
          <cell r="H1299">
            <v>0</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v>0</v>
          </cell>
          <cell r="G1300" t="str">
            <v>ЗЕРКАЛА ДЛЯ ЖИЛЫХ КОНТЕЙНЕРОВ</v>
          </cell>
          <cell r="H1300">
            <v>0</v>
          </cell>
          <cell r="I1300">
            <v>12</v>
          </cell>
          <cell r="J1300" t="str">
            <v>EACH</v>
          </cell>
          <cell r="K1300">
            <v>0</v>
          </cell>
          <cell r="L1300">
            <v>0</v>
          </cell>
          <cell r="M1300">
            <v>1920</v>
          </cell>
          <cell r="N1300">
            <v>23040</v>
          </cell>
          <cell r="O1300" t="str">
            <v>K1/MIDDLE/A</v>
          </cell>
        </row>
        <row r="1301">
          <cell r="D1301">
            <v>4224</v>
          </cell>
          <cell r="E1301" t="str">
            <v>HARDHAT</v>
          </cell>
          <cell r="F1301">
            <v>0</v>
          </cell>
          <cell r="G1301" t="str">
            <v>КАСКИ И ПОДШЛЕМНИКИ</v>
          </cell>
          <cell r="H1301">
            <v>0</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v>0</v>
          </cell>
          <cell r="G1304" t="str">
            <v>ПОРШЕНЬ 100ММ ДИАМ</v>
          </cell>
          <cell r="H1304">
            <v>0</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v>0</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v>0</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v>0</v>
          </cell>
          <cell r="G1308" t="str">
            <v>РЕЗИНОВЫЙ УПЛОТНИТЕЛЬ</v>
          </cell>
          <cell r="H1308">
            <v>0</v>
          </cell>
          <cell r="I1308">
            <v>24</v>
          </cell>
          <cell r="J1308" t="str">
            <v>EACH</v>
          </cell>
          <cell r="K1308">
            <v>0</v>
          </cell>
          <cell r="L1308">
            <v>0</v>
          </cell>
          <cell r="M1308">
            <v>552</v>
          </cell>
          <cell r="N1308">
            <v>13248</v>
          </cell>
          <cell r="O1308" t="str">
            <v>K1/2</v>
          </cell>
        </row>
        <row r="1309">
          <cell r="D1309">
            <v>4269</v>
          </cell>
          <cell r="E1309" t="str">
            <v>DISSOLVAN 3144</v>
          </cell>
          <cell r="F1309">
            <v>0</v>
          </cell>
          <cell r="G1309" t="str">
            <v>ДИССОЛВАН 3144</v>
          </cell>
          <cell r="H1309">
            <v>0</v>
          </cell>
          <cell r="I1309">
            <v>900</v>
          </cell>
          <cell r="J1309" t="str">
            <v>KG</v>
          </cell>
          <cell r="K1309">
            <v>0</v>
          </cell>
          <cell r="L1309">
            <v>0</v>
          </cell>
          <cell r="M1309">
            <v>198</v>
          </cell>
          <cell r="N1309">
            <v>178200</v>
          </cell>
          <cell r="O1309" t="str">
            <v>K/FUEL STATION</v>
          </cell>
        </row>
        <row r="1310">
          <cell r="D1310">
            <v>4271</v>
          </cell>
          <cell r="E1310" t="str">
            <v>BRICK</v>
          </cell>
          <cell r="F1310">
            <v>0</v>
          </cell>
          <cell r="G1310" t="str">
            <v>КАМЕНЬ-РАКУШЕЧНИК</v>
          </cell>
          <cell r="H1310">
            <v>0</v>
          </cell>
          <cell r="I1310">
            <v>11</v>
          </cell>
          <cell r="J1310" t="str">
            <v>CUBIC METER</v>
          </cell>
          <cell r="K1310">
            <v>0</v>
          </cell>
          <cell r="L1310">
            <v>0</v>
          </cell>
          <cell r="M1310">
            <v>1500</v>
          </cell>
          <cell r="N1310">
            <v>16500</v>
          </cell>
          <cell r="O1310" t="str">
            <v>K/YARD</v>
          </cell>
        </row>
        <row r="1311">
          <cell r="D1311" t="str">
            <v>4271-1</v>
          </cell>
          <cell r="E1311" t="str">
            <v>BRICK</v>
          </cell>
          <cell r="F1311">
            <v>0</v>
          </cell>
          <cell r="G1311" t="str">
            <v>КАМЕНЬ-РАКУШЕЧНИК</v>
          </cell>
          <cell r="H1311">
            <v>0</v>
          </cell>
          <cell r="I1311">
            <v>11</v>
          </cell>
          <cell r="J1311" t="str">
            <v>CUBIC METER</v>
          </cell>
          <cell r="K1311">
            <v>0</v>
          </cell>
          <cell r="L1311">
            <v>0</v>
          </cell>
          <cell r="M1311">
            <v>1500</v>
          </cell>
          <cell r="N1311">
            <v>16500</v>
          </cell>
          <cell r="O1311" t="str">
            <v>K/YARD</v>
          </cell>
        </row>
        <row r="1312">
          <cell r="D1312" t="str">
            <v>4271-2</v>
          </cell>
          <cell r="E1312" t="str">
            <v>BRICK</v>
          </cell>
          <cell r="F1312">
            <v>0</v>
          </cell>
          <cell r="G1312" t="str">
            <v>КАМЕНЬ-РАКУШЕЧНИК</v>
          </cell>
          <cell r="H1312">
            <v>0</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v>0</v>
          </cell>
          <cell r="G1313" t="str">
            <v>КАМЕНЬ-РАКУШЕЧНИК</v>
          </cell>
          <cell r="H1313">
            <v>0</v>
          </cell>
          <cell r="I1313">
            <v>8</v>
          </cell>
          <cell r="J1313" t="str">
            <v>CUBIC METER</v>
          </cell>
          <cell r="K1313">
            <v>0</v>
          </cell>
          <cell r="L1313">
            <v>0</v>
          </cell>
          <cell r="M1313">
            <v>1764.31</v>
          </cell>
          <cell r="N1313">
            <v>14114.48</v>
          </cell>
          <cell r="O1313" t="str">
            <v>K/YARD</v>
          </cell>
        </row>
        <row r="1314">
          <cell r="D1314" t="str">
            <v>4271-4</v>
          </cell>
          <cell r="E1314" t="str">
            <v>BRICK</v>
          </cell>
          <cell r="F1314">
            <v>0</v>
          </cell>
          <cell r="G1314" t="str">
            <v>КАМЕНЬ-РАКУШЕЧНИК</v>
          </cell>
          <cell r="H1314">
            <v>0</v>
          </cell>
          <cell r="I1314">
            <v>4</v>
          </cell>
          <cell r="J1314" t="str">
            <v>CUBIC METER</v>
          </cell>
          <cell r="K1314">
            <v>0</v>
          </cell>
          <cell r="L1314">
            <v>0</v>
          </cell>
          <cell r="M1314">
            <v>1764.31</v>
          </cell>
          <cell r="N1314">
            <v>7057.24</v>
          </cell>
          <cell r="O1314" t="str">
            <v>K/YARD</v>
          </cell>
        </row>
        <row r="1315">
          <cell r="D1315" t="str">
            <v>4271-5</v>
          </cell>
          <cell r="E1315" t="str">
            <v>BRICK</v>
          </cell>
          <cell r="F1315">
            <v>0</v>
          </cell>
          <cell r="G1315" t="str">
            <v>КАМЕНЬ-РАКУШЕЧНИК</v>
          </cell>
          <cell r="H1315">
            <v>0</v>
          </cell>
          <cell r="I1315">
            <v>12</v>
          </cell>
          <cell r="J1315" t="str">
            <v>CUBIC METER</v>
          </cell>
          <cell r="K1315">
            <v>0</v>
          </cell>
          <cell r="L1315">
            <v>0</v>
          </cell>
          <cell r="M1315">
            <v>1764.31</v>
          </cell>
          <cell r="N1315">
            <v>21171.72</v>
          </cell>
          <cell r="O1315" t="str">
            <v>K/YARD</v>
          </cell>
        </row>
        <row r="1316">
          <cell r="D1316" t="str">
            <v>4271-6</v>
          </cell>
          <cell r="E1316" t="str">
            <v>BRICK</v>
          </cell>
          <cell r="F1316">
            <v>0</v>
          </cell>
          <cell r="G1316" t="str">
            <v>КАМЕНЬ-РАКУШЕЧНИК</v>
          </cell>
          <cell r="H1316">
            <v>0</v>
          </cell>
          <cell r="I1316">
            <v>11</v>
          </cell>
          <cell r="J1316" t="str">
            <v>CUBIC METER</v>
          </cell>
          <cell r="K1316">
            <v>0</v>
          </cell>
          <cell r="L1316">
            <v>0</v>
          </cell>
          <cell r="M1316">
            <v>1764.31</v>
          </cell>
          <cell r="N1316">
            <v>19407.41</v>
          </cell>
          <cell r="O1316" t="str">
            <v>K/YARD</v>
          </cell>
        </row>
        <row r="1317">
          <cell r="D1317" t="str">
            <v>4271-7</v>
          </cell>
          <cell r="E1317" t="str">
            <v>BRICK</v>
          </cell>
          <cell r="F1317">
            <v>0</v>
          </cell>
          <cell r="G1317" t="str">
            <v>КАМЕНЬ-РАКУШЕЧНИК</v>
          </cell>
          <cell r="H1317">
            <v>0</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v>0</v>
          </cell>
          <cell r="G1318" t="str">
            <v>КАМЕНЬ-РАКУШЕЧНИК</v>
          </cell>
          <cell r="H1318">
            <v>0</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v>0</v>
          </cell>
          <cell r="G1323" t="str">
            <v>ДВУХЯРУСНАЯ КРОВАТЬ</v>
          </cell>
          <cell r="H1323">
            <v>0</v>
          </cell>
          <cell r="I1323">
            <v>30</v>
          </cell>
          <cell r="J1323" t="str">
            <v>EACH</v>
          </cell>
          <cell r="K1323">
            <v>0</v>
          </cell>
          <cell r="L1323">
            <v>0</v>
          </cell>
          <cell r="M1323">
            <v>0</v>
          </cell>
          <cell r="N1323">
            <v>0</v>
          </cell>
          <cell r="O1323" t="str">
            <v>K/C 16</v>
          </cell>
        </row>
        <row r="1324">
          <cell r="D1324">
            <v>4384</v>
          </cell>
          <cell r="E1324" t="str">
            <v>DUVET</v>
          </cell>
          <cell r="F1324">
            <v>0</v>
          </cell>
          <cell r="G1324" t="str">
            <v>ОДЕЯЛО</v>
          </cell>
          <cell r="H1324">
            <v>0</v>
          </cell>
          <cell r="I1324">
            <v>61</v>
          </cell>
          <cell r="J1324" t="str">
            <v>EACH</v>
          </cell>
          <cell r="K1324">
            <v>0</v>
          </cell>
          <cell r="L1324">
            <v>0</v>
          </cell>
          <cell r="M1324">
            <v>0</v>
          </cell>
          <cell r="N1324">
            <v>0</v>
          </cell>
          <cell r="O1324" t="str">
            <v>K/LIVING UNIT</v>
          </cell>
        </row>
        <row r="1325">
          <cell r="D1325">
            <v>4385</v>
          </cell>
          <cell r="E1325" t="str">
            <v>DUVET COVER</v>
          </cell>
          <cell r="F1325">
            <v>0</v>
          </cell>
          <cell r="G1325" t="str">
            <v>ПОДОДЕЯЛЬНИК</v>
          </cell>
          <cell r="H1325">
            <v>0</v>
          </cell>
          <cell r="I1325">
            <v>120</v>
          </cell>
          <cell r="J1325" t="str">
            <v>EACH</v>
          </cell>
          <cell r="K1325">
            <v>0</v>
          </cell>
          <cell r="L1325">
            <v>0</v>
          </cell>
          <cell r="M1325">
            <v>0</v>
          </cell>
          <cell r="N1325">
            <v>0</v>
          </cell>
          <cell r="O1325" t="str">
            <v>K/LIVING UNIT</v>
          </cell>
        </row>
        <row r="1326">
          <cell r="D1326" t="str">
            <v>4385-1</v>
          </cell>
          <cell r="E1326" t="str">
            <v>DUVET COVER</v>
          </cell>
          <cell r="F1326">
            <v>0</v>
          </cell>
          <cell r="G1326" t="str">
            <v>ПОДОДЕЯЛЬНИК</v>
          </cell>
          <cell r="H1326">
            <v>0</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v>0</v>
          </cell>
          <cell r="G1327" t="str">
            <v>МЕТАЛЛИЧЕСКИЙ ДВУХДВЕРНЫЙ ШКАФ</v>
          </cell>
          <cell r="H1327">
            <v>0</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v>0</v>
          </cell>
          <cell r="G1329" t="str">
            <v>МЕТАЛЛИЧЕСКИЙ ТРЁХДВЕРНЫЙ ШКАФ</v>
          </cell>
          <cell r="H1329">
            <v>0</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v>0</v>
          </cell>
          <cell r="G1336" t="str">
            <v>РЕГУЛЯТОР pH, Na2(CO)3</v>
          </cell>
          <cell r="H1336">
            <v>0</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v>0</v>
          </cell>
          <cell r="G1337" t="str">
            <v>ЗИМНЯЯ ПРИСАДКА К  ДИЗЕЛЬНОМУ ТОПЛИВУ</v>
          </cell>
          <cell r="H1337">
            <v>0</v>
          </cell>
          <cell r="I1337">
            <v>150</v>
          </cell>
          <cell r="J1337" t="str">
            <v>KG</v>
          </cell>
          <cell r="K1337">
            <v>0</v>
          </cell>
          <cell r="L1337">
            <v>0</v>
          </cell>
          <cell r="M1337">
            <v>1200</v>
          </cell>
          <cell r="N1337">
            <v>180000</v>
          </cell>
          <cell r="O1337" t="str">
            <v>K1/56</v>
          </cell>
        </row>
        <row r="1338">
          <cell r="D1338">
            <v>4625</v>
          </cell>
          <cell r="E1338" t="str">
            <v>STANDARD TITRE HNO3</v>
          </cell>
          <cell r="F1338">
            <v>0</v>
          </cell>
          <cell r="G1338" t="str">
            <v>ТИТР СТАНДАРТНЫЙ HNO3</v>
          </cell>
          <cell r="H1338">
            <v>0</v>
          </cell>
          <cell r="I1338">
            <v>2</v>
          </cell>
          <cell r="J1338" t="str">
            <v>BOX</v>
          </cell>
          <cell r="K1338">
            <v>0</v>
          </cell>
          <cell r="L1338">
            <v>0</v>
          </cell>
          <cell r="M1338">
            <v>684</v>
          </cell>
          <cell r="N1338">
            <v>1368</v>
          </cell>
          <cell r="O1338" t="str">
            <v>K1/13</v>
          </cell>
        </row>
        <row r="1339">
          <cell r="D1339" t="str">
            <v>4625-1</v>
          </cell>
          <cell r="E1339" t="str">
            <v>STANDARD TITRE HNO3</v>
          </cell>
          <cell r="F1339">
            <v>0</v>
          </cell>
          <cell r="G1339" t="str">
            <v>ТИТР СТАНДАРТНЫЙ HNO3</v>
          </cell>
          <cell r="H1339">
            <v>0</v>
          </cell>
          <cell r="I1339">
            <v>5</v>
          </cell>
          <cell r="J1339" t="str">
            <v>BOX</v>
          </cell>
          <cell r="K1339">
            <v>0</v>
          </cell>
          <cell r="L1339">
            <v>0</v>
          </cell>
          <cell r="M1339">
            <v>3600</v>
          </cell>
          <cell r="N1339">
            <v>18000</v>
          </cell>
          <cell r="O1339" t="str">
            <v>K1/13</v>
          </cell>
        </row>
        <row r="1340">
          <cell r="D1340">
            <v>4628</v>
          </cell>
          <cell r="E1340" t="str">
            <v>TRAP-RECEIVER</v>
          </cell>
          <cell r="F1340">
            <v>0</v>
          </cell>
          <cell r="G1340" t="str">
            <v>ПРИЕМНИК-ЛОВУШКА</v>
          </cell>
          <cell r="H1340">
            <v>0</v>
          </cell>
          <cell r="I1340">
            <v>3</v>
          </cell>
          <cell r="J1340" t="str">
            <v>EACH</v>
          </cell>
          <cell r="K1340">
            <v>0</v>
          </cell>
          <cell r="L1340">
            <v>0</v>
          </cell>
          <cell r="M1340">
            <v>576</v>
          </cell>
          <cell r="N1340">
            <v>1728</v>
          </cell>
          <cell r="O1340" t="str">
            <v>K1/13</v>
          </cell>
        </row>
        <row r="1341">
          <cell r="D1341" t="str">
            <v>4628-1</v>
          </cell>
          <cell r="E1341" t="str">
            <v>TRAP-RECEIVER</v>
          </cell>
          <cell r="F1341">
            <v>0</v>
          </cell>
          <cell r="G1341" t="str">
            <v>ПРИЕМНИК-ЛОВУШКА</v>
          </cell>
          <cell r="H1341">
            <v>0</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v>0</v>
          </cell>
          <cell r="G1347" t="str">
            <v>ПРЕССФОРМА: КОЛЬЦО, 250ММ ДИАМ.</v>
          </cell>
          <cell r="H1347">
            <v>0</v>
          </cell>
          <cell r="I1347">
            <v>1</v>
          </cell>
          <cell r="J1347" t="str">
            <v>EACH</v>
          </cell>
          <cell r="K1347">
            <v>0</v>
          </cell>
          <cell r="L1347">
            <v>0</v>
          </cell>
          <cell r="M1347">
            <v>42000</v>
          </cell>
          <cell r="N1347">
            <v>42000</v>
          </cell>
          <cell r="O1347" t="str">
            <v>K1/</v>
          </cell>
        </row>
        <row r="1348">
          <cell r="D1348">
            <v>4672</v>
          </cell>
          <cell r="E1348" t="str">
            <v>PRESSURE FORM FOR SEALS</v>
          </cell>
          <cell r="F1348">
            <v>0</v>
          </cell>
          <cell r="G1348" t="str">
            <v>ПРЕССФОРМА: МАНЖЕТА, 250ММ ДИАМ.</v>
          </cell>
          <cell r="H1348">
            <v>0</v>
          </cell>
          <cell r="I1348">
            <v>1</v>
          </cell>
          <cell r="J1348" t="str">
            <v>EACH</v>
          </cell>
          <cell r="K1348">
            <v>0</v>
          </cell>
          <cell r="L1348">
            <v>0</v>
          </cell>
          <cell r="M1348">
            <v>42000</v>
          </cell>
          <cell r="N1348">
            <v>42000</v>
          </cell>
          <cell r="O1348" t="str">
            <v>K1/</v>
          </cell>
        </row>
        <row r="1349">
          <cell r="D1349">
            <v>4673</v>
          </cell>
          <cell r="E1349" t="str">
            <v>SECONDARY GEAR BOX</v>
          </cell>
          <cell r="F1349">
            <v>0</v>
          </cell>
          <cell r="G1349" t="str">
            <v>КОРОБКА ОТБОРА МОЩНОСТИ</v>
          </cell>
          <cell r="H1349">
            <v>0</v>
          </cell>
          <cell r="I1349">
            <v>1</v>
          </cell>
          <cell r="J1349" t="str">
            <v>EACH</v>
          </cell>
          <cell r="K1349">
            <v>0</v>
          </cell>
          <cell r="L1349">
            <v>0</v>
          </cell>
          <cell r="M1349">
            <v>50400</v>
          </cell>
          <cell r="N1349">
            <v>50400</v>
          </cell>
          <cell r="O1349" t="str">
            <v>K1/</v>
          </cell>
        </row>
        <row r="1350">
          <cell r="D1350">
            <v>4674</v>
          </cell>
          <cell r="E1350" t="str">
            <v>RUBBER CUP</v>
          </cell>
          <cell r="F1350">
            <v>0</v>
          </cell>
          <cell r="G1350" t="str">
            <v>РЕЗИНОВАЯ МАНЖЕТА</v>
          </cell>
          <cell r="H1350">
            <v>0</v>
          </cell>
          <cell r="I1350">
            <v>10</v>
          </cell>
          <cell r="J1350" t="str">
            <v>EACH</v>
          </cell>
          <cell r="K1350">
            <v>0</v>
          </cell>
          <cell r="L1350">
            <v>0</v>
          </cell>
          <cell r="M1350">
            <v>720</v>
          </cell>
          <cell r="N1350">
            <v>7200</v>
          </cell>
          <cell r="O1350" t="str">
            <v>K1/0</v>
          </cell>
        </row>
        <row r="1351">
          <cell r="D1351">
            <v>4693</v>
          </cell>
          <cell r="E1351" t="str">
            <v>WARM JACKET</v>
          </cell>
          <cell r="F1351">
            <v>0</v>
          </cell>
          <cell r="G1351" t="str">
            <v>КУРТКА УТЕПЛЕННАЯ</v>
          </cell>
          <cell r="H1351">
            <v>0</v>
          </cell>
          <cell r="I1351">
            <v>22</v>
          </cell>
          <cell r="J1351" t="str">
            <v>EACH</v>
          </cell>
          <cell r="K1351">
            <v>0</v>
          </cell>
          <cell r="L1351">
            <v>0</v>
          </cell>
          <cell r="M1351">
            <v>4620</v>
          </cell>
          <cell r="N1351">
            <v>101640</v>
          </cell>
          <cell r="O1351" t="str">
            <v>K1/27</v>
          </cell>
        </row>
        <row r="1352">
          <cell r="D1352">
            <v>4694</v>
          </cell>
          <cell r="E1352" t="str">
            <v>WARM WAISTCOAT</v>
          </cell>
          <cell r="F1352">
            <v>0</v>
          </cell>
          <cell r="G1352" t="str">
            <v>ЖИЛЕТ УТЕПЛЕННЫЙ</v>
          </cell>
          <cell r="H1352">
            <v>0</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v>0</v>
          </cell>
          <cell r="G1359" t="str">
            <v>ДВИГАТЕЛЬ С КАПИТАЛЬНОГО РЕМОНТА ДЛЯ БЕНЗОВОЗА КАМАЗ НА МЕСТОРОЖДЕНИИ</v>
          </cell>
          <cell r="H1359">
            <v>0</v>
          </cell>
          <cell r="I1359">
            <v>1</v>
          </cell>
          <cell r="J1359" t="str">
            <v>SET</v>
          </cell>
          <cell r="K1359">
            <v>0</v>
          </cell>
          <cell r="L1359">
            <v>0</v>
          </cell>
          <cell r="M1359">
            <v>345000</v>
          </cell>
          <cell r="N1359">
            <v>345000</v>
          </cell>
          <cell r="O1359" t="str">
            <v>K/</v>
          </cell>
        </row>
        <row r="1360">
          <cell r="D1360">
            <v>4744</v>
          </cell>
          <cell r="E1360" t="str">
            <v>NITROGEN BOTTLE</v>
          </cell>
          <cell r="F1360">
            <v>0</v>
          </cell>
          <cell r="G1360" t="str">
            <v>БАЛЛОН АЗОТНЫЙ</v>
          </cell>
          <cell r="H1360">
            <v>0</v>
          </cell>
          <cell r="I1360">
            <v>2</v>
          </cell>
          <cell r="J1360">
            <v>0</v>
          </cell>
          <cell r="K1360">
            <v>0</v>
          </cell>
          <cell r="L1360">
            <v>0</v>
          </cell>
          <cell r="M1360">
            <v>10000.799999999999</v>
          </cell>
          <cell r="N1360">
            <v>20001.599999999999</v>
          </cell>
          <cell r="O1360" t="str">
            <v>K/WELDERS</v>
          </cell>
        </row>
        <row r="1361">
          <cell r="D1361">
            <v>4745</v>
          </cell>
          <cell r="E1361" t="str">
            <v>NITROGEN</v>
          </cell>
          <cell r="F1361">
            <v>0</v>
          </cell>
          <cell r="G1361" t="str">
            <v xml:space="preserve"> АЗОТ</v>
          </cell>
          <cell r="H1361">
            <v>0</v>
          </cell>
          <cell r="I1361">
            <v>2</v>
          </cell>
          <cell r="J1361">
            <v>0</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v>0</v>
          </cell>
          <cell r="G1364" t="str">
            <v>ГЕРМЕТИЗИРУЮЩЕЕ КОЛЬЦО</v>
          </cell>
          <cell r="H1364">
            <v>0</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v>0</v>
          </cell>
          <cell r="G1369" t="str">
            <v>ТАБЛЕТКИ АКВАТАБС</v>
          </cell>
          <cell r="H1369">
            <v>0</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v>0</v>
          </cell>
          <cell r="G1372" t="str">
            <v>NACL СТАНДАРТНЫЙ</v>
          </cell>
          <cell r="H1372">
            <v>0</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v>0</v>
          </cell>
          <cell r="G1374" t="str">
            <v>НАСАДКА ДЛЯ БОЛТОРЕЗНОГО СТАНКА "РИДЖИД"</v>
          </cell>
          <cell r="H1374">
            <v>0</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v>0</v>
          </cell>
          <cell r="G1411" t="str">
            <v>IDPAC XL</v>
          </cell>
          <cell r="H1411">
            <v>0</v>
          </cell>
          <cell r="I1411">
            <v>300</v>
          </cell>
          <cell r="J1411" t="str">
            <v>KG</v>
          </cell>
          <cell r="K1411">
            <v>0</v>
          </cell>
          <cell r="L1411">
            <v>0</v>
          </cell>
          <cell r="M1411">
            <v>518.03740000000005</v>
          </cell>
          <cell r="N1411">
            <v>155411.22</v>
          </cell>
          <cell r="O1411" t="str">
            <v>K/C-2</v>
          </cell>
        </row>
        <row r="1412">
          <cell r="D1412">
            <v>5065</v>
          </cell>
          <cell r="E1412" t="str">
            <v>IDPAC R</v>
          </cell>
          <cell r="F1412">
            <v>0</v>
          </cell>
          <cell r="G1412" t="str">
            <v>IDPAC R</v>
          </cell>
          <cell r="H1412">
            <v>0</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v>0</v>
          </cell>
          <cell r="G1419" t="str">
            <v>ОЛИФА</v>
          </cell>
          <cell r="H1419">
            <v>0</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v>0</v>
          </cell>
          <cell r="G1431" t="str">
            <v>ЗАГЛУШКА</v>
          </cell>
          <cell r="H1431">
            <v>0</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v>0</v>
          </cell>
          <cell r="G1440" t="str">
            <v>АЦЕТОН</v>
          </cell>
          <cell r="H1440">
            <v>0</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v>0</v>
          </cell>
          <cell r="G1441" t="str">
            <v>АЦЕТОН</v>
          </cell>
          <cell r="H1441">
            <v>0</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v>0</v>
          </cell>
          <cell r="G1445" t="str">
            <v>ЦИЛИНДР 25 МЛ</v>
          </cell>
          <cell r="H1445">
            <v>0</v>
          </cell>
          <cell r="I1445">
            <v>7</v>
          </cell>
          <cell r="J1445" t="str">
            <v>EACH</v>
          </cell>
          <cell r="K1445">
            <v>0</v>
          </cell>
          <cell r="L1445">
            <v>0</v>
          </cell>
          <cell r="M1445">
            <v>432</v>
          </cell>
          <cell r="N1445">
            <v>3024</v>
          </cell>
          <cell r="O1445" t="str">
            <v>K/</v>
          </cell>
        </row>
        <row r="1446">
          <cell r="D1446">
            <v>5239</v>
          </cell>
          <cell r="E1446" t="str">
            <v>CYLINDER 50 ML</v>
          </cell>
          <cell r="F1446">
            <v>0</v>
          </cell>
          <cell r="G1446" t="str">
            <v>ЦИЛИНДР 50 МЛ</v>
          </cell>
          <cell r="H1446">
            <v>0</v>
          </cell>
          <cell r="I1446">
            <v>5</v>
          </cell>
          <cell r="J1446" t="str">
            <v>EACH</v>
          </cell>
          <cell r="K1446">
            <v>0</v>
          </cell>
          <cell r="L1446">
            <v>0</v>
          </cell>
          <cell r="M1446">
            <v>576</v>
          </cell>
          <cell r="N1446">
            <v>2880</v>
          </cell>
          <cell r="O1446" t="str">
            <v>K/</v>
          </cell>
        </row>
        <row r="1447">
          <cell r="D1447">
            <v>5240</v>
          </cell>
          <cell r="E1447" t="str">
            <v>CYLINDER 100 ML</v>
          </cell>
          <cell r="F1447">
            <v>0</v>
          </cell>
          <cell r="G1447" t="str">
            <v>ЦИЛИНДР 100 МЛ</v>
          </cell>
          <cell r="H1447">
            <v>0</v>
          </cell>
          <cell r="I1447">
            <v>9</v>
          </cell>
          <cell r="J1447" t="str">
            <v>EACH</v>
          </cell>
          <cell r="K1447">
            <v>0</v>
          </cell>
          <cell r="L1447">
            <v>0</v>
          </cell>
          <cell r="M1447">
            <v>792</v>
          </cell>
          <cell r="N1447">
            <v>7128</v>
          </cell>
          <cell r="O1447" t="str">
            <v>K/</v>
          </cell>
        </row>
        <row r="1448">
          <cell r="D1448">
            <v>5241</v>
          </cell>
          <cell r="E1448" t="str">
            <v>CYLINDER 250 ML</v>
          </cell>
          <cell r="F1448">
            <v>0</v>
          </cell>
          <cell r="G1448" t="str">
            <v>ЦИЛИНДР 250 МЛ</v>
          </cell>
          <cell r="H1448">
            <v>0</v>
          </cell>
          <cell r="I1448">
            <v>5</v>
          </cell>
          <cell r="J1448" t="str">
            <v>EACH</v>
          </cell>
          <cell r="K1448">
            <v>0</v>
          </cell>
          <cell r="L1448">
            <v>0</v>
          </cell>
          <cell r="M1448">
            <v>792</v>
          </cell>
          <cell r="N1448">
            <v>3960</v>
          </cell>
          <cell r="O1448" t="str">
            <v>K/</v>
          </cell>
        </row>
        <row r="1449">
          <cell r="D1449">
            <v>5243</v>
          </cell>
          <cell r="E1449" t="str">
            <v>ROUND FLAT-BOTTOMED FLASK 500 ML</v>
          </cell>
          <cell r="F1449">
            <v>0</v>
          </cell>
          <cell r="G1449" t="str">
            <v>КОЛБА КРУГЛАЯ ПЛОСКОДОННАЯ 500 МЛ</v>
          </cell>
          <cell r="H1449">
            <v>0</v>
          </cell>
          <cell r="I1449">
            <v>5</v>
          </cell>
          <cell r="J1449" t="str">
            <v>EACH</v>
          </cell>
          <cell r="K1449">
            <v>0</v>
          </cell>
          <cell r="L1449">
            <v>0</v>
          </cell>
          <cell r="M1449">
            <v>720</v>
          </cell>
          <cell r="N1449">
            <v>3600</v>
          </cell>
          <cell r="O1449" t="str">
            <v>K/</v>
          </cell>
        </row>
        <row r="1450">
          <cell r="D1450">
            <v>5244</v>
          </cell>
          <cell r="E1450" t="str">
            <v>ROUND FLAT-BOTTOMED FLASK 1000 ML</v>
          </cell>
          <cell r="F1450">
            <v>0</v>
          </cell>
          <cell r="G1450" t="str">
            <v>КОЛБА КРУГЛАЯ ПЛОСКОДОННАЯ 1000 МЛ</v>
          </cell>
          <cell r="H1450">
            <v>0</v>
          </cell>
          <cell r="I1450">
            <v>8</v>
          </cell>
          <cell r="J1450" t="str">
            <v>EACH</v>
          </cell>
          <cell r="K1450">
            <v>0</v>
          </cell>
          <cell r="L1450">
            <v>0</v>
          </cell>
          <cell r="M1450">
            <v>600</v>
          </cell>
          <cell r="N1450">
            <v>4800</v>
          </cell>
          <cell r="O1450" t="str">
            <v>K/</v>
          </cell>
        </row>
        <row r="1451">
          <cell r="D1451">
            <v>5245</v>
          </cell>
          <cell r="E1451" t="str">
            <v>PIPETTE 2ML</v>
          </cell>
          <cell r="F1451">
            <v>0</v>
          </cell>
          <cell r="G1451" t="str">
            <v>ПИПЕТКА 2 МЛ</v>
          </cell>
          <cell r="H1451">
            <v>0</v>
          </cell>
          <cell r="I1451">
            <v>20</v>
          </cell>
          <cell r="J1451" t="str">
            <v>EACH</v>
          </cell>
          <cell r="K1451">
            <v>0</v>
          </cell>
          <cell r="L1451">
            <v>0</v>
          </cell>
          <cell r="M1451">
            <v>300</v>
          </cell>
          <cell r="N1451">
            <v>6000</v>
          </cell>
          <cell r="O1451" t="str">
            <v>K/</v>
          </cell>
        </row>
        <row r="1452">
          <cell r="D1452">
            <v>5245</v>
          </cell>
          <cell r="E1452" t="str">
            <v>PIPETTE 2ML</v>
          </cell>
          <cell r="F1452">
            <v>0</v>
          </cell>
          <cell r="G1452" t="str">
            <v>ПИПЕТКА 2 МЛ</v>
          </cell>
          <cell r="H1452">
            <v>0</v>
          </cell>
          <cell r="I1452">
            <v>20</v>
          </cell>
          <cell r="J1452" t="str">
            <v>EACH</v>
          </cell>
          <cell r="K1452">
            <v>0</v>
          </cell>
          <cell r="L1452">
            <v>0</v>
          </cell>
          <cell r="M1452">
            <v>300</v>
          </cell>
          <cell r="N1452">
            <v>6000</v>
          </cell>
          <cell r="O1452" t="str">
            <v>K/</v>
          </cell>
        </row>
        <row r="1453">
          <cell r="D1453">
            <v>5246</v>
          </cell>
          <cell r="E1453" t="str">
            <v>PIPETTE 5ML</v>
          </cell>
          <cell r="F1453">
            <v>0</v>
          </cell>
          <cell r="G1453" t="str">
            <v>ПИПЕТКА 5 МЛ</v>
          </cell>
          <cell r="H1453">
            <v>0</v>
          </cell>
          <cell r="I1453">
            <v>20</v>
          </cell>
          <cell r="J1453" t="str">
            <v>EACH</v>
          </cell>
          <cell r="K1453">
            <v>0</v>
          </cell>
          <cell r="L1453">
            <v>0</v>
          </cell>
          <cell r="M1453">
            <v>300</v>
          </cell>
          <cell r="N1453">
            <v>6000</v>
          </cell>
          <cell r="O1453" t="str">
            <v>K/</v>
          </cell>
        </row>
        <row r="1454">
          <cell r="D1454">
            <v>5247</v>
          </cell>
          <cell r="E1454" t="str">
            <v>PIPETTE 10ML</v>
          </cell>
          <cell r="F1454">
            <v>0</v>
          </cell>
          <cell r="G1454" t="str">
            <v>ПИПЕТКА 10 МЛ</v>
          </cell>
          <cell r="H1454">
            <v>0</v>
          </cell>
          <cell r="I1454">
            <v>20</v>
          </cell>
          <cell r="J1454" t="str">
            <v>EACH</v>
          </cell>
          <cell r="K1454">
            <v>0</v>
          </cell>
          <cell r="L1454">
            <v>0</v>
          </cell>
          <cell r="M1454">
            <v>300</v>
          </cell>
          <cell r="N1454">
            <v>6000</v>
          </cell>
          <cell r="O1454" t="str">
            <v>K/</v>
          </cell>
        </row>
        <row r="1455">
          <cell r="D1455">
            <v>5248</v>
          </cell>
          <cell r="E1455" t="str">
            <v>MICROBURETTE 5ML</v>
          </cell>
          <cell r="F1455">
            <v>0</v>
          </cell>
          <cell r="G1455" t="str">
            <v>МИКРОБЮРЕТКА 5МЛ</v>
          </cell>
          <cell r="H1455">
            <v>0</v>
          </cell>
          <cell r="I1455">
            <v>2</v>
          </cell>
          <cell r="J1455" t="str">
            <v>EACH</v>
          </cell>
          <cell r="K1455">
            <v>0</v>
          </cell>
          <cell r="L1455">
            <v>0</v>
          </cell>
          <cell r="M1455">
            <v>432</v>
          </cell>
          <cell r="N1455">
            <v>864</v>
          </cell>
          <cell r="O1455" t="str">
            <v>K/</v>
          </cell>
        </row>
        <row r="1456">
          <cell r="D1456">
            <v>5250</v>
          </cell>
          <cell r="E1456" t="str">
            <v>FUNNEL 35ML</v>
          </cell>
          <cell r="F1456">
            <v>0</v>
          </cell>
          <cell r="G1456" t="str">
            <v>ВОРОНКА 35МЛ</v>
          </cell>
          <cell r="H1456">
            <v>0</v>
          </cell>
          <cell r="I1456">
            <v>20</v>
          </cell>
          <cell r="J1456" t="str">
            <v>EACH</v>
          </cell>
          <cell r="K1456">
            <v>0</v>
          </cell>
          <cell r="L1456">
            <v>0</v>
          </cell>
          <cell r="M1456">
            <v>180</v>
          </cell>
          <cell r="N1456">
            <v>3600</v>
          </cell>
          <cell r="O1456" t="str">
            <v>K/</v>
          </cell>
        </row>
        <row r="1457">
          <cell r="D1457">
            <v>5251</v>
          </cell>
          <cell r="E1457" t="str">
            <v>FUNNEL 56ML</v>
          </cell>
          <cell r="F1457">
            <v>0</v>
          </cell>
          <cell r="G1457" t="str">
            <v>ВОРОНКА 56МЛ</v>
          </cell>
          <cell r="H1457">
            <v>0</v>
          </cell>
          <cell r="I1457">
            <v>19</v>
          </cell>
          <cell r="J1457" t="str">
            <v>EACH</v>
          </cell>
          <cell r="K1457">
            <v>0</v>
          </cell>
          <cell r="L1457">
            <v>0</v>
          </cell>
          <cell r="M1457">
            <v>180</v>
          </cell>
          <cell r="N1457">
            <v>3420</v>
          </cell>
          <cell r="O1457" t="str">
            <v>K/</v>
          </cell>
        </row>
        <row r="1458">
          <cell r="D1458">
            <v>5252</v>
          </cell>
          <cell r="E1458" t="str">
            <v>BEAKER 50ML</v>
          </cell>
          <cell r="F1458">
            <v>0</v>
          </cell>
          <cell r="G1458" t="str">
            <v>СТАКАН ЛАБОРАТОРНЫЙ 50МЛ</v>
          </cell>
          <cell r="H1458">
            <v>0</v>
          </cell>
          <cell r="I1458">
            <v>7</v>
          </cell>
          <cell r="J1458" t="str">
            <v>EACH</v>
          </cell>
          <cell r="K1458">
            <v>0</v>
          </cell>
          <cell r="L1458">
            <v>0</v>
          </cell>
          <cell r="M1458">
            <v>144</v>
          </cell>
          <cell r="N1458">
            <v>1008</v>
          </cell>
          <cell r="O1458" t="str">
            <v>K/</v>
          </cell>
        </row>
        <row r="1459">
          <cell r="D1459">
            <v>5253</v>
          </cell>
          <cell r="E1459" t="str">
            <v>BEAKER 100ML</v>
          </cell>
          <cell r="F1459">
            <v>0</v>
          </cell>
          <cell r="G1459" t="str">
            <v>СТАКАН ЛАБОРАТОРНЫЙ 100МЛ</v>
          </cell>
          <cell r="H1459">
            <v>0</v>
          </cell>
          <cell r="I1459">
            <v>8</v>
          </cell>
          <cell r="J1459" t="str">
            <v>EACH</v>
          </cell>
          <cell r="K1459">
            <v>0</v>
          </cell>
          <cell r="L1459">
            <v>0</v>
          </cell>
          <cell r="M1459">
            <v>144</v>
          </cell>
          <cell r="N1459">
            <v>1152</v>
          </cell>
          <cell r="O1459" t="str">
            <v>K/</v>
          </cell>
        </row>
        <row r="1460">
          <cell r="D1460">
            <v>5254</v>
          </cell>
          <cell r="E1460" t="str">
            <v>CONDENSER</v>
          </cell>
          <cell r="F1460">
            <v>0</v>
          </cell>
          <cell r="G1460" t="str">
            <v>ХОЛОДИЛЬНИК ЛАБОРАТОРНЫЙ, СТЕКЛЯННЫЙ</v>
          </cell>
          <cell r="H1460">
            <v>0</v>
          </cell>
          <cell r="I1460">
            <v>10</v>
          </cell>
          <cell r="J1460" t="str">
            <v>EACH</v>
          </cell>
          <cell r="K1460">
            <v>0</v>
          </cell>
          <cell r="L1460">
            <v>0</v>
          </cell>
          <cell r="M1460">
            <v>504</v>
          </cell>
          <cell r="N1460">
            <v>5040</v>
          </cell>
          <cell r="O1460" t="str">
            <v>K/</v>
          </cell>
        </row>
        <row r="1461">
          <cell r="D1461">
            <v>5255</v>
          </cell>
          <cell r="E1461" t="str">
            <v>THERMOMETER</v>
          </cell>
          <cell r="F1461">
            <v>0</v>
          </cell>
          <cell r="G1461" t="str">
            <v>ТЕРМОМЕТР</v>
          </cell>
          <cell r="H1461">
            <v>0</v>
          </cell>
          <cell r="I1461">
            <v>12</v>
          </cell>
          <cell r="J1461" t="str">
            <v>EACH</v>
          </cell>
          <cell r="K1461">
            <v>0</v>
          </cell>
          <cell r="L1461">
            <v>0</v>
          </cell>
          <cell r="M1461">
            <v>432</v>
          </cell>
          <cell r="N1461">
            <v>5184</v>
          </cell>
          <cell r="O1461" t="str">
            <v>K/</v>
          </cell>
        </row>
        <row r="1462">
          <cell r="D1462">
            <v>5256</v>
          </cell>
          <cell r="E1462" t="str">
            <v>AREOMETER</v>
          </cell>
          <cell r="F1462">
            <v>0</v>
          </cell>
          <cell r="G1462" t="str">
            <v>АРЕОМЕТР</v>
          </cell>
          <cell r="H1462">
            <v>0</v>
          </cell>
          <cell r="I1462">
            <v>5</v>
          </cell>
          <cell r="J1462" t="str">
            <v>EACH</v>
          </cell>
          <cell r="K1462">
            <v>0</v>
          </cell>
          <cell r="L1462">
            <v>0</v>
          </cell>
          <cell r="M1462">
            <v>432</v>
          </cell>
          <cell r="N1462">
            <v>2160</v>
          </cell>
          <cell r="O1462" t="str">
            <v>K/</v>
          </cell>
        </row>
        <row r="1463">
          <cell r="D1463">
            <v>5257</v>
          </cell>
          <cell r="E1463" t="str">
            <v>RUBBER HOSE</v>
          </cell>
          <cell r="F1463">
            <v>0</v>
          </cell>
          <cell r="G1463" t="str">
            <v>ШЛАНГ РЕЗИНОВЫЙ</v>
          </cell>
          <cell r="H1463">
            <v>0</v>
          </cell>
          <cell r="I1463">
            <v>45</v>
          </cell>
          <cell r="J1463" t="str">
            <v>METER</v>
          </cell>
          <cell r="K1463">
            <v>0</v>
          </cell>
          <cell r="L1463">
            <v>0</v>
          </cell>
          <cell r="M1463">
            <v>288</v>
          </cell>
          <cell r="N1463">
            <v>12960</v>
          </cell>
          <cell r="O1463" t="str">
            <v>K/</v>
          </cell>
        </row>
        <row r="1464">
          <cell r="D1464">
            <v>5258</v>
          </cell>
          <cell r="E1464" t="str">
            <v>DROPPING BOTTLE</v>
          </cell>
          <cell r="F1464">
            <v>0</v>
          </cell>
          <cell r="G1464" t="str">
            <v>КАПЕЛЬНИЦА</v>
          </cell>
          <cell r="H1464">
            <v>0</v>
          </cell>
          <cell r="I1464">
            <v>8</v>
          </cell>
          <cell r="J1464" t="str">
            <v>EACH</v>
          </cell>
          <cell r="K1464">
            <v>0</v>
          </cell>
          <cell r="L1464">
            <v>0</v>
          </cell>
          <cell r="M1464">
            <v>144</v>
          </cell>
          <cell r="N1464">
            <v>1152</v>
          </cell>
          <cell r="O1464" t="str">
            <v>K/</v>
          </cell>
        </row>
        <row r="1465">
          <cell r="D1465">
            <v>5259</v>
          </cell>
          <cell r="E1465" t="str">
            <v>VOLUMETRIC FLASK 250 ML</v>
          </cell>
          <cell r="F1465">
            <v>0</v>
          </cell>
          <cell r="G1465" t="str">
            <v>КОЛБЫ МЕРНЫЕ 250 МЛ</v>
          </cell>
          <cell r="H1465">
            <v>0</v>
          </cell>
          <cell r="I1465">
            <v>5</v>
          </cell>
          <cell r="J1465" t="str">
            <v>EACH</v>
          </cell>
          <cell r="K1465">
            <v>0</v>
          </cell>
          <cell r="L1465">
            <v>0</v>
          </cell>
          <cell r="M1465">
            <v>540</v>
          </cell>
          <cell r="N1465">
            <v>2700</v>
          </cell>
          <cell r="O1465" t="str">
            <v>K/</v>
          </cell>
        </row>
        <row r="1466">
          <cell r="D1466">
            <v>5260</v>
          </cell>
          <cell r="E1466" t="str">
            <v>VOLUMETRIC FLASK 500 ML</v>
          </cell>
          <cell r="F1466">
            <v>0</v>
          </cell>
          <cell r="G1466" t="str">
            <v>КОЛБЫ МЕРНЫЕ 500 МЛ</v>
          </cell>
          <cell r="H1466">
            <v>0</v>
          </cell>
          <cell r="I1466">
            <v>5</v>
          </cell>
          <cell r="J1466" t="str">
            <v>EACH</v>
          </cell>
          <cell r="K1466">
            <v>0</v>
          </cell>
          <cell r="L1466">
            <v>0</v>
          </cell>
          <cell r="M1466">
            <v>468</v>
          </cell>
          <cell r="N1466">
            <v>2340</v>
          </cell>
          <cell r="O1466" t="str">
            <v>K/</v>
          </cell>
        </row>
        <row r="1467">
          <cell r="D1467">
            <v>5261</v>
          </cell>
          <cell r="E1467" t="str">
            <v>"RED TAPE" PAPER FILTER</v>
          </cell>
          <cell r="F1467">
            <v>0</v>
          </cell>
          <cell r="G1467" t="str">
            <v>ФИЛЬТР ОБЕЗЗОЛЕННЫЙ "КРАСНАЯ ЛЕНТА"</v>
          </cell>
          <cell r="H1467">
            <v>0</v>
          </cell>
          <cell r="I1467">
            <v>17</v>
          </cell>
          <cell r="J1467" t="str">
            <v>EACH</v>
          </cell>
          <cell r="K1467">
            <v>0</v>
          </cell>
          <cell r="L1467">
            <v>0</v>
          </cell>
          <cell r="M1467">
            <v>840</v>
          </cell>
          <cell r="N1467">
            <v>14280</v>
          </cell>
          <cell r="O1467" t="str">
            <v>K/</v>
          </cell>
        </row>
        <row r="1468">
          <cell r="D1468">
            <v>5263</v>
          </cell>
          <cell r="E1468" t="str">
            <v>ELECTRONIC BALANCE</v>
          </cell>
          <cell r="F1468">
            <v>0</v>
          </cell>
          <cell r="G1468" t="str">
            <v>ВЕСЫ ЭЛЕКТРОННЫЕ (АНАЛИТИЧЕСКИЕ)</v>
          </cell>
          <cell r="H1468">
            <v>0</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v>0</v>
          </cell>
          <cell r="G1473" t="str">
            <v>ПЛУНЖЕР ДЛЯ БУРОВОГО ПНЕВМАТИЧЕСКОГО КЛЮЧА</v>
          </cell>
          <cell r="H1473">
            <v>0</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v>0</v>
          </cell>
          <cell r="G1476" t="str">
            <v>КОМБИНЕЗОН С ДЛИННЫМ РУКАВОМ</v>
          </cell>
          <cell r="H1476">
            <v>0</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sheetName val="Flash_Report_CUM(eur)Dec"/>
      <sheetName val="Flash_Report_CUM(rur)Dec"/>
      <sheetName val="Flash_CUM(eur)Jan-Nov"/>
      <sheetName val="Flash_CUM(rur)Jan-Nov"/>
      <sheetName val="Flash Report(EUR)with ajust"/>
      <sheetName val="Flash Report(RUR)with adjust"/>
      <sheetName val="Inflation"/>
      <sheetName val="Calculat.Depr.Exp"/>
      <sheetName val="Flash Report SDC(EUR)"/>
      <sheetName val="Flash Report SDC(RUR)"/>
      <sheetName val="CumJan-Dec(detail)"/>
      <sheetName val="Accumul_Jan-Nov(detail)"/>
      <sheetName val="Dec_ SDC(detail)adjust"/>
      <sheetName val="Dec_ SDC(detail)"/>
      <sheetName val="Perm"/>
      <sheetName val="Ivanovo"/>
      <sheetName val="Novgorod"/>
      <sheetName val="Peterburg"/>
      <sheetName val="Samara"/>
      <sheetName val="Saransk"/>
      <sheetName val="Rostov"/>
      <sheetName val="Kursk"/>
      <sheetName val="Center"/>
      <sheetName val="Povolzhje"/>
      <sheetName val="HQ Star"/>
      <sheetName val="Taxes Adjust"/>
      <sheetName val="accruals"/>
      <sheetName val="Bad debts"/>
      <sheetName val="MF Adjust"/>
      <sheetName val="Note1"/>
      <sheetName val="DB2002"/>
      <sheetName val="диаграмма дивид"/>
      <sheetName val="данные"/>
      <sheetName val="MAIN"/>
      <sheetName val="MODEL500"/>
      <sheetName val="ф1"/>
      <sheetName val="Форма2"/>
      <sheetName val="Database (RUR)Mar YTD"/>
      <sheetName val="Общ_Д"/>
      <sheetName val="L-1"/>
      <sheetName val="BOQ"/>
    </sheetNames>
    <sheetDataSet>
      <sheetData sheetId="0"/>
      <sheetData sheetId="1"/>
      <sheetData sheetId="2"/>
      <sheetData sheetId="3"/>
      <sheetData sheetId="4"/>
      <sheetData sheetId="5"/>
      <sheetData sheetId="6"/>
      <sheetData sheetId="7"/>
      <sheetData sheetId="8"/>
      <sheetData sheetId="9"/>
      <sheetData sheetId="10" refreshError="1">
        <row r="118">
          <cell r="B118">
            <v>331.54489999999998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sheetName val="Flash_Report_CUM(eur)Dec"/>
      <sheetName val="Flash_Report_CUM(rur)Dec"/>
      <sheetName val="Flash_CUM(eur)Jan-Nov"/>
      <sheetName val="Flash_CUM(rur)Jan-Nov"/>
      <sheetName val="Flash Report(EUR)with ajust"/>
      <sheetName val="Flash Report(RUR)with adjust"/>
      <sheetName val="Inflation"/>
      <sheetName val="Calculat.Depr.Exp"/>
      <sheetName val="Flash Report SDC(EUR)"/>
      <sheetName val="Flash Report SDC(RUR)"/>
      <sheetName val="CumJan-Dec(detail)"/>
      <sheetName val="Accumul_Jan-Nov(detail)"/>
      <sheetName val="Dec_ SDC(detail)adjust"/>
      <sheetName val="Dec_ SDC(detail)"/>
      <sheetName val="Perm"/>
      <sheetName val="Ivanovo"/>
      <sheetName val="Novgorod"/>
      <sheetName val="Peterburg"/>
      <sheetName val="Samara"/>
      <sheetName val="Saransk"/>
      <sheetName val="Rostov"/>
      <sheetName val="Kursk"/>
      <sheetName val="Center"/>
      <sheetName val="Povolzhje"/>
      <sheetName val="HQ Star"/>
      <sheetName val="Taxes Adjust"/>
      <sheetName val="accruals"/>
      <sheetName val="Bad debts"/>
      <sheetName val="MF Adjust"/>
      <sheetName val="Note1"/>
      <sheetName val="план"/>
      <sheetName val="оргтехника и мебель"/>
      <sheetName val="земл работы"/>
      <sheetName val="ограждение"/>
      <sheetName val="стоимость стр-ва"/>
      <sheetName val="фа"/>
      <sheetName val="оар"/>
      <sheetName val="опр"/>
      <sheetName val="аморт-я бух"/>
      <sheetName val="аморт-я нал"/>
      <sheetName val="налоги"/>
      <sheetName val="ндс"/>
      <sheetName val="персонал"/>
      <sheetName val="бюджет произ-ва"/>
      <sheetName val="займ"/>
      <sheetName val="доставка 30"/>
      <sheetName val="CF"/>
      <sheetName val="ДР"/>
      <sheetName val="NPV"/>
      <sheetName val="риск"/>
      <sheetName val="данные"/>
      <sheetName val="ФА (2 ЭТАП)"/>
      <sheetName val="ФА 1ЭТАП"/>
      <sheetName val="таб 1"/>
      <sheetName val="таб 2"/>
      <sheetName val="таб 3"/>
      <sheetName val="прилож"/>
      <sheetName val="MAIN"/>
      <sheetName val="copertina"/>
      <sheetName val="Database (RUR)Mar YTD"/>
    </sheetNames>
    <sheetDataSet>
      <sheetData sheetId="0"/>
      <sheetData sheetId="1"/>
      <sheetData sheetId="2"/>
      <sheetData sheetId="3"/>
      <sheetData sheetId="4"/>
      <sheetData sheetId="5"/>
      <sheetData sheetId="6"/>
      <sheetData sheetId="7"/>
      <sheetData sheetId="8"/>
      <sheetData sheetId="9"/>
      <sheetData sheetId="10" refreshError="1">
        <row r="118">
          <cell r="B118">
            <v>331.54489999999998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sheetName val="Flash_Report_CUM(eur)Dec"/>
      <sheetName val="Flash_Report_CUM(rur)Dec"/>
      <sheetName val="Flash_CUM(eur)Jan-Nov"/>
      <sheetName val="Flash_CUM(rur)Jan-Nov"/>
      <sheetName val="Flash Report(EUR)with ajust"/>
      <sheetName val="Flash Report(RUR)with adjust"/>
      <sheetName val="Inflation"/>
      <sheetName val="Calculat.Depr.Exp"/>
      <sheetName val="Flash Report SDC(EUR)"/>
      <sheetName val="Flash Report SDC(RUR)"/>
      <sheetName val="CumJan-Dec(detail)"/>
      <sheetName val="Accumul_Jan-Nov(detail)"/>
      <sheetName val="Dec_ SDC(detail)adjust"/>
      <sheetName val="Dec_ SDC(detail)"/>
      <sheetName val="Perm"/>
      <sheetName val="Ivanovo"/>
      <sheetName val="Novgorod"/>
      <sheetName val="Peterburg"/>
      <sheetName val="Samara"/>
      <sheetName val="Saransk"/>
      <sheetName val="Rostov"/>
      <sheetName val="Kursk"/>
      <sheetName val="Center"/>
      <sheetName val="Povolzhje"/>
      <sheetName val="HQ Star"/>
      <sheetName val="Taxes Adjust"/>
      <sheetName val="accruals"/>
      <sheetName val="Bad debts"/>
      <sheetName val="MF Adjust"/>
      <sheetName val="Note1"/>
      <sheetName val="MAIN"/>
      <sheetName val="DB2002"/>
      <sheetName val="диаграмма дивид"/>
      <sheetName val="данные"/>
      <sheetName val="MODEL500"/>
      <sheetName val="Форма2"/>
      <sheetName val="Database (RUR)Mar YTD"/>
      <sheetName val="Общ_Д"/>
      <sheetName val="L-1"/>
      <sheetName val="BOQ"/>
      <sheetName val="ф1"/>
    </sheetNames>
    <sheetDataSet>
      <sheetData sheetId="0"/>
      <sheetData sheetId="1"/>
      <sheetData sheetId="2"/>
      <sheetData sheetId="3"/>
      <sheetData sheetId="4"/>
      <sheetData sheetId="5"/>
      <sheetData sheetId="6"/>
      <sheetData sheetId="7"/>
      <sheetData sheetId="8"/>
      <sheetData sheetId="9"/>
      <sheetData sheetId="10" refreshError="1">
        <row r="118">
          <cell r="B118">
            <v>331.54489999999998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04"/>
      <sheetName val="17"/>
      <sheetName val="18"/>
      <sheetName val="19"/>
      <sheetName val="20"/>
      <sheetName val="24"/>
    </sheetNames>
    <sheetDataSet>
      <sheetData sheetId="0" refreshError="1"/>
      <sheetData sheetId="1" refreshError="1">
        <row r="41">
          <cell r="A41">
            <v>157</v>
          </cell>
        </row>
      </sheetData>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Indir_Cash"/>
      <sheetName val="1NK"/>
      <sheetName val="2NK"/>
      <sheetName val="3NK"/>
      <sheetName val="4NK"/>
      <sheetName val="5NK"/>
      <sheetName val="6NK"/>
      <sheetName val="FC"/>
      <sheetName val="ЦентрЗатр"/>
      <sheetName val="ЕдИзм"/>
      <sheetName val="Предп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sheetData>
      <sheetData sheetId="29" refreshError="1"/>
      <sheetData sheetId="3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ummary"/>
      <sheetName val="Sales Analysis"/>
      <sheetName val="Data 100%"/>
      <sheetName val="DD&amp;A"/>
      <sheetName val="2004 Budget"/>
      <sheetName val="TB August $"/>
      <sheetName val="TB July $"/>
      <sheetName val="TB June $"/>
      <sheetName val="Capex Invoice Comparison"/>
      <sheetName val="Allocations"/>
      <sheetName val="August Ledger Listing"/>
    </sheetNames>
    <sheetDataSet>
      <sheetData sheetId="0" refreshError="1"/>
      <sheetData sheetId="1" refreshError="1"/>
      <sheetData sheetId="2" refreshError="1">
        <row r="70">
          <cell r="A70" t="str">
            <v>Jan</v>
          </cell>
        </row>
        <row r="71">
          <cell r="A71" t="str">
            <v>Feb</v>
          </cell>
        </row>
        <row r="72">
          <cell r="A72" t="str">
            <v>Mar</v>
          </cell>
        </row>
        <row r="73">
          <cell r="A73" t="str">
            <v>Apr</v>
          </cell>
        </row>
        <row r="74">
          <cell r="A74" t="str">
            <v>May</v>
          </cell>
        </row>
        <row r="75">
          <cell r="A75" t="str">
            <v>June</v>
          </cell>
        </row>
        <row r="76">
          <cell r="A76" t="str">
            <v>Jul</v>
          </cell>
        </row>
        <row r="77">
          <cell r="A77" t="str">
            <v>Aug</v>
          </cell>
        </row>
        <row r="78">
          <cell r="A78" t="str">
            <v>Sep</v>
          </cell>
        </row>
        <row r="79">
          <cell r="A79" t="str">
            <v>Oct</v>
          </cell>
        </row>
        <row r="80">
          <cell r="A80" t="str">
            <v>Nov</v>
          </cell>
        </row>
        <row r="81">
          <cell r="A81" t="str">
            <v>Dec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s>
    <sheetDataSet>
      <sheetData sheetId="0" refreshError="1"/>
      <sheetData sheetId="1" refreshError="1">
        <row r="50">
          <cell r="A50" t="str">
            <v>Jan</v>
          </cell>
        </row>
        <row r="51">
          <cell r="A51" t="str">
            <v>Feb</v>
          </cell>
        </row>
        <row r="52">
          <cell r="A52" t="str">
            <v>Mar</v>
          </cell>
        </row>
        <row r="53">
          <cell r="A53" t="str">
            <v>Apr</v>
          </cell>
        </row>
        <row r="54">
          <cell r="A54" t="str">
            <v>May</v>
          </cell>
        </row>
        <row r="55">
          <cell r="A55" t="str">
            <v>June</v>
          </cell>
        </row>
        <row r="56">
          <cell r="A56" t="str">
            <v>Jul</v>
          </cell>
        </row>
        <row r="57">
          <cell r="A57" t="str">
            <v>Aug</v>
          </cell>
        </row>
        <row r="58">
          <cell r="A58" t="str">
            <v>Sep</v>
          </cell>
        </row>
        <row r="59">
          <cell r="A59" t="str">
            <v>Oct</v>
          </cell>
        </row>
        <row r="60">
          <cell r="A60" t="str">
            <v>Nov</v>
          </cell>
        </row>
        <row r="61">
          <cell r="A61" t="str">
            <v>Dec</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s>
    <sheetDataSet>
      <sheetData sheetId="0" refreshError="1"/>
      <sheetData sheetId="1" refreshError="1">
        <row r="50">
          <cell r="A50" t="str">
            <v>Jan</v>
          </cell>
        </row>
        <row r="51">
          <cell r="A51" t="str">
            <v>Feb</v>
          </cell>
        </row>
        <row r="52">
          <cell r="A52" t="str">
            <v>Mar</v>
          </cell>
        </row>
        <row r="53">
          <cell r="A53" t="str">
            <v>Apr</v>
          </cell>
        </row>
        <row r="54">
          <cell r="A54" t="str">
            <v>May</v>
          </cell>
        </row>
        <row r="55">
          <cell r="A55" t="str">
            <v>June</v>
          </cell>
        </row>
        <row r="56">
          <cell r="A56" t="str">
            <v>Jul</v>
          </cell>
        </row>
        <row r="57">
          <cell r="A57" t="str">
            <v>Aug</v>
          </cell>
        </row>
        <row r="58">
          <cell r="A58" t="str">
            <v>Sep</v>
          </cell>
        </row>
        <row r="59">
          <cell r="A59" t="str">
            <v>Oct</v>
          </cell>
        </row>
        <row r="60">
          <cell r="A60" t="str">
            <v>Nov</v>
          </cell>
        </row>
        <row r="61">
          <cell r="A61" t="str">
            <v>Dec</v>
          </cell>
        </row>
        <row r="66">
          <cell r="A66">
            <v>2004</v>
          </cell>
        </row>
        <row r="67">
          <cell r="A67">
            <v>2005</v>
          </cell>
        </row>
        <row r="68">
          <cell r="A68">
            <v>2006</v>
          </cell>
        </row>
        <row r="69">
          <cell r="A69">
            <v>2007</v>
          </cell>
        </row>
        <row r="70">
          <cell r="A70">
            <v>2008</v>
          </cell>
        </row>
        <row r="71">
          <cell r="A71">
            <v>2009</v>
          </cell>
        </row>
        <row r="72">
          <cell r="A72">
            <v>2010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ККБ"/>
      <sheetName val="ОПУ ККБ"/>
      <sheetName val="ДДС ККБ"/>
      <sheetName val="межфирм.реал."/>
      <sheetName val="межфирм.перетоки"/>
      <sheetName val="к балансу"/>
      <sheetName val="ОС"/>
      <sheetName val="материалы"/>
      <sheetName val="ДЗ_КЗ"/>
      <sheetName val="Баланс"/>
      <sheetName val="ОДР"/>
      <sheetName val="ОДДС"/>
      <sheetName val="Расчет ДМ"/>
      <sheetName val="TB"/>
      <sheetName val="элим.баланс"/>
      <sheetName val="Элим P&amp;L"/>
      <sheetName val="прод.элим PL"/>
      <sheetName val="ДДС"/>
      <sheetName val="элим ДДС"/>
      <sheetName val="Database (RUR)Mar YTD"/>
      <sheetName val="Brew rub"/>
      <sheetName val="DT 1999 (abst. from model)"/>
      <sheetName val="Sheet1"/>
      <sheetName val="диаграмма дивид"/>
      <sheetName val="ф2"/>
      <sheetName val="Справочники"/>
      <sheetName val="прои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данные"/>
      <sheetName val="параметры"/>
      <sheetName val="диаграмма дивид"/>
      <sheetName val="Элим P&amp;L"/>
      <sheetName val="Database (RUR)Mar YTD"/>
      <sheetName val="Дин. оборотн. ср-в!!!"/>
      <sheetName val="ф2"/>
      <sheetName val="Уровень показателей!!!"/>
      <sheetName val="Б3!!!"/>
      <sheetName val="Б1"/>
      <sheetName val="MAIN"/>
      <sheetName val="DT 1999 (abst. from model)"/>
      <sheetName val="Sheet1"/>
    </sheetNames>
    <sheetDataSet>
      <sheetData sheetId="0">
        <row r="3">
          <cell r="H3" t="str">
            <v>Bag Beer Krepkoye - pet 01.50L -</v>
          </cell>
        </row>
      </sheetData>
      <sheetData sheetId="1">
        <row r="3">
          <cell r="H3" t="str">
            <v>Bag Beer Krepkoye - pet 01.50L -</v>
          </cell>
        </row>
      </sheetData>
      <sheetData sheetId="2">
        <row r="3">
          <cell r="H3" t="str">
            <v>Bag Beer Krepkoye - pet 01.50L -</v>
          </cell>
        </row>
      </sheetData>
      <sheetData sheetId="3">
        <row r="3">
          <cell r="H3" t="str">
            <v>Bag Beer Krepkoye - pet 01.50L -</v>
          </cell>
        </row>
      </sheetData>
      <sheetData sheetId="4">
        <row r="3">
          <cell r="H3" t="str">
            <v>Bag Beer Krepkoye - pet 01.50L -</v>
          </cell>
        </row>
      </sheetData>
      <sheetData sheetId="5">
        <row r="3">
          <cell r="H3" t="str">
            <v>Bag Beer Krepkoye - pet 01.50L -</v>
          </cell>
        </row>
      </sheetData>
      <sheetData sheetId="6">
        <row r="3">
          <cell r="H3" t="str">
            <v>Bag Beer Krepkoye - pet 01.50L -</v>
          </cell>
        </row>
      </sheetData>
      <sheetData sheetId="7">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MAIN"/>
      <sheetName val="DT 1999 (abst. from model)"/>
      <sheetName val="Свод"/>
      <sheetName val="Объем"/>
      <sheetName val="План пр-ва"/>
    </sheetNames>
    <sheetDataSet>
      <sheetData sheetId="0"/>
      <sheetData sheetId="1"/>
      <sheetData sheetId="2"/>
      <sheetData sheetId="3"/>
      <sheetData sheetId="4"/>
      <sheetData sheetId="5"/>
      <sheetData sheetId="6"/>
      <sheetData sheetId="7">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данные"/>
      <sheetName val="MAIN"/>
      <sheetName val="параметры"/>
      <sheetName val="Database (RUR)Mar YTD"/>
      <sheetName val="диаграмма дивид"/>
      <sheetName val="Элим P&amp;L"/>
      <sheetName val="Дин. оборотн. ср-в!!!"/>
      <sheetName val="ф2"/>
      <sheetName val="Уровень показателей!!!"/>
      <sheetName val="Б3!!!"/>
      <sheetName val="Б1"/>
      <sheetName val="DT 1999 (abst. from model)"/>
    </sheetNames>
    <sheetDataSet>
      <sheetData sheetId="0">
        <row r="3">
          <cell r="H3" t="str">
            <v>Bag Beer Krepkoye - pet 01.50L -</v>
          </cell>
        </row>
      </sheetData>
      <sheetData sheetId="1">
        <row r="3">
          <cell r="H3" t="str">
            <v>Bag Beer Krepkoye - pet 01.50L -</v>
          </cell>
        </row>
      </sheetData>
      <sheetData sheetId="2">
        <row r="3">
          <cell r="H3" t="str">
            <v>Bag Beer Krepkoye - pet 01.50L -</v>
          </cell>
        </row>
      </sheetData>
      <sheetData sheetId="3">
        <row r="3">
          <cell r="H3" t="str">
            <v>Bag Beer Krepkoye - pet 01.50L -</v>
          </cell>
        </row>
      </sheetData>
      <sheetData sheetId="4">
        <row r="3">
          <cell r="H3" t="str">
            <v>Bag Beer Krepkoye - pet 01.50L -</v>
          </cell>
        </row>
      </sheetData>
      <sheetData sheetId="5">
        <row r="3">
          <cell r="H3" t="str">
            <v>Bag Beer Krepkoye - pet 01.50L -</v>
          </cell>
        </row>
      </sheetData>
      <sheetData sheetId="6">
        <row r="3">
          <cell r="H3" t="str">
            <v>Bag Beer Krepkoye - pet 01.50L -</v>
          </cell>
        </row>
      </sheetData>
      <sheetData sheetId="7">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3100 O&amp;G Assets"/>
      <sheetName val="Sheet1"/>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Production and IP OP"/>
      <sheetName val="Graphs"/>
      <sheetName val="Summary schedule"/>
      <sheetName val="Shell2Rig 29May old prod"/>
    </sheetNames>
    <sheetDataSet>
      <sheetData sheetId="0" refreshError="1">
        <row r="3">
          <cell r="E3">
            <v>36161</v>
          </cell>
          <cell r="F3">
            <v>36192</v>
          </cell>
          <cell r="G3" t="str">
            <v>Q1 1999</v>
          </cell>
          <cell r="H3" t="str">
            <v>Apr 99</v>
          </cell>
          <cell r="I3" t="str">
            <v>May 99</v>
          </cell>
          <cell r="J3" t="str">
            <v>Jun 99</v>
          </cell>
          <cell r="K3" t="str">
            <v>Jul 99</v>
          </cell>
          <cell r="L3" t="str">
            <v>Aug 99</v>
          </cell>
          <cell r="M3" t="str">
            <v>Sep 99</v>
          </cell>
          <cell r="N3" t="str">
            <v>Oct 99</v>
          </cell>
          <cell r="O3" t="str">
            <v>Nov 99</v>
          </cell>
          <cell r="P3" t="str">
            <v>Dec 99</v>
          </cell>
          <cell r="Q3" t="str">
            <v>Total 1999</v>
          </cell>
          <cell r="S3" t="str">
            <v>Jan 00</v>
          </cell>
          <cell r="T3" t="str">
            <v>Feb 00</v>
          </cell>
          <cell r="U3" t="str">
            <v>Mar 00</v>
          </cell>
          <cell r="V3" t="str">
            <v>Apr 00</v>
          </cell>
          <cell r="W3" t="str">
            <v>May 00</v>
          </cell>
          <cell r="X3" t="str">
            <v>Jun 00</v>
          </cell>
          <cell r="Y3" t="str">
            <v>Jul 00</v>
          </cell>
          <cell r="Z3" t="str">
            <v>Aug 00</v>
          </cell>
          <cell r="AA3" t="str">
            <v>Sep 00</v>
          </cell>
          <cell r="AB3" t="str">
            <v>Oct 00</v>
          </cell>
          <cell r="AC3" t="str">
            <v>Nov 00</v>
          </cell>
          <cell r="AD3" t="str">
            <v>Dec 00</v>
          </cell>
          <cell r="AE3" t="str">
            <v>Total 2000</v>
          </cell>
          <cell r="AG3" t="str">
            <v>Jan 01</v>
          </cell>
          <cell r="AH3" t="str">
            <v>Feb 01</v>
          </cell>
          <cell r="AI3" t="str">
            <v>Mar 01</v>
          </cell>
          <cell r="AJ3" t="str">
            <v>Apr 01</v>
          </cell>
          <cell r="AK3" t="str">
            <v>May 01</v>
          </cell>
          <cell r="AL3" t="str">
            <v>Jun 01</v>
          </cell>
          <cell r="AM3" t="str">
            <v>Jul 01</v>
          </cell>
          <cell r="AN3" t="str">
            <v>Aug 01</v>
          </cell>
          <cell r="AO3" t="str">
            <v>Sep 01</v>
          </cell>
          <cell r="AP3" t="str">
            <v>Oct 01</v>
          </cell>
          <cell r="AQ3" t="str">
            <v>Nov 01</v>
          </cell>
          <cell r="AR3" t="str">
            <v>Dec 01</v>
          </cell>
          <cell r="AS3" t="str">
            <v>Total 2001</v>
          </cell>
          <cell r="AU3">
            <v>2002</v>
          </cell>
          <cell r="AV3">
            <v>2003</v>
          </cell>
          <cell r="AW3">
            <v>2004</v>
          </cell>
          <cell r="AX3">
            <v>2005</v>
          </cell>
          <cell r="AY3">
            <v>2006</v>
          </cell>
          <cell r="AZ3">
            <v>2007</v>
          </cell>
          <cell r="BA3">
            <v>2008</v>
          </cell>
          <cell r="BB3">
            <v>2009</v>
          </cell>
          <cell r="BC3">
            <v>2010</v>
          </cell>
          <cell r="BD3">
            <v>2011</v>
          </cell>
          <cell r="BE3">
            <v>2012</v>
          </cell>
          <cell r="BF3">
            <v>2013</v>
          </cell>
          <cell r="BG3">
            <v>2014</v>
          </cell>
          <cell r="BH3">
            <v>2015</v>
          </cell>
          <cell r="BI3">
            <v>2016</v>
          </cell>
          <cell r="BJ3">
            <v>2017</v>
          </cell>
          <cell r="BK3">
            <v>2018</v>
          </cell>
          <cell r="BL3">
            <v>2019</v>
          </cell>
        </row>
        <row r="4">
          <cell r="E4">
            <v>2213</v>
          </cell>
          <cell r="F4">
            <v>2112</v>
          </cell>
          <cell r="G4">
            <v>2537</v>
          </cell>
          <cell r="H4">
            <v>5250</v>
          </cell>
          <cell r="I4">
            <v>9926.8550414427791</v>
          </cell>
          <cell r="J4">
            <v>14543.45879828961</v>
          </cell>
          <cell r="K4">
            <v>17077.952013456998</v>
          </cell>
          <cell r="L4">
            <v>17486.223682409305</v>
          </cell>
          <cell r="M4">
            <v>18126.153593429157</v>
          </cell>
          <cell r="N4">
            <v>19522.363093771393</v>
          </cell>
          <cell r="O4">
            <v>20150.14373716632</v>
          </cell>
          <cell r="P4">
            <v>21969.914305270358</v>
          </cell>
          <cell r="Q4">
            <v>150915.06426523591</v>
          </cell>
          <cell r="S4">
            <v>25461.672826830938</v>
          </cell>
          <cell r="T4">
            <v>25930.327173169069</v>
          </cell>
          <cell r="U4">
            <v>31285.955373032179</v>
          </cell>
          <cell r="V4">
            <v>39851.498973305956</v>
          </cell>
          <cell r="W4">
            <v>48850.873648186185</v>
          </cell>
          <cell r="X4">
            <v>54421.223819301849</v>
          </cell>
          <cell r="Y4">
            <v>62663.573990417499</v>
          </cell>
          <cell r="Z4">
            <v>67551.713866438906</v>
          </cell>
          <cell r="AA4">
            <v>67983.31033576456</v>
          </cell>
          <cell r="AB4">
            <v>68532.669678302555</v>
          </cell>
          <cell r="AC4">
            <v>66087.687885010208</v>
          </cell>
          <cell r="AD4">
            <v>67600.692128678915</v>
          </cell>
          <cell r="AE4">
            <v>626221.19969843875</v>
          </cell>
          <cell r="AG4">
            <v>66449.605475701595</v>
          </cell>
          <cell r="AH4">
            <v>58527.627652293013</v>
          </cell>
          <cell r="AI4">
            <v>61787.137577002104</v>
          </cell>
          <cell r="AJ4">
            <v>59226.940451745359</v>
          </cell>
          <cell r="AK4">
            <v>61384.498288843228</v>
          </cell>
          <cell r="AL4">
            <v>57493.552361396338</v>
          </cell>
          <cell r="AM4">
            <v>59036.561259411465</v>
          </cell>
          <cell r="AN4">
            <v>61789.853524982806</v>
          </cell>
          <cell r="AO4">
            <v>65071.047227925912</v>
          </cell>
          <cell r="AP4">
            <v>69509.256673511365</v>
          </cell>
          <cell r="AQ4">
            <v>65464.879427032116</v>
          </cell>
          <cell r="AR4">
            <v>67877.943680633995</v>
          </cell>
          <cell r="AS4">
            <v>753618.90360047924</v>
          </cell>
          <cell r="AU4">
            <v>843453.38100154814</v>
          </cell>
          <cell r="AV4">
            <v>853706.67728797114</v>
          </cell>
          <cell r="AW4">
            <v>836572.57605405629</v>
          </cell>
          <cell r="AX4">
            <v>825151.57716682134</v>
          </cell>
          <cell r="AY4">
            <v>730664.14301336813</v>
          </cell>
          <cell r="AZ4">
            <v>677405.96490677341</v>
          </cell>
          <cell r="BA4">
            <v>631739.02075925551</v>
          </cell>
          <cell r="BB4">
            <v>566734.19631693815</v>
          </cell>
          <cell r="BC4">
            <v>500868.62726858241</v>
          </cell>
          <cell r="BD4">
            <v>442768.43890139693</v>
          </cell>
          <cell r="BE4">
            <v>386466.2985286882</v>
          </cell>
          <cell r="BF4">
            <v>337436.29411314696</v>
          </cell>
          <cell r="BG4">
            <v>302153.09865344781</v>
          </cell>
          <cell r="BH4">
            <v>274664.41439139144</v>
          </cell>
          <cell r="BI4">
            <v>252933.84636707831</v>
          </cell>
          <cell r="BJ4">
            <v>232758.55218232691</v>
          </cell>
          <cell r="BK4">
            <v>205406.07772541069</v>
          </cell>
          <cell r="BL4">
            <v>47194.23427072115</v>
          </cell>
        </row>
        <row r="5">
          <cell r="E5">
            <v>71.387096774193552</v>
          </cell>
          <cell r="F5">
            <v>75.428571428571431</v>
          </cell>
          <cell r="G5">
            <v>81.838709677419359</v>
          </cell>
          <cell r="H5">
            <v>175</v>
          </cell>
          <cell r="I5">
            <v>320.22113036912191</v>
          </cell>
          <cell r="J5">
            <v>484.78195994298699</v>
          </cell>
          <cell r="K5">
            <v>550.90167785345159</v>
          </cell>
          <cell r="L5">
            <v>564.07173169062276</v>
          </cell>
          <cell r="M5">
            <v>604.20511978097193</v>
          </cell>
          <cell r="N5">
            <v>629.75364818617402</v>
          </cell>
          <cell r="O5">
            <v>671.671457905544</v>
          </cell>
          <cell r="P5">
            <v>708.70691307323739</v>
          </cell>
          <cell r="S5">
            <v>821.34428473648188</v>
          </cell>
          <cell r="T5">
            <v>894.14921286789888</v>
          </cell>
          <cell r="U5">
            <v>1009.2243668720057</v>
          </cell>
          <cell r="V5">
            <v>1328.3832991101985</v>
          </cell>
          <cell r="W5">
            <v>1575.8346338124575</v>
          </cell>
          <cell r="X5">
            <v>1814.0407939767283</v>
          </cell>
          <cell r="Y5">
            <v>2021.4056125941129</v>
          </cell>
          <cell r="Z5">
            <v>2179.0875440786745</v>
          </cell>
          <cell r="AA5">
            <v>2266.1103445254853</v>
          </cell>
          <cell r="AB5">
            <v>2210.7312799452438</v>
          </cell>
          <cell r="AC5">
            <v>2202.9229295003402</v>
          </cell>
          <cell r="AD5">
            <v>2180.6674880219007</v>
          </cell>
          <cell r="AG5">
            <v>2143.5356605065031</v>
          </cell>
          <cell r="AH5">
            <v>2090.272416153322</v>
          </cell>
          <cell r="AI5">
            <v>1993.1334702258744</v>
          </cell>
          <cell r="AJ5">
            <v>1974.231348391512</v>
          </cell>
          <cell r="AK5">
            <v>1980.145106091717</v>
          </cell>
          <cell r="AL5">
            <v>1916.4517453798778</v>
          </cell>
          <cell r="AM5">
            <v>1904.4052019164988</v>
          </cell>
          <cell r="AN5">
            <v>1993.2210814510584</v>
          </cell>
          <cell r="AO5">
            <v>2169.0349075975305</v>
          </cell>
          <cell r="AP5">
            <v>2242.2340862423021</v>
          </cell>
          <cell r="AQ5">
            <v>2182.1626475677372</v>
          </cell>
          <cell r="AR5">
            <v>2189.6110864720645</v>
          </cell>
          <cell r="AS5">
            <v>2064.70932493282</v>
          </cell>
          <cell r="AU5">
            <v>2310.8311808261592</v>
          </cell>
          <cell r="AV5">
            <v>2338.9224035286879</v>
          </cell>
          <cell r="AW5">
            <v>2291.9796604220719</v>
          </cell>
          <cell r="AX5">
            <v>2260.6892525118392</v>
          </cell>
          <cell r="AY5">
            <v>2001.8195698996387</v>
          </cell>
          <cell r="AZ5">
            <v>1855.9067531692422</v>
          </cell>
          <cell r="BA5">
            <v>1730.7918376965904</v>
          </cell>
          <cell r="BB5">
            <v>1552.696428265584</v>
          </cell>
          <cell r="BC5">
            <v>1372.2428144344724</v>
          </cell>
          <cell r="BD5">
            <v>1213.0642161682108</v>
          </cell>
          <cell r="BE5">
            <v>1058.8117767909266</v>
          </cell>
          <cell r="BF5">
            <v>924.48299757026564</v>
          </cell>
          <cell r="BG5">
            <v>827.816708639583</v>
          </cell>
          <cell r="BH5">
            <v>752.50524490792179</v>
          </cell>
          <cell r="BI5">
            <v>692.96944210158438</v>
          </cell>
          <cell r="BJ5">
            <v>637.69466351322444</v>
          </cell>
          <cell r="BK5">
            <v>562.7563773298923</v>
          </cell>
          <cell r="BL5">
            <v>129.29927197457849</v>
          </cell>
        </row>
        <row r="6">
          <cell r="E6">
            <v>0</v>
          </cell>
          <cell r="F6">
            <v>0</v>
          </cell>
          <cell r="G6">
            <v>0</v>
          </cell>
          <cell r="H6">
            <v>0</v>
          </cell>
          <cell r="I6">
            <v>0</v>
          </cell>
          <cell r="J6">
            <v>0</v>
          </cell>
          <cell r="K6">
            <v>1</v>
          </cell>
          <cell r="L6">
            <v>4</v>
          </cell>
          <cell r="M6">
            <v>8</v>
          </cell>
          <cell r="N6">
            <v>11</v>
          </cell>
          <cell r="O6">
            <v>13</v>
          </cell>
          <cell r="P6">
            <v>15</v>
          </cell>
          <cell r="S6">
            <v>16</v>
          </cell>
          <cell r="T6">
            <v>16</v>
          </cell>
          <cell r="U6">
            <v>16</v>
          </cell>
          <cell r="V6">
            <v>16</v>
          </cell>
          <cell r="W6">
            <v>16</v>
          </cell>
          <cell r="X6">
            <v>16</v>
          </cell>
          <cell r="Y6">
            <v>16</v>
          </cell>
          <cell r="Z6">
            <v>16</v>
          </cell>
          <cell r="AA6">
            <v>17</v>
          </cell>
          <cell r="AB6">
            <v>18</v>
          </cell>
          <cell r="AC6">
            <v>30</v>
          </cell>
          <cell r="AD6">
            <v>51</v>
          </cell>
          <cell r="AG6">
            <v>50</v>
          </cell>
          <cell r="AH6">
            <v>60</v>
          </cell>
          <cell r="AI6">
            <v>70</v>
          </cell>
          <cell r="AJ6">
            <v>87</v>
          </cell>
          <cell r="AK6">
            <v>95</v>
          </cell>
          <cell r="AL6">
            <v>91</v>
          </cell>
          <cell r="AM6">
            <v>93</v>
          </cell>
          <cell r="AN6">
            <v>101</v>
          </cell>
          <cell r="AO6">
            <v>104</v>
          </cell>
          <cell r="AP6">
            <v>114</v>
          </cell>
          <cell r="AQ6">
            <v>126</v>
          </cell>
          <cell r="AR6">
            <v>138</v>
          </cell>
          <cell r="AU6">
            <v>226.62739726027397</v>
          </cell>
          <cell r="AV6">
            <v>1072.1616438356164</v>
          </cell>
          <cell r="AW6">
            <v>2595.1150684931508</v>
          </cell>
          <cell r="AX6">
            <v>3867.4876712328769</v>
          </cell>
          <cell r="AY6">
            <v>4746.3753424657534</v>
          </cell>
          <cell r="AZ6">
            <v>4007.2328767123286</v>
          </cell>
          <cell r="BA6">
            <v>4937.0273972602736</v>
          </cell>
          <cell r="BB6">
            <v>6483.0219178082189</v>
          </cell>
          <cell r="BC6">
            <v>7079.0273972602736</v>
          </cell>
          <cell r="BD6">
            <v>6739.3616438356166</v>
          </cell>
          <cell r="BE6">
            <v>6096.7589041095889</v>
          </cell>
          <cell r="BF6">
            <v>5265.216438356164</v>
          </cell>
          <cell r="BG6">
            <v>4773.8054794520549</v>
          </cell>
          <cell r="BH6">
            <v>5077.3123287671233</v>
          </cell>
          <cell r="BI6">
            <v>5153.1506849315065</v>
          </cell>
          <cell r="BJ6">
            <v>5105.5780821917806</v>
          </cell>
          <cell r="BK6">
            <v>5219.5150684931505</v>
          </cell>
          <cell r="BL6">
            <v>1334.172602739726</v>
          </cell>
        </row>
        <row r="7">
          <cell r="E7">
            <v>0</v>
          </cell>
          <cell r="F7">
            <v>0</v>
          </cell>
          <cell r="G7">
            <v>0</v>
          </cell>
          <cell r="H7">
            <v>0</v>
          </cell>
          <cell r="I7">
            <v>0</v>
          </cell>
          <cell r="J7">
            <v>0</v>
          </cell>
          <cell r="K7">
            <v>0</v>
          </cell>
          <cell r="L7">
            <v>0</v>
          </cell>
          <cell r="M7">
            <v>0</v>
          </cell>
          <cell r="N7">
            <v>0</v>
          </cell>
          <cell r="O7">
            <v>0</v>
          </cell>
          <cell r="P7">
            <v>0</v>
          </cell>
          <cell r="S7">
            <v>0</v>
          </cell>
          <cell r="T7">
            <v>0</v>
          </cell>
          <cell r="U7">
            <v>0</v>
          </cell>
          <cell r="V7">
            <v>0</v>
          </cell>
          <cell r="W7">
            <v>0</v>
          </cell>
          <cell r="X7">
            <v>0</v>
          </cell>
          <cell r="Y7">
            <v>0</v>
          </cell>
          <cell r="Z7">
            <v>0</v>
          </cell>
          <cell r="AA7">
            <v>0</v>
          </cell>
          <cell r="AB7">
            <v>0</v>
          </cell>
          <cell r="AC7">
            <v>0</v>
          </cell>
          <cell r="AD7">
            <v>0</v>
          </cell>
          <cell r="AG7">
            <v>7209</v>
          </cell>
          <cell r="AH7">
            <v>9885</v>
          </cell>
          <cell r="AI7">
            <v>10415</v>
          </cell>
          <cell r="AJ7">
            <v>11150</v>
          </cell>
          <cell r="AK7">
            <v>12400</v>
          </cell>
          <cell r="AL7">
            <v>13113</v>
          </cell>
          <cell r="AM7">
            <v>13437</v>
          </cell>
          <cell r="AN7">
            <v>13507</v>
          </cell>
          <cell r="AO7">
            <v>13713</v>
          </cell>
          <cell r="AP7">
            <v>13856</v>
          </cell>
          <cell r="AQ7">
            <v>14513</v>
          </cell>
          <cell r="AR7">
            <v>15743</v>
          </cell>
          <cell r="AU7">
            <v>17671</v>
          </cell>
          <cell r="AV7">
            <v>20098.22191780822</v>
          </cell>
          <cell r="AW7">
            <v>20476.780821917808</v>
          </cell>
          <cell r="AX7">
            <v>22318.715068493151</v>
          </cell>
          <cell r="AY7">
            <v>23054.926027397261</v>
          </cell>
          <cell r="AZ7">
            <v>22235.986301369863</v>
          </cell>
          <cell r="BA7">
            <v>21450.43287671233</v>
          </cell>
          <cell r="BB7">
            <v>21135.430136986302</v>
          </cell>
          <cell r="BC7">
            <v>20893.153424657536</v>
          </cell>
          <cell r="BD7">
            <v>20331.936986301371</v>
          </cell>
          <cell r="BE7">
            <v>19021.583561643834</v>
          </cell>
          <cell r="BF7">
            <v>17733.252054794521</v>
          </cell>
          <cell r="BG7">
            <v>15801.427397260273</v>
          </cell>
          <cell r="BH7">
            <v>14610.553424657533</v>
          </cell>
          <cell r="BI7">
            <v>14283.739726027397</v>
          </cell>
          <cell r="BJ7">
            <v>13769.191780821919</v>
          </cell>
          <cell r="BK7">
            <v>13116.301369863013</v>
          </cell>
          <cell r="BL7">
            <v>3155.4328767123288</v>
          </cell>
        </row>
        <row r="8">
          <cell r="E8">
            <v>1</v>
          </cell>
          <cell r="F8">
            <v>1</v>
          </cell>
          <cell r="G8">
            <v>1</v>
          </cell>
          <cell r="H8">
            <v>1</v>
          </cell>
          <cell r="I8">
            <v>2</v>
          </cell>
          <cell r="J8">
            <v>3</v>
          </cell>
          <cell r="K8">
            <v>4</v>
          </cell>
          <cell r="L8">
            <v>4</v>
          </cell>
          <cell r="M8">
            <v>4</v>
          </cell>
          <cell r="N8">
            <v>5</v>
          </cell>
          <cell r="O8">
            <v>5</v>
          </cell>
          <cell r="P8">
            <v>6</v>
          </cell>
          <cell r="Q8">
            <v>6</v>
          </cell>
          <cell r="S8">
            <v>6</v>
          </cell>
          <cell r="T8">
            <v>7</v>
          </cell>
          <cell r="U8">
            <v>7</v>
          </cell>
          <cell r="V8">
            <v>9</v>
          </cell>
          <cell r="W8">
            <v>11</v>
          </cell>
          <cell r="X8">
            <v>12</v>
          </cell>
          <cell r="Y8">
            <v>13</v>
          </cell>
          <cell r="Z8">
            <v>15</v>
          </cell>
          <cell r="AA8">
            <v>17</v>
          </cell>
          <cell r="AB8">
            <v>17</v>
          </cell>
          <cell r="AC8">
            <v>19</v>
          </cell>
          <cell r="AD8">
            <v>21</v>
          </cell>
          <cell r="AE8">
            <v>21</v>
          </cell>
          <cell r="AG8">
            <v>19</v>
          </cell>
          <cell r="AH8">
            <v>21</v>
          </cell>
          <cell r="AI8">
            <v>22</v>
          </cell>
          <cell r="AJ8">
            <v>24</v>
          </cell>
          <cell r="AK8">
            <v>26</v>
          </cell>
          <cell r="AL8">
            <v>26</v>
          </cell>
          <cell r="AM8">
            <v>27</v>
          </cell>
          <cell r="AN8">
            <v>29</v>
          </cell>
          <cell r="AO8">
            <v>31</v>
          </cell>
          <cell r="AP8">
            <v>32</v>
          </cell>
          <cell r="AQ8">
            <v>34</v>
          </cell>
          <cell r="AR8">
            <v>35</v>
          </cell>
          <cell r="AS8">
            <v>35</v>
          </cell>
          <cell r="AU8">
            <v>47</v>
          </cell>
          <cell r="AV8">
            <v>56</v>
          </cell>
          <cell r="AW8">
            <v>66</v>
          </cell>
          <cell r="AX8">
            <v>73</v>
          </cell>
          <cell r="AY8">
            <v>73</v>
          </cell>
          <cell r="AZ8">
            <v>73</v>
          </cell>
          <cell r="BA8">
            <v>73</v>
          </cell>
          <cell r="BB8">
            <v>73</v>
          </cell>
          <cell r="BC8">
            <v>73</v>
          </cell>
          <cell r="BD8">
            <v>70</v>
          </cell>
          <cell r="BE8">
            <v>66</v>
          </cell>
          <cell r="BF8">
            <v>66</v>
          </cell>
          <cell r="BG8">
            <v>66</v>
          </cell>
          <cell r="BH8">
            <v>64</v>
          </cell>
          <cell r="BI8">
            <v>61</v>
          </cell>
          <cell r="BJ8">
            <v>59</v>
          </cell>
          <cell r="BK8">
            <v>58</v>
          </cell>
          <cell r="BL8">
            <v>57</v>
          </cell>
        </row>
        <row r="9">
          <cell r="E9">
            <v>0</v>
          </cell>
          <cell r="F9">
            <v>0</v>
          </cell>
          <cell r="G9">
            <v>0</v>
          </cell>
          <cell r="H9">
            <v>0</v>
          </cell>
          <cell r="I9">
            <v>0</v>
          </cell>
          <cell r="J9">
            <v>0</v>
          </cell>
          <cell r="K9">
            <v>0</v>
          </cell>
          <cell r="L9">
            <v>0</v>
          </cell>
          <cell r="M9">
            <v>0</v>
          </cell>
          <cell r="N9">
            <v>0</v>
          </cell>
          <cell r="O9">
            <v>0</v>
          </cell>
          <cell r="P9">
            <v>0</v>
          </cell>
          <cell r="Q9">
            <v>0</v>
          </cell>
          <cell r="S9">
            <v>0</v>
          </cell>
          <cell r="T9">
            <v>0</v>
          </cell>
          <cell r="U9">
            <v>0</v>
          </cell>
          <cell r="V9">
            <v>0</v>
          </cell>
          <cell r="W9">
            <v>0</v>
          </cell>
          <cell r="X9">
            <v>0</v>
          </cell>
          <cell r="Y9">
            <v>0</v>
          </cell>
          <cell r="Z9">
            <v>0</v>
          </cell>
          <cell r="AA9">
            <v>0</v>
          </cell>
          <cell r="AB9">
            <v>0</v>
          </cell>
          <cell r="AC9">
            <v>0</v>
          </cell>
          <cell r="AD9">
            <v>0</v>
          </cell>
          <cell r="AE9">
            <v>0</v>
          </cell>
          <cell r="AG9">
            <v>4</v>
          </cell>
          <cell r="AH9">
            <v>4</v>
          </cell>
          <cell r="AI9">
            <v>5</v>
          </cell>
          <cell r="AJ9">
            <v>5</v>
          </cell>
          <cell r="AK9">
            <v>5</v>
          </cell>
          <cell r="AL9">
            <v>7</v>
          </cell>
          <cell r="AM9">
            <v>8</v>
          </cell>
          <cell r="AN9">
            <v>8</v>
          </cell>
          <cell r="AO9">
            <v>8</v>
          </cell>
          <cell r="AP9">
            <v>9</v>
          </cell>
          <cell r="AQ9">
            <v>9</v>
          </cell>
          <cell r="AR9">
            <v>10</v>
          </cell>
          <cell r="AS9">
            <v>10</v>
          </cell>
          <cell r="AU9">
            <v>15</v>
          </cell>
          <cell r="AV9">
            <v>18</v>
          </cell>
          <cell r="AW9">
            <v>21</v>
          </cell>
          <cell r="AX9">
            <v>24</v>
          </cell>
          <cell r="AY9">
            <v>24</v>
          </cell>
          <cell r="AZ9">
            <v>24</v>
          </cell>
          <cell r="BA9">
            <v>24</v>
          </cell>
          <cell r="BB9">
            <v>24</v>
          </cell>
          <cell r="BC9">
            <v>24</v>
          </cell>
          <cell r="BD9">
            <v>24</v>
          </cell>
          <cell r="BE9">
            <v>25</v>
          </cell>
          <cell r="BF9">
            <v>25</v>
          </cell>
          <cell r="BG9">
            <v>25</v>
          </cell>
          <cell r="BH9">
            <v>22</v>
          </cell>
          <cell r="BI9">
            <v>22</v>
          </cell>
          <cell r="BJ9">
            <v>22</v>
          </cell>
          <cell r="BK9">
            <v>22</v>
          </cell>
          <cell r="BL9">
            <v>22</v>
          </cell>
        </row>
        <row r="10">
          <cell r="E10" t="str">
            <v>#10</v>
          </cell>
          <cell r="F10">
            <v>0</v>
          </cell>
          <cell r="G10">
            <v>0</v>
          </cell>
          <cell r="H10">
            <v>0</v>
          </cell>
          <cell r="I10" t="str">
            <v>#101</v>
          </cell>
          <cell r="J10" t="str">
            <v>#21</v>
          </cell>
          <cell r="K10" t="str">
            <v>#20</v>
          </cell>
          <cell r="L10" t="str">
            <v/>
          </cell>
          <cell r="N10" t="str">
            <v>#102</v>
          </cell>
          <cell r="P10" t="str">
            <v>#103</v>
          </cell>
          <cell r="T10" t="str">
            <v>#182</v>
          </cell>
          <cell r="V10" t="str">
            <v>#181 &amp; #193</v>
          </cell>
          <cell r="W10" t="str">
            <v>#187 &amp; #179</v>
          </cell>
          <cell r="X10" t="str">
            <v>#163</v>
          </cell>
          <cell r="Y10" t="str">
            <v>#116</v>
          </cell>
          <cell r="Z10" t="str">
            <v>#125 &amp; #188</v>
          </cell>
          <cell r="AA10" t="str">
            <v>#189 &amp; #192</v>
          </cell>
          <cell r="AC10" t="str">
            <v>#190 &amp; #197</v>
          </cell>
          <cell r="AD10" t="str">
            <v>#194 &amp; #198</v>
          </cell>
          <cell r="AG10" t="str">
            <v>#195 &amp; #141</v>
          </cell>
          <cell r="AH10" t="str">
            <v xml:space="preserve">#200 + #164 </v>
          </cell>
          <cell r="AI10" t="str">
            <v>#158 &amp; #173</v>
          </cell>
          <cell r="AJ10" t="str">
            <v>#157 &amp; #171</v>
          </cell>
          <cell r="AK10" t="str">
            <v>#180 &amp; #178</v>
          </cell>
          <cell r="AL10" t="str">
            <v>#147 &amp; #186</v>
          </cell>
          <cell r="AM10" t="str">
            <v>#185 &amp; #165</v>
          </cell>
          <cell r="AN10" t="str">
            <v>#166 &amp; #159</v>
          </cell>
          <cell r="AO10" t="str">
            <v>#174 &amp; #160</v>
          </cell>
          <cell r="AP10" t="str">
            <v>#167 &amp; #175</v>
          </cell>
          <cell r="AQ10" t="str">
            <v>#151 &amp; #161</v>
          </cell>
          <cell r="AR10" t="str">
            <v>#168 &amp; #176</v>
          </cell>
        </row>
        <row r="12">
          <cell r="E12">
            <v>0</v>
          </cell>
          <cell r="F12">
            <v>0</v>
          </cell>
          <cell r="G12">
            <v>0</v>
          </cell>
          <cell r="H12">
            <v>663000</v>
          </cell>
          <cell r="I12">
            <v>512220</v>
          </cell>
          <cell r="J12">
            <v>315000</v>
          </cell>
          <cell r="K12">
            <v>595611.30248656671</v>
          </cell>
          <cell r="L12">
            <v>872607.52789737657</v>
          </cell>
          <cell r="M12">
            <v>1024677.1208074199</v>
          </cell>
          <cell r="N12">
            <v>1049173.4209445582</v>
          </cell>
          <cell r="O12">
            <v>1087569.2156057495</v>
          </cell>
          <cell r="P12">
            <v>1171341.7856262836</v>
          </cell>
          <cell r="Q12">
            <v>7291200.373367955</v>
          </cell>
          <cell r="S12">
            <v>1209008.6242299792</v>
          </cell>
          <cell r="T12">
            <v>1318194.8583162215</v>
          </cell>
          <cell r="U12">
            <v>1527700.3696098563</v>
          </cell>
          <cell r="V12">
            <v>1555819.6303901442</v>
          </cell>
          <cell r="W12">
            <v>1877157.3223819307</v>
          </cell>
          <cell r="X12">
            <v>2391089.9383983575</v>
          </cell>
          <cell r="Y12">
            <v>2931052.418891171</v>
          </cell>
          <cell r="Z12">
            <v>3265273.4291581111</v>
          </cell>
          <cell r="AA12">
            <v>3759814.4394250498</v>
          </cell>
          <cell r="AB12">
            <v>4053102.8319863342</v>
          </cell>
          <cell r="AC12">
            <v>4078998.6201458736</v>
          </cell>
          <cell r="AD12">
            <v>4111960.1806981531</v>
          </cell>
          <cell r="AE12">
            <v>32079172.663631182</v>
          </cell>
          <cell r="AG12">
            <v>3965261.2731006127</v>
          </cell>
          <cell r="AH12">
            <v>4056041.5277207349</v>
          </cell>
          <cell r="AI12">
            <v>3986976.3285420956</v>
          </cell>
          <cell r="AJ12">
            <v>3511657.6591375805</v>
          </cell>
          <cell r="AK12">
            <v>3707228.2546201264</v>
          </cell>
          <cell r="AL12">
            <v>3553616.4271047213</v>
          </cell>
          <cell r="AM12">
            <v>3683069.8973305938</v>
          </cell>
          <cell r="AN12">
            <v>3449613.1416837801</v>
          </cell>
          <cell r="AO12">
            <v>3542193.6755646877</v>
          </cell>
          <cell r="AP12">
            <v>3707391.2114989683</v>
          </cell>
          <cell r="AQ12">
            <v>3904262.833675555</v>
          </cell>
          <cell r="AR12">
            <v>4170555.400410682</v>
          </cell>
          <cell r="AS12">
            <v>45237867.630390145</v>
          </cell>
          <cell r="AU12">
            <v>58607772.246552855</v>
          </cell>
          <cell r="AV12">
            <v>51222400.637278266</v>
          </cell>
          <cell r="AW12">
            <v>50194354.563243374</v>
          </cell>
          <cell r="AX12">
            <v>49509094.630009279</v>
          </cell>
          <cell r="AY12">
            <v>43839848.58080209</v>
          </cell>
          <cell r="AZ12">
            <v>40644357.894406408</v>
          </cell>
          <cell r="BA12">
            <v>37904341.245555334</v>
          </cell>
          <cell r="BB12">
            <v>34004051.779016286</v>
          </cell>
          <cell r="BC12">
            <v>30052117.636114944</v>
          </cell>
          <cell r="BD12">
            <v>26566106.334083818</v>
          </cell>
          <cell r="BE12">
            <v>23187977.911721293</v>
          </cell>
          <cell r="BF12">
            <v>20246177.646788817</v>
          </cell>
          <cell r="BG12">
            <v>18129185.919206869</v>
          </cell>
          <cell r="BH12">
            <v>16479864.863483487</v>
          </cell>
          <cell r="BI12">
            <v>15176030.782024698</v>
          </cell>
          <cell r="BJ12">
            <v>13965513.130939614</v>
          </cell>
          <cell r="BK12">
            <v>12324364.663524643</v>
          </cell>
          <cell r="BL12">
            <v>2831654.0562432688</v>
          </cell>
        </row>
        <row r="13">
          <cell r="E13">
            <v>12500</v>
          </cell>
          <cell r="F13" t="str">
            <v>tons</v>
          </cell>
          <cell r="P13" t="str">
            <v>second rig mobilised Nov/Dec 99</v>
          </cell>
          <cell r="U13" t="str">
            <v/>
          </cell>
          <cell r="Y13" t="str">
            <v>ZU2</v>
          </cell>
          <cell r="AG13" t="str">
            <v/>
          </cell>
          <cell r="AH13" t="str">
            <v/>
          </cell>
          <cell r="AP13" t="str">
            <v>ZU-4</v>
          </cell>
          <cell r="AU13" t="str">
            <v>ZU-5</v>
          </cell>
          <cell r="AV13" t="str">
            <v>ZU-6</v>
          </cell>
        </row>
        <row r="14">
          <cell r="E14" t="str">
            <v>Jan 99</v>
          </cell>
          <cell r="F14" t="str">
            <v>Feb 99</v>
          </cell>
          <cell r="G14" t="str">
            <v>Q1 1999</v>
          </cell>
          <cell r="H14" t="str">
            <v>Apr 99</v>
          </cell>
          <cell r="I14" t="str">
            <v>May 99</v>
          </cell>
          <cell r="J14" t="str">
            <v>Jun 99</v>
          </cell>
          <cell r="K14" t="str">
            <v>Jul 99</v>
          </cell>
          <cell r="L14" t="str">
            <v>Aug 99</v>
          </cell>
          <cell r="M14" t="str">
            <v>Sep 99</v>
          </cell>
          <cell r="N14" t="str">
            <v>Oct 99</v>
          </cell>
          <cell r="O14" t="str">
            <v>Nov 99</v>
          </cell>
          <cell r="P14" t="str">
            <v>Dec 99</v>
          </cell>
          <cell r="Q14" t="str">
            <v>Total 1999</v>
          </cell>
          <cell r="S14" t="str">
            <v>Jan 00</v>
          </cell>
          <cell r="T14" t="str">
            <v>Feb 00</v>
          </cell>
          <cell r="U14" t="str">
            <v>Mar 00</v>
          </cell>
          <cell r="V14" t="str">
            <v>Apr 00</v>
          </cell>
          <cell r="W14" t="str">
            <v>May 00</v>
          </cell>
          <cell r="X14" t="str">
            <v>Jun 00</v>
          </cell>
          <cell r="Y14" t="str">
            <v>Jul 00</v>
          </cell>
          <cell r="Z14" t="str">
            <v>Aug 00</v>
          </cell>
          <cell r="AA14" t="str">
            <v>Sep 00</v>
          </cell>
          <cell r="AB14" t="str">
            <v>Oct 00</v>
          </cell>
          <cell r="AC14" t="str">
            <v>Nov 00</v>
          </cell>
          <cell r="AD14" t="str">
            <v>Dec 00</v>
          </cell>
          <cell r="AE14" t="str">
            <v>Total 2000</v>
          </cell>
          <cell r="AG14">
            <v>36892</v>
          </cell>
          <cell r="AH14">
            <v>36923</v>
          </cell>
          <cell r="AI14">
            <v>36951</v>
          </cell>
          <cell r="AJ14">
            <v>36982</v>
          </cell>
          <cell r="AK14">
            <v>37012</v>
          </cell>
          <cell r="AL14">
            <v>37043</v>
          </cell>
          <cell r="AM14">
            <v>37073</v>
          </cell>
          <cell r="AN14">
            <v>37104</v>
          </cell>
          <cell r="AO14">
            <v>37135</v>
          </cell>
          <cell r="AP14">
            <v>37165</v>
          </cell>
          <cell r="AQ14">
            <v>37196</v>
          </cell>
          <cell r="AR14">
            <v>37226</v>
          </cell>
          <cell r="AS14" t="str">
            <v>Total 2001</v>
          </cell>
          <cell r="AU14">
            <v>2002</v>
          </cell>
          <cell r="AV14">
            <v>2003</v>
          </cell>
          <cell r="AW14">
            <v>2004</v>
          </cell>
          <cell r="AX14">
            <v>2005</v>
          </cell>
          <cell r="AY14">
            <v>2006</v>
          </cell>
          <cell r="AZ14">
            <v>2007</v>
          </cell>
          <cell r="BA14">
            <v>2008</v>
          </cell>
          <cell r="BB14">
            <v>2009</v>
          </cell>
          <cell r="BC14">
            <v>2010</v>
          </cell>
          <cell r="BD14">
            <v>2011</v>
          </cell>
          <cell r="BE14">
            <v>2012</v>
          </cell>
          <cell r="BF14">
            <v>2013</v>
          </cell>
          <cell r="BG14">
            <v>2014</v>
          </cell>
          <cell r="BH14">
            <v>2015</v>
          </cell>
          <cell r="BI14">
            <v>2016</v>
          </cell>
          <cell r="BJ14">
            <v>2017</v>
          </cell>
          <cell r="BK14">
            <v>2018</v>
          </cell>
          <cell r="BL14">
            <v>2019</v>
          </cell>
        </row>
        <row r="15">
          <cell r="H15">
            <v>621000</v>
          </cell>
          <cell r="I15">
            <v>200000</v>
          </cell>
          <cell r="J15" t="str">
            <v/>
          </cell>
          <cell r="K15" t="str">
            <v/>
          </cell>
          <cell r="L15">
            <v>300000</v>
          </cell>
          <cell r="M15">
            <v>300000</v>
          </cell>
          <cell r="N15">
            <v>300000</v>
          </cell>
          <cell r="O15">
            <v>300000</v>
          </cell>
          <cell r="P15">
            <v>300000</v>
          </cell>
          <cell r="Q15">
            <v>2321000</v>
          </cell>
          <cell r="S15">
            <v>600000</v>
          </cell>
          <cell r="T15">
            <v>600000</v>
          </cell>
          <cell r="U15">
            <v>600000</v>
          </cell>
          <cell r="V15">
            <v>600000</v>
          </cell>
          <cell r="W15">
            <v>600000</v>
          </cell>
          <cell r="X15">
            <v>600000</v>
          </cell>
          <cell r="Y15">
            <v>600000</v>
          </cell>
          <cell r="Z15">
            <v>600000</v>
          </cell>
          <cell r="AA15">
            <v>600000</v>
          </cell>
          <cell r="AB15">
            <v>600000</v>
          </cell>
          <cell r="AC15">
            <v>600000</v>
          </cell>
          <cell r="AD15">
            <v>600000</v>
          </cell>
          <cell r="AE15">
            <v>7200000</v>
          </cell>
          <cell r="AG15">
            <v>600000</v>
          </cell>
          <cell r="AH15">
            <v>600000</v>
          </cell>
          <cell r="AI15">
            <v>600000</v>
          </cell>
          <cell r="AJ15">
            <v>600000</v>
          </cell>
          <cell r="AK15">
            <v>600000</v>
          </cell>
          <cell r="AL15">
            <v>600000</v>
          </cell>
          <cell r="AM15">
            <v>600000</v>
          </cell>
          <cell r="AN15">
            <v>600000</v>
          </cell>
          <cell r="AO15">
            <v>600000</v>
          </cell>
          <cell r="AP15">
            <v>600000</v>
          </cell>
          <cell r="AQ15">
            <v>600000</v>
          </cell>
          <cell r="AR15">
            <v>600000</v>
          </cell>
          <cell r="AS15">
            <v>7200000</v>
          </cell>
          <cell r="AU15">
            <v>5400000</v>
          </cell>
          <cell r="AV15">
            <v>3600000</v>
          </cell>
          <cell r="AW15">
            <v>3600000</v>
          </cell>
          <cell r="AX15">
            <v>2700000</v>
          </cell>
        </row>
        <row r="16">
          <cell r="H16">
            <v>143500</v>
          </cell>
          <cell r="I16">
            <v>125000</v>
          </cell>
          <cell r="J16" t="str">
            <v/>
          </cell>
          <cell r="K16" t="str">
            <v/>
          </cell>
          <cell r="L16">
            <v>94000</v>
          </cell>
          <cell r="M16">
            <v>94000</v>
          </cell>
          <cell r="N16">
            <v>94000</v>
          </cell>
          <cell r="O16">
            <v>594000</v>
          </cell>
          <cell r="P16">
            <v>94000</v>
          </cell>
          <cell r="Q16">
            <v>1238500</v>
          </cell>
          <cell r="S16">
            <v>188000</v>
          </cell>
          <cell r="T16">
            <v>188000</v>
          </cell>
          <cell r="U16">
            <v>188000</v>
          </cell>
          <cell r="V16">
            <v>188000</v>
          </cell>
          <cell r="W16">
            <v>188000</v>
          </cell>
          <cell r="X16">
            <v>188000</v>
          </cell>
          <cell r="Y16">
            <v>188000</v>
          </cell>
          <cell r="Z16">
            <v>188000</v>
          </cell>
          <cell r="AA16">
            <v>188000</v>
          </cell>
          <cell r="AB16">
            <v>188000</v>
          </cell>
          <cell r="AC16">
            <v>188000</v>
          </cell>
          <cell r="AD16">
            <v>188000</v>
          </cell>
          <cell r="AE16">
            <v>2256000</v>
          </cell>
          <cell r="AG16">
            <v>188000</v>
          </cell>
          <cell r="AH16">
            <v>188000</v>
          </cell>
          <cell r="AI16">
            <v>188000</v>
          </cell>
          <cell r="AJ16">
            <v>188000</v>
          </cell>
          <cell r="AK16">
            <v>188000</v>
          </cell>
          <cell r="AL16">
            <v>188000</v>
          </cell>
          <cell r="AM16">
            <v>188000</v>
          </cell>
          <cell r="AN16">
            <v>188000</v>
          </cell>
          <cell r="AO16">
            <v>188000</v>
          </cell>
          <cell r="AP16">
            <v>188000</v>
          </cell>
          <cell r="AQ16">
            <v>188000</v>
          </cell>
          <cell r="AR16">
            <v>188000</v>
          </cell>
          <cell r="AS16">
            <v>2256000</v>
          </cell>
          <cell r="AU16">
            <v>1692000</v>
          </cell>
          <cell r="AV16">
            <v>1128000</v>
          </cell>
          <cell r="AW16">
            <v>1128000</v>
          </cell>
          <cell r="AX16">
            <v>846000</v>
          </cell>
        </row>
        <row r="17">
          <cell r="H17">
            <v>200000</v>
          </cell>
          <cell r="K17">
            <v>200000</v>
          </cell>
          <cell r="L17">
            <v>220000</v>
          </cell>
          <cell r="O17">
            <v>720000</v>
          </cell>
          <cell r="P17">
            <v>500000</v>
          </cell>
          <cell r="Q17">
            <v>1840000</v>
          </cell>
          <cell r="S17">
            <v>0</v>
          </cell>
          <cell r="T17" t="str">
            <v/>
          </cell>
          <cell r="U17">
            <v>0</v>
          </cell>
          <cell r="W17">
            <v>320000</v>
          </cell>
          <cell r="Y17">
            <v>440000</v>
          </cell>
          <cell r="Z17" t="str">
            <v/>
          </cell>
          <cell r="AA17">
            <v>440000</v>
          </cell>
          <cell r="AB17">
            <v>500000</v>
          </cell>
          <cell r="AC17">
            <v>440000</v>
          </cell>
          <cell r="AD17">
            <v>500000</v>
          </cell>
          <cell r="AE17">
            <v>2640000</v>
          </cell>
          <cell r="AG17">
            <v>0</v>
          </cell>
          <cell r="AH17" t="str">
            <v/>
          </cell>
          <cell r="AI17">
            <v>0</v>
          </cell>
          <cell r="AK17">
            <v>320000</v>
          </cell>
          <cell r="AM17">
            <v>440000</v>
          </cell>
          <cell r="AN17" t="str">
            <v/>
          </cell>
          <cell r="AO17">
            <v>440000</v>
          </cell>
          <cell r="AQ17">
            <v>440000</v>
          </cell>
          <cell r="AS17">
            <v>1640000</v>
          </cell>
          <cell r="AU17">
            <v>1230000</v>
          </cell>
          <cell r="AV17">
            <v>820000</v>
          </cell>
          <cell r="AW17">
            <v>820000</v>
          </cell>
          <cell r="AX17">
            <v>615000</v>
          </cell>
        </row>
        <row r="18">
          <cell r="H18">
            <v>330000</v>
          </cell>
          <cell r="I18" t="str">
            <v/>
          </cell>
          <cell r="J18" t="str">
            <v/>
          </cell>
          <cell r="K18">
            <v>55000</v>
          </cell>
          <cell r="L18">
            <v>474000</v>
          </cell>
          <cell r="M18">
            <v>0</v>
          </cell>
          <cell r="N18" t="str">
            <v/>
          </cell>
          <cell r="O18">
            <v>974000</v>
          </cell>
          <cell r="P18">
            <v>500000</v>
          </cell>
          <cell r="Q18">
            <v>2333000</v>
          </cell>
          <cell r="S18">
            <v>448000</v>
          </cell>
          <cell r="T18" t="str">
            <v/>
          </cell>
          <cell r="U18">
            <v>448000</v>
          </cell>
          <cell r="W18">
            <v>948000</v>
          </cell>
          <cell r="X18" t="str">
            <v/>
          </cell>
          <cell r="Y18">
            <v>948000</v>
          </cell>
          <cell r="AA18">
            <v>948000</v>
          </cell>
          <cell r="AB18">
            <v>500000</v>
          </cell>
          <cell r="AC18">
            <v>948000</v>
          </cell>
          <cell r="AD18">
            <v>500000</v>
          </cell>
          <cell r="AE18">
            <v>5688000</v>
          </cell>
          <cell r="AG18">
            <v>448000</v>
          </cell>
          <cell r="AH18" t="str">
            <v/>
          </cell>
          <cell r="AI18">
            <v>448000</v>
          </cell>
          <cell r="AK18">
            <v>948000</v>
          </cell>
          <cell r="AL18" t="str">
            <v/>
          </cell>
          <cell r="AM18">
            <v>948000</v>
          </cell>
          <cell r="AO18">
            <v>948000</v>
          </cell>
          <cell r="AP18" t="str">
            <v/>
          </cell>
          <cell r="AQ18">
            <v>948000</v>
          </cell>
          <cell r="AS18">
            <v>4688000</v>
          </cell>
          <cell r="AU18">
            <v>3516000</v>
          </cell>
          <cell r="AV18">
            <v>2344000</v>
          </cell>
          <cell r="AW18">
            <v>2344000</v>
          </cell>
          <cell r="AX18">
            <v>1758000</v>
          </cell>
        </row>
        <row r="19">
          <cell r="I19">
            <v>165000</v>
          </cell>
          <cell r="J19" t="str">
            <v/>
          </cell>
          <cell r="L19" t="str">
            <v/>
          </cell>
          <cell r="M19" t="str">
            <v/>
          </cell>
          <cell r="N19">
            <v>95000</v>
          </cell>
          <cell r="O19" t="str">
            <v/>
          </cell>
          <cell r="P19">
            <v>95000</v>
          </cell>
          <cell r="Q19">
            <v>355000</v>
          </cell>
          <cell r="S19" t="str">
            <v/>
          </cell>
          <cell r="T19">
            <v>95000</v>
          </cell>
          <cell r="U19" t="str">
            <v/>
          </cell>
          <cell r="V19">
            <v>190000</v>
          </cell>
          <cell r="W19">
            <v>190000</v>
          </cell>
          <cell r="X19">
            <v>190000</v>
          </cell>
          <cell r="Y19">
            <v>190000</v>
          </cell>
          <cell r="Z19">
            <v>190000</v>
          </cell>
          <cell r="AA19">
            <v>190000</v>
          </cell>
          <cell r="AB19">
            <v>190000</v>
          </cell>
          <cell r="AC19">
            <v>190000</v>
          </cell>
          <cell r="AD19">
            <v>190000</v>
          </cell>
          <cell r="AE19">
            <v>1805000</v>
          </cell>
          <cell r="AG19" t="str">
            <v/>
          </cell>
          <cell r="AH19">
            <v>95000</v>
          </cell>
          <cell r="AI19" t="str">
            <v/>
          </cell>
          <cell r="AJ19">
            <v>190000</v>
          </cell>
          <cell r="AK19">
            <v>190000</v>
          </cell>
          <cell r="AL19">
            <v>190000</v>
          </cell>
          <cell r="AM19">
            <v>190000</v>
          </cell>
          <cell r="AN19">
            <v>190000</v>
          </cell>
          <cell r="AO19">
            <v>190000</v>
          </cell>
          <cell r="AP19">
            <v>190000</v>
          </cell>
          <cell r="AQ19">
            <v>190000</v>
          </cell>
          <cell r="AR19">
            <v>190000</v>
          </cell>
          <cell r="AS19">
            <v>1805000</v>
          </cell>
          <cell r="AU19">
            <v>1353750</v>
          </cell>
          <cell r="AV19">
            <v>902500</v>
          </cell>
          <cell r="AW19">
            <v>902500</v>
          </cell>
          <cell r="AX19">
            <v>676875</v>
          </cell>
        </row>
        <row r="20">
          <cell r="K20">
            <v>35000</v>
          </cell>
          <cell r="N20">
            <v>35000</v>
          </cell>
          <cell r="O20">
            <v>500000</v>
          </cell>
          <cell r="P20">
            <v>35000</v>
          </cell>
          <cell r="Q20">
            <v>605000</v>
          </cell>
          <cell r="S20">
            <v>0</v>
          </cell>
          <cell r="T20">
            <v>0</v>
          </cell>
          <cell r="U20">
            <v>0</v>
          </cell>
          <cell r="V20">
            <v>0</v>
          </cell>
          <cell r="W20">
            <v>0</v>
          </cell>
          <cell r="X20">
            <v>0</v>
          </cell>
          <cell r="Y20">
            <v>0</v>
          </cell>
          <cell r="Z20">
            <v>0</v>
          </cell>
          <cell r="AA20">
            <v>0</v>
          </cell>
          <cell r="AB20">
            <v>25000</v>
          </cell>
          <cell r="AC20">
            <v>70000</v>
          </cell>
          <cell r="AD20">
            <v>70000</v>
          </cell>
          <cell r="AE20">
            <v>165000</v>
          </cell>
          <cell r="AG20">
            <v>70000</v>
          </cell>
          <cell r="AH20">
            <v>70000</v>
          </cell>
          <cell r="AI20">
            <v>70000</v>
          </cell>
          <cell r="AJ20">
            <v>70000</v>
          </cell>
          <cell r="AK20">
            <v>70000</v>
          </cell>
          <cell r="AL20">
            <v>70000</v>
          </cell>
          <cell r="AM20">
            <v>70000</v>
          </cell>
          <cell r="AN20">
            <v>70000</v>
          </cell>
          <cell r="AO20">
            <v>70000</v>
          </cell>
          <cell r="AP20">
            <v>70000</v>
          </cell>
          <cell r="AQ20">
            <v>70000</v>
          </cell>
          <cell r="AR20">
            <v>70000</v>
          </cell>
          <cell r="AS20">
            <v>840000</v>
          </cell>
          <cell r="AU20">
            <v>630000</v>
          </cell>
          <cell r="AV20">
            <v>420000</v>
          </cell>
          <cell r="AW20">
            <v>420000</v>
          </cell>
          <cell r="AX20">
            <v>315000</v>
          </cell>
        </row>
        <row r="21">
          <cell r="AS21">
            <v>0</v>
          </cell>
        </row>
        <row r="22">
          <cell r="H22" t="str">
            <v/>
          </cell>
          <cell r="I22" t="str">
            <v/>
          </cell>
          <cell r="J22">
            <v>80000</v>
          </cell>
          <cell r="K22">
            <v>80000</v>
          </cell>
          <cell r="L22">
            <v>0</v>
          </cell>
          <cell r="Q22">
            <v>160000</v>
          </cell>
          <cell r="V22">
            <v>75000</v>
          </cell>
          <cell r="W22">
            <v>75000</v>
          </cell>
          <cell r="AB22">
            <v>75000</v>
          </cell>
          <cell r="AC22">
            <v>75000</v>
          </cell>
          <cell r="AE22">
            <v>300000</v>
          </cell>
          <cell r="AG22">
            <v>50000</v>
          </cell>
          <cell r="AH22">
            <v>50000</v>
          </cell>
          <cell r="AI22">
            <v>50000</v>
          </cell>
          <cell r="AJ22">
            <v>50000</v>
          </cell>
          <cell r="AK22">
            <v>50000</v>
          </cell>
          <cell r="AL22">
            <v>50000</v>
          </cell>
          <cell r="AM22">
            <v>50000</v>
          </cell>
          <cell r="AN22">
            <v>50000</v>
          </cell>
          <cell r="AO22">
            <v>50000</v>
          </cell>
          <cell r="AP22">
            <v>50000</v>
          </cell>
          <cell r="AQ22">
            <v>50000</v>
          </cell>
          <cell r="AR22">
            <v>50000</v>
          </cell>
          <cell r="AS22">
            <v>600000</v>
          </cell>
          <cell r="AU22">
            <v>1000000</v>
          </cell>
          <cell r="AV22">
            <v>1000000</v>
          </cell>
          <cell r="AW22">
            <v>1500000</v>
          </cell>
          <cell r="AX22">
            <v>1500000</v>
          </cell>
          <cell r="AY22">
            <v>1500000</v>
          </cell>
          <cell r="AZ22">
            <v>1500000</v>
          </cell>
          <cell r="BA22">
            <v>1500000</v>
          </cell>
          <cell r="BB22">
            <v>1500000</v>
          </cell>
          <cell r="BC22">
            <v>1500000</v>
          </cell>
          <cell r="BD22">
            <v>1000000</v>
          </cell>
          <cell r="BE22">
            <v>1000000</v>
          </cell>
          <cell r="BF22">
            <v>1000000</v>
          </cell>
          <cell r="BG22">
            <v>1000000</v>
          </cell>
          <cell r="BH22">
            <v>1000000</v>
          </cell>
          <cell r="BI22">
            <v>1000000</v>
          </cell>
          <cell r="BJ22">
            <v>1000000</v>
          </cell>
          <cell r="BK22">
            <v>0</v>
          </cell>
          <cell r="BL22">
            <v>0</v>
          </cell>
        </row>
        <row r="23">
          <cell r="K23">
            <v>50000</v>
          </cell>
          <cell r="N23">
            <v>500000</v>
          </cell>
          <cell r="Q23">
            <v>550000</v>
          </cell>
          <cell r="AA23">
            <v>375000</v>
          </cell>
          <cell r="AB23">
            <v>375000</v>
          </cell>
          <cell r="AC23">
            <v>375000</v>
          </cell>
          <cell r="AD23">
            <v>500000</v>
          </cell>
          <cell r="AE23">
            <v>1625000</v>
          </cell>
          <cell r="AG23">
            <v>500000</v>
          </cell>
          <cell r="AH23">
            <v>500000</v>
          </cell>
          <cell r="AI23">
            <v>500000</v>
          </cell>
          <cell r="AJ23">
            <v>200000</v>
          </cell>
          <cell r="AK23">
            <v>200000</v>
          </cell>
          <cell r="AS23">
            <v>1900000</v>
          </cell>
          <cell r="AU23">
            <v>1000000</v>
          </cell>
          <cell r="AV23">
            <v>500000</v>
          </cell>
          <cell r="AW23">
            <v>500000</v>
          </cell>
          <cell r="AX23">
            <v>200000</v>
          </cell>
          <cell r="AY23">
            <v>150000</v>
          </cell>
          <cell r="AZ23">
            <v>150000</v>
          </cell>
          <cell r="BA23">
            <v>100000</v>
          </cell>
          <cell r="BB23">
            <v>100000</v>
          </cell>
          <cell r="BC23">
            <v>50000</v>
          </cell>
          <cell r="BD23">
            <v>50000</v>
          </cell>
          <cell r="BE23">
            <v>50000</v>
          </cell>
          <cell r="BF23">
            <v>50000</v>
          </cell>
          <cell r="BG23">
            <v>50000</v>
          </cell>
          <cell r="BH23">
            <v>50000</v>
          </cell>
          <cell r="BI23">
            <v>50000</v>
          </cell>
          <cell r="BJ23">
            <v>50000</v>
          </cell>
          <cell r="BK23">
            <v>50000</v>
          </cell>
          <cell r="BL23">
            <v>12500</v>
          </cell>
        </row>
        <row r="24">
          <cell r="H24" t="str">
            <v/>
          </cell>
          <cell r="I24">
            <v>70000</v>
          </cell>
          <cell r="J24">
            <v>75000</v>
          </cell>
          <cell r="K24">
            <v>225000</v>
          </cell>
          <cell r="L24">
            <v>230000</v>
          </cell>
          <cell r="M24">
            <v>250000</v>
          </cell>
          <cell r="N24">
            <v>50000</v>
          </cell>
          <cell r="Q24">
            <v>900000</v>
          </cell>
          <cell r="U24">
            <v>150000</v>
          </cell>
          <cell r="V24">
            <v>150000</v>
          </cell>
          <cell r="W24">
            <v>150000</v>
          </cell>
          <cell r="X24">
            <v>150000</v>
          </cell>
          <cell r="AE24">
            <v>600000</v>
          </cell>
          <cell r="AS24">
            <v>0</v>
          </cell>
          <cell r="AU24">
            <v>100000</v>
          </cell>
          <cell r="AW24">
            <v>100000</v>
          </cell>
          <cell r="AY24">
            <v>100000</v>
          </cell>
          <cell r="BA24">
            <v>100000</v>
          </cell>
          <cell r="BC24">
            <v>100000</v>
          </cell>
          <cell r="BE24">
            <v>100000</v>
          </cell>
          <cell r="BG24">
            <v>100000</v>
          </cell>
          <cell r="BH24">
            <v>100000</v>
          </cell>
          <cell r="BI24">
            <v>100000</v>
          </cell>
          <cell r="BJ24">
            <v>100000</v>
          </cell>
          <cell r="BK24">
            <v>100000</v>
          </cell>
          <cell r="BL24">
            <v>25000</v>
          </cell>
        </row>
        <row r="25">
          <cell r="J25">
            <v>50000</v>
          </cell>
          <cell r="K25">
            <v>50000</v>
          </cell>
          <cell r="L25">
            <v>50000</v>
          </cell>
          <cell r="M25">
            <v>50000</v>
          </cell>
          <cell r="Q25">
            <v>200000</v>
          </cell>
          <cell r="AE25">
            <v>0</v>
          </cell>
          <cell r="AS25">
            <v>0</v>
          </cell>
        </row>
        <row r="26">
          <cell r="K26">
            <v>75000</v>
          </cell>
          <cell r="L26">
            <v>86000</v>
          </cell>
          <cell r="Q26">
            <v>161000</v>
          </cell>
          <cell r="AA26">
            <v>250000</v>
          </cell>
          <cell r="AB26">
            <v>250000</v>
          </cell>
          <cell r="AC26">
            <v>100000</v>
          </cell>
          <cell r="AE26">
            <v>600000</v>
          </cell>
          <cell r="AG26">
            <v>200000</v>
          </cell>
          <cell r="AH26">
            <v>100000</v>
          </cell>
          <cell r="AS26">
            <v>300000</v>
          </cell>
          <cell r="AU26">
            <v>0</v>
          </cell>
        </row>
        <row r="27">
          <cell r="I27">
            <v>35000</v>
          </cell>
          <cell r="J27">
            <v>37000</v>
          </cell>
          <cell r="K27">
            <v>35000</v>
          </cell>
          <cell r="Q27">
            <v>107000</v>
          </cell>
          <cell r="AE27">
            <v>0</v>
          </cell>
          <cell r="AJ27">
            <v>500000</v>
          </cell>
          <cell r="AK27">
            <v>500000</v>
          </cell>
          <cell r="AL27">
            <v>500000</v>
          </cell>
          <cell r="AM27">
            <v>500000</v>
          </cell>
          <cell r="AQ27">
            <v>0</v>
          </cell>
          <cell r="AR27">
            <v>0</v>
          </cell>
          <cell r="AS27">
            <v>2000000</v>
          </cell>
          <cell r="AU27">
            <v>0</v>
          </cell>
        </row>
        <row r="28">
          <cell r="J28" t="str">
            <v/>
          </cell>
          <cell r="K28">
            <v>600000</v>
          </cell>
          <cell r="L28">
            <v>250000</v>
          </cell>
          <cell r="M28">
            <v>250000</v>
          </cell>
          <cell r="N28">
            <v>300000</v>
          </cell>
          <cell r="O28" t="str">
            <v/>
          </cell>
          <cell r="Q28">
            <v>1400000</v>
          </cell>
          <cell r="S28" t="str">
            <v/>
          </cell>
          <cell r="T28" t="str">
            <v/>
          </cell>
          <cell r="U28">
            <v>0</v>
          </cell>
          <cell r="V28">
            <v>0</v>
          </cell>
          <cell r="X28" t="str">
            <v/>
          </cell>
          <cell r="Y28">
            <v>250000</v>
          </cell>
          <cell r="Z28">
            <v>200000</v>
          </cell>
          <cell r="AC28" t="str">
            <v/>
          </cell>
          <cell r="AD28" t="str">
            <v/>
          </cell>
          <cell r="AE28">
            <v>450000</v>
          </cell>
          <cell r="AL28">
            <v>20000</v>
          </cell>
          <cell r="AN28">
            <v>200000</v>
          </cell>
          <cell r="AO28">
            <v>200000</v>
          </cell>
          <cell r="AS28">
            <v>420000</v>
          </cell>
          <cell r="AU28">
            <v>440000</v>
          </cell>
          <cell r="AV28">
            <v>450000</v>
          </cell>
          <cell r="AW28">
            <v>60000</v>
          </cell>
          <cell r="AX28">
            <v>60000</v>
          </cell>
          <cell r="AY28">
            <v>60000</v>
          </cell>
          <cell r="AZ28">
            <v>60000</v>
          </cell>
          <cell r="BA28">
            <v>60000</v>
          </cell>
          <cell r="BB28">
            <v>60000</v>
          </cell>
          <cell r="BC28">
            <v>60000</v>
          </cell>
          <cell r="BD28">
            <v>60000</v>
          </cell>
          <cell r="BE28">
            <v>60000</v>
          </cell>
          <cell r="BF28">
            <v>60000</v>
          </cell>
          <cell r="BG28">
            <v>60000</v>
          </cell>
          <cell r="BH28">
            <v>60000</v>
          </cell>
          <cell r="BI28">
            <v>60000</v>
          </cell>
          <cell r="BJ28">
            <v>60000</v>
          </cell>
          <cell r="BK28">
            <v>60000</v>
          </cell>
          <cell r="BL28">
            <v>15000</v>
          </cell>
        </row>
        <row r="29">
          <cell r="N29">
            <v>1000000</v>
          </cell>
          <cell r="O29">
            <v>1500000</v>
          </cell>
          <cell r="P29">
            <v>1500000</v>
          </cell>
          <cell r="Q29">
            <v>4000000</v>
          </cell>
          <cell r="Z29">
            <v>1000000</v>
          </cell>
          <cell r="AA29">
            <v>1250000</v>
          </cell>
          <cell r="AB29">
            <v>1250000</v>
          </cell>
          <cell r="AC29">
            <v>1500000</v>
          </cell>
          <cell r="AD29">
            <v>500000</v>
          </cell>
          <cell r="AE29">
            <v>5500000</v>
          </cell>
          <cell r="AG29">
            <v>250000</v>
          </cell>
          <cell r="AH29">
            <v>250000</v>
          </cell>
          <cell r="AI29">
            <v>500000</v>
          </cell>
          <cell r="AJ29">
            <v>500000</v>
          </cell>
          <cell r="AK29">
            <v>500000</v>
          </cell>
          <cell r="AL29">
            <v>500000</v>
          </cell>
          <cell r="AM29">
            <v>0</v>
          </cell>
          <cell r="AN29">
            <v>0</v>
          </cell>
          <cell r="AQ29">
            <v>50000</v>
          </cell>
          <cell r="AR29">
            <v>50000</v>
          </cell>
          <cell r="AS29">
            <v>2600000</v>
          </cell>
          <cell r="AU29">
            <v>1000000</v>
          </cell>
          <cell r="AV29">
            <v>500000</v>
          </cell>
          <cell r="AW29">
            <v>500000</v>
          </cell>
          <cell r="AX29">
            <v>200000</v>
          </cell>
          <cell r="AY29">
            <v>200000</v>
          </cell>
          <cell r="AZ29">
            <v>200000</v>
          </cell>
          <cell r="BA29">
            <v>100000</v>
          </cell>
          <cell r="BB29">
            <v>200000</v>
          </cell>
          <cell r="BC29">
            <v>100000</v>
          </cell>
          <cell r="BD29">
            <v>100000</v>
          </cell>
          <cell r="BE29">
            <v>100000</v>
          </cell>
          <cell r="BF29">
            <v>100000</v>
          </cell>
          <cell r="BG29">
            <v>100000</v>
          </cell>
          <cell r="BH29">
            <v>100000</v>
          </cell>
          <cell r="BI29">
            <v>100000</v>
          </cell>
          <cell r="BJ29">
            <v>100000</v>
          </cell>
          <cell r="BK29">
            <v>100000</v>
          </cell>
          <cell r="BL29">
            <v>25000</v>
          </cell>
        </row>
        <row r="30">
          <cell r="H30">
            <v>0</v>
          </cell>
          <cell r="I30">
            <v>0</v>
          </cell>
          <cell r="J30">
            <v>0</v>
          </cell>
          <cell r="K30">
            <v>0</v>
          </cell>
          <cell r="N30" t="str">
            <v/>
          </cell>
          <cell r="O30" t="str">
            <v/>
          </cell>
          <cell r="P30" t="str">
            <v/>
          </cell>
          <cell r="Q30">
            <v>0</v>
          </cell>
          <cell r="S30" t="str">
            <v/>
          </cell>
          <cell r="T30">
            <v>150000</v>
          </cell>
          <cell r="U30" t="str">
            <v/>
          </cell>
          <cell r="V30" t="str">
            <v/>
          </cell>
          <cell r="W30" t="str">
            <v/>
          </cell>
          <cell r="X30" t="str">
            <v/>
          </cell>
          <cell r="Y30" t="str">
            <v/>
          </cell>
          <cell r="Z30" t="str">
            <v/>
          </cell>
          <cell r="AA30" t="str">
            <v/>
          </cell>
          <cell r="AB30" t="str">
            <v/>
          </cell>
          <cell r="AE30">
            <v>150000</v>
          </cell>
          <cell r="AP30" t="str">
            <v>CPU Upgrade</v>
          </cell>
          <cell r="AQ30">
            <v>200000</v>
          </cell>
          <cell r="AR30">
            <v>200000</v>
          </cell>
          <cell r="AS30">
            <v>400000</v>
          </cell>
          <cell r="AU30">
            <v>600000</v>
          </cell>
          <cell r="AV30">
            <v>1000000</v>
          </cell>
          <cell r="AW30">
            <v>0</v>
          </cell>
        </row>
        <row r="31">
          <cell r="Q31">
            <v>0</v>
          </cell>
          <cell r="Y31" t="str">
            <v/>
          </cell>
          <cell r="Z31" t="str">
            <v/>
          </cell>
          <cell r="AA31" t="str">
            <v/>
          </cell>
          <cell r="AB31">
            <v>200000</v>
          </cell>
          <cell r="AC31">
            <v>200000</v>
          </cell>
          <cell r="AD31">
            <v>200000</v>
          </cell>
          <cell r="AE31">
            <v>600000</v>
          </cell>
          <cell r="AG31">
            <v>200000</v>
          </cell>
          <cell r="AH31">
            <v>200000</v>
          </cell>
          <cell r="AI31" t="str">
            <v xml:space="preserve"> LACT Metering</v>
          </cell>
          <cell r="AS31">
            <v>400000</v>
          </cell>
          <cell r="AU31">
            <v>250000</v>
          </cell>
          <cell r="AV31">
            <v>250000</v>
          </cell>
          <cell r="AW31">
            <v>250000</v>
          </cell>
          <cell r="AX31">
            <v>250000</v>
          </cell>
          <cell r="AY31">
            <v>250000</v>
          </cell>
          <cell r="AZ31">
            <v>250000</v>
          </cell>
          <cell r="BA31">
            <v>200000</v>
          </cell>
          <cell r="BB31">
            <v>150000</v>
          </cell>
          <cell r="BC31">
            <v>100000</v>
          </cell>
          <cell r="BD31">
            <v>100000</v>
          </cell>
        </row>
        <row r="32">
          <cell r="H32">
            <v>42000</v>
          </cell>
          <cell r="I32">
            <v>20000</v>
          </cell>
          <cell r="J32">
            <v>20000</v>
          </cell>
          <cell r="K32">
            <v>20000</v>
          </cell>
          <cell r="L32">
            <v>20000</v>
          </cell>
          <cell r="M32">
            <v>20000</v>
          </cell>
          <cell r="N32">
            <v>20000</v>
          </cell>
          <cell r="O32">
            <v>20000</v>
          </cell>
          <cell r="P32">
            <v>20000</v>
          </cell>
          <cell r="Q32">
            <v>202000</v>
          </cell>
          <cell r="S32">
            <v>20000</v>
          </cell>
          <cell r="T32">
            <v>20000</v>
          </cell>
          <cell r="U32">
            <v>20000</v>
          </cell>
          <cell r="V32">
            <v>20000</v>
          </cell>
          <cell r="W32">
            <v>20000</v>
          </cell>
          <cell r="X32">
            <v>20000</v>
          </cell>
          <cell r="Y32">
            <v>20000</v>
          </cell>
          <cell r="Z32">
            <v>20000</v>
          </cell>
          <cell r="AA32">
            <v>20000</v>
          </cell>
          <cell r="AB32">
            <v>20000</v>
          </cell>
          <cell r="AC32">
            <v>20000</v>
          </cell>
          <cell r="AD32">
            <v>20000</v>
          </cell>
          <cell r="AE32">
            <v>240000</v>
          </cell>
          <cell r="AG32">
            <v>20000</v>
          </cell>
          <cell r="AH32">
            <v>20000</v>
          </cell>
          <cell r="AI32">
            <v>20000</v>
          </cell>
          <cell r="AJ32">
            <v>20000</v>
          </cell>
          <cell r="AK32">
            <v>20000</v>
          </cell>
          <cell r="AL32">
            <v>20000</v>
          </cell>
          <cell r="AM32">
            <v>20000</v>
          </cell>
          <cell r="AN32">
            <v>20000</v>
          </cell>
          <cell r="AO32">
            <v>20000</v>
          </cell>
          <cell r="AP32">
            <v>20000</v>
          </cell>
          <cell r="AQ32">
            <v>20000</v>
          </cell>
          <cell r="AR32">
            <v>20000</v>
          </cell>
          <cell r="AS32">
            <v>240000</v>
          </cell>
          <cell r="AU32">
            <v>240000</v>
          </cell>
          <cell r="AV32">
            <v>240000</v>
          </cell>
          <cell r="AW32">
            <v>100000</v>
          </cell>
          <cell r="AX32">
            <v>100000</v>
          </cell>
          <cell r="AY32">
            <v>100000</v>
          </cell>
          <cell r="AZ32">
            <v>100000</v>
          </cell>
          <cell r="BA32">
            <v>100000</v>
          </cell>
          <cell r="BB32">
            <v>100000</v>
          </cell>
          <cell r="BC32">
            <v>50000</v>
          </cell>
          <cell r="BD32">
            <v>50000</v>
          </cell>
          <cell r="BE32">
            <v>50000</v>
          </cell>
        </row>
        <row r="33">
          <cell r="H33">
            <v>20000</v>
          </cell>
          <cell r="I33">
            <v>0</v>
          </cell>
          <cell r="J33">
            <v>0</v>
          </cell>
          <cell r="K33">
            <v>0</v>
          </cell>
          <cell r="L33">
            <v>0</v>
          </cell>
          <cell r="M33">
            <v>0</v>
          </cell>
          <cell r="N33">
            <v>0</v>
          </cell>
          <cell r="O33">
            <v>0</v>
          </cell>
          <cell r="P33">
            <v>0</v>
          </cell>
          <cell r="Q33">
            <v>20000</v>
          </cell>
          <cell r="W33">
            <v>50000</v>
          </cell>
          <cell r="AE33">
            <v>50000</v>
          </cell>
          <cell r="AJ33">
            <v>25000</v>
          </cell>
          <cell r="AO33">
            <v>25000</v>
          </cell>
          <cell r="AS33">
            <v>50000</v>
          </cell>
          <cell r="AU33">
            <v>50000</v>
          </cell>
          <cell r="AV33">
            <v>50000</v>
          </cell>
          <cell r="AW33">
            <v>50000</v>
          </cell>
          <cell r="AX33">
            <v>50000</v>
          </cell>
          <cell r="AY33">
            <v>50000</v>
          </cell>
          <cell r="AZ33">
            <v>50000</v>
          </cell>
          <cell r="BA33">
            <v>50000</v>
          </cell>
          <cell r="BB33">
            <v>50000</v>
          </cell>
          <cell r="BC33">
            <v>50000</v>
          </cell>
          <cell r="BD33">
            <v>50000</v>
          </cell>
          <cell r="BE33">
            <v>50000</v>
          </cell>
          <cell r="BF33">
            <v>25000</v>
          </cell>
          <cell r="BG33">
            <v>25000</v>
          </cell>
          <cell r="BH33">
            <v>25000</v>
          </cell>
          <cell r="BI33">
            <v>25000</v>
          </cell>
          <cell r="BJ33">
            <v>25000</v>
          </cell>
          <cell r="BK33">
            <v>25000</v>
          </cell>
          <cell r="BL33">
            <v>6250</v>
          </cell>
        </row>
        <row r="34">
          <cell r="H34">
            <v>90000</v>
          </cell>
          <cell r="I34">
            <v>20000</v>
          </cell>
          <cell r="J34">
            <v>0</v>
          </cell>
          <cell r="K34">
            <v>0</v>
          </cell>
          <cell r="L34">
            <v>0</v>
          </cell>
          <cell r="M34">
            <v>0</v>
          </cell>
          <cell r="N34">
            <v>0</v>
          </cell>
          <cell r="O34">
            <v>0</v>
          </cell>
          <cell r="P34">
            <v>0</v>
          </cell>
          <cell r="Q34">
            <v>110000</v>
          </cell>
          <cell r="X34">
            <v>25000</v>
          </cell>
          <cell r="AE34">
            <v>25000</v>
          </cell>
          <cell r="AL34">
            <v>25000</v>
          </cell>
          <cell r="AS34">
            <v>25000</v>
          </cell>
          <cell r="AU34">
            <v>25000</v>
          </cell>
          <cell r="AV34">
            <v>25000</v>
          </cell>
          <cell r="AW34">
            <v>25000</v>
          </cell>
          <cell r="AX34">
            <v>25000</v>
          </cell>
          <cell r="AY34">
            <v>25000</v>
          </cell>
          <cell r="AZ34">
            <v>25000</v>
          </cell>
          <cell r="BA34">
            <v>25000</v>
          </cell>
          <cell r="BB34">
            <v>25000</v>
          </cell>
          <cell r="BC34">
            <v>25000</v>
          </cell>
          <cell r="BD34">
            <v>25000</v>
          </cell>
          <cell r="BE34">
            <v>25000</v>
          </cell>
          <cell r="BF34">
            <v>25000</v>
          </cell>
          <cell r="BG34">
            <v>25000</v>
          </cell>
          <cell r="BH34">
            <v>25000</v>
          </cell>
          <cell r="BI34">
            <v>25000</v>
          </cell>
          <cell r="BJ34">
            <v>25000</v>
          </cell>
          <cell r="BK34">
            <v>25000</v>
          </cell>
          <cell r="BL34">
            <v>6250</v>
          </cell>
        </row>
        <row r="35">
          <cell r="H35">
            <v>0</v>
          </cell>
          <cell r="I35">
            <v>0</v>
          </cell>
          <cell r="J35">
            <v>50000</v>
          </cell>
          <cell r="K35">
            <v>0</v>
          </cell>
          <cell r="L35">
            <v>0</v>
          </cell>
          <cell r="M35">
            <v>0</v>
          </cell>
          <cell r="N35">
            <v>0</v>
          </cell>
          <cell r="O35">
            <v>0</v>
          </cell>
          <cell r="P35">
            <v>50000</v>
          </cell>
          <cell r="Q35">
            <v>100000</v>
          </cell>
          <cell r="S35">
            <v>120000</v>
          </cell>
          <cell r="U35">
            <v>50000</v>
          </cell>
          <cell r="X35">
            <v>50000</v>
          </cell>
          <cell r="AB35">
            <v>50000</v>
          </cell>
          <cell r="AE35">
            <v>270000</v>
          </cell>
          <cell r="AN35" t="str">
            <v xml:space="preserve">Storage - </v>
          </cell>
          <cell r="AO35">
            <v>100000</v>
          </cell>
          <cell r="AP35">
            <v>100000</v>
          </cell>
          <cell r="AQ35">
            <v>100000</v>
          </cell>
          <cell r="AR35">
            <v>100000</v>
          </cell>
          <cell r="AS35">
            <v>400000</v>
          </cell>
          <cell r="AU35">
            <v>100000</v>
          </cell>
          <cell r="AV35">
            <v>100000</v>
          </cell>
          <cell r="AW35">
            <v>100000</v>
          </cell>
          <cell r="AX35">
            <v>100000</v>
          </cell>
          <cell r="AY35">
            <v>100000</v>
          </cell>
          <cell r="AZ35">
            <v>100000</v>
          </cell>
          <cell r="BA35">
            <v>100000</v>
          </cell>
          <cell r="BB35">
            <v>100000</v>
          </cell>
          <cell r="BC35">
            <v>100000</v>
          </cell>
          <cell r="BD35">
            <v>100000</v>
          </cell>
        </row>
        <row r="36">
          <cell r="H36">
            <v>0</v>
          </cell>
          <cell r="I36">
            <v>0</v>
          </cell>
          <cell r="J36">
            <v>0</v>
          </cell>
          <cell r="K36">
            <v>0</v>
          </cell>
          <cell r="L36">
            <v>0</v>
          </cell>
          <cell r="M36">
            <v>0</v>
          </cell>
          <cell r="N36">
            <v>0</v>
          </cell>
          <cell r="O36">
            <v>1000000</v>
          </cell>
          <cell r="P36">
            <v>1000000</v>
          </cell>
          <cell r="Q36">
            <v>2000000</v>
          </cell>
          <cell r="V36">
            <v>0</v>
          </cell>
          <cell r="Z36">
            <v>0</v>
          </cell>
          <cell r="AD36">
            <v>1000000</v>
          </cell>
          <cell r="AE36">
            <v>1000000</v>
          </cell>
          <cell r="AG36">
            <v>250000</v>
          </cell>
          <cell r="AH36">
            <v>250000</v>
          </cell>
          <cell r="AI36">
            <v>250000</v>
          </cell>
          <cell r="AJ36">
            <v>250000</v>
          </cell>
          <cell r="AK36">
            <v>0</v>
          </cell>
          <cell r="AL36">
            <v>0</v>
          </cell>
          <cell r="AM36">
            <v>0</v>
          </cell>
          <cell r="AN36">
            <v>0</v>
          </cell>
          <cell r="AO36">
            <v>0</v>
          </cell>
          <cell r="AP36">
            <v>0</v>
          </cell>
          <cell r="AQ36">
            <v>0</v>
          </cell>
          <cell r="AR36">
            <v>0</v>
          </cell>
          <cell r="AS36">
            <v>1000000</v>
          </cell>
          <cell r="AU36">
            <v>500000</v>
          </cell>
          <cell r="AV36">
            <v>250000</v>
          </cell>
          <cell r="AW36">
            <v>250000</v>
          </cell>
          <cell r="AX36">
            <v>100000</v>
          </cell>
          <cell r="AY36">
            <v>100000</v>
          </cell>
          <cell r="AZ36">
            <v>100000</v>
          </cell>
          <cell r="BA36">
            <v>100000</v>
          </cell>
          <cell r="BB36">
            <v>100000</v>
          </cell>
          <cell r="BC36">
            <v>100000</v>
          </cell>
          <cell r="BD36">
            <v>100000</v>
          </cell>
          <cell r="BE36">
            <v>100000</v>
          </cell>
          <cell r="BF36">
            <v>100000</v>
          </cell>
          <cell r="BG36">
            <v>100000</v>
          </cell>
          <cell r="BH36">
            <v>100000</v>
          </cell>
          <cell r="BI36">
            <v>100000</v>
          </cell>
          <cell r="BJ36">
            <v>100000</v>
          </cell>
          <cell r="BK36">
            <v>100000</v>
          </cell>
          <cell r="BL36">
            <v>25000</v>
          </cell>
        </row>
        <row r="37">
          <cell r="G37">
            <v>1146500</v>
          </cell>
          <cell r="H37">
            <v>200000</v>
          </cell>
          <cell r="I37">
            <v>200000</v>
          </cell>
          <cell r="J37">
            <v>200000</v>
          </cell>
          <cell r="K37">
            <v>200000</v>
          </cell>
          <cell r="L37">
            <v>200000</v>
          </cell>
          <cell r="M37">
            <v>200000</v>
          </cell>
          <cell r="N37">
            <v>200000</v>
          </cell>
          <cell r="Q37">
            <v>2546500</v>
          </cell>
          <cell r="S37">
            <v>0</v>
          </cell>
          <cell r="AE37">
            <v>0</v>
          </cell>
          <cell r="AS37">
            <v>0</v>
          </cell>
        </row>
        <row r="38">
          <cell r="L38">
            <v>400000</v>
          </cell>
          <cell r="M38">
            <v>400000</v>
          </cell>
          <cell r="N38">
            <v>400000</v>
          </cell>
          <cell r="O38">
            <v>400000</v>
          </cell>
          <cell r="Q38">
            <v>1600000</v>
          </cell>
          <cell r="AE38">
            <v>0</v>
          </cell>
        </row>
        <row r="39">
          <cell r="G39">
            <v>1146500</v>
          </cell>
          <cell r="H39">
            <v>1646500</v>
          </cell>
          <cell r="I39">
            <v>835000</v>
          </cell>
          <cell r="J39">
            <v>512000</v>
          </cell>
          <cell r="K39">
            <v>1625000</v>
          </cell>
          <cell r="L39">
            <v>2324000</v>
          </cell>
          <cell r="M39">
            <v>1564000</v>
          </cell>
          <cell r="N39">
            <v>2994000</v>
          </cell>
          <cell r="O39">
            <v>6008000</v>
          </cell>
          <cell r="P39">
            <v>4094000</v>
          </cell>
          <cell r="Q39">
            <v>22749000</v>
          </cell>
          <cell r="S39">
            <v>1376000</v>
          </cell>
          <cell r="T39">
            <v>1053000</v>
          </cell>
          <cell r="U39">
            <v>1456000</v>
          </cell>
          <cell r="V39">
            <v>1223000</v>
          </cell>
          <cell r="W39">
            <v>2541000</v>
          </cell>
          <cell r="X39">
            <v>1223000</v>
          </cell>
          <cell r="Y39">
            <v>2636000</v>
          </cell>
          <cell r="Z39">
            <v>2198000</v>
          </cell>
          <cell r="AA39">
            <v>4261000</v>
          </cell>
          <cell r="AB39">
            <v>4223000</v>
          </cell>
          <cell r="AC39">
            <v>4706000</v>
          </cell>
          <cell r="AD39">
            <v>4268000</v>
          </cell>
          <cell r="AE39">
            <v>31164000</v>
          </cell>
          <cell r="AG39">
            <v>2776000</v>
          </cell>
          <cell r="AH39">
            <v>2323000</v>
          </cell>
          <cell r="AI39">
            <v>2626000</v>
          </cell>
          <cell r="AJ39">
            <v>2593000</v>
          </cell>
          <cell r="AK39">
            <v>3586000</v>
          </cell>
          <cell r="AL39">
            <v>2163000</v>
          </cell>
          <cell r="AM39">
            <v>3006000</v>
          </cell>
          <cell r="AN39">
            <v>1318000</v>
          </cell>
          <cell r="AO39">
            <v>2831000</v>
          </cell>
          <cell r="AP39">
            <v>1218000</v>
          </cell>
          <cell r="AQ39">
            <v>2856000</v>
          </cell>
          <cell r="AR39">
            <v>1468000</v>
          </cell>
          <cell r="AS39">
            <v>28764000</v>
          </cell>
          <cell r="AU39">
            <v>19126750</v>
          </cell>
          <cell r="AV39">
            <v>13579500</v>
          </cell>
          <cell r="AW39">
            <v>12649500</v>
          </cell>
          <cell r="AX39">
            <v>9495875</v>
          </cell>
          <cell r="AY39">
            <v>2635000</v>
          </cell>
          <cell r="AZ39">
            <v>2535000</v>
          </cell>
          <cell r="BA39">
            <v>2435000</v>
          </cell>
          <cell r="BB39">
            <v>2385000</v>
          </cell>
          <cell r="BC39">
            <v>2235000</v>
          </cell>
          <cell r="BD39">
            <v>1635000</v>
          </cell>
          <cell r="BE39">
            <v>1535000</v>
          </cell>
          <cell r="BF39">
            <v>1360000</v>
          </cell>
          <cell r="BG39">
            <v>1460000</v>
          </cell>
          <cell r="BH39">
            <v>1460000</v>
          </cell>
          <cell r="BI39">
            <v>1460000</v>
          </cell>
          <cell r="BJ39">
            <v>1460000</v>
          </cell>
          <cell r="BK39">
            <v>460000</v>
          </cell>
          <cell r="BL39">
            <v>115000</v>
          </cell>
        </row>
        <row r="41">
          <cell r="G41">
            <v>506000</v>
          </cell>
          <cell r="H41">
            <v>267000</v>
          </cell>
          <cell r="I41">
            <v>230000</v>
          </cell>
          <cell r="J41">
            <v>230000</v>
          </cell>
          <cell r="K41">
            <v>225000</v>
          </cell>
          <cell r="L41">
            <v>225000</v>
          </cell>
          <cell r="M41">
            <v>230000</v>
          </cell>
          <cell r="N41">
            <v>230000</v>
          </cell>
          <cell r="O41">
            <v>420000</v>
          </cell>
          <cell r="P41">
            <v>329000</v>
          </cell>
          <cell r="Q41">
            <v>2892000</v>
          </cell>
          <cell r="S41">
            <v>308000</v>
          </cell>
          <cell r="T41">
            <v>308000</v>
          </cell>
          <cell r="U41">
            <v>279000</v>
          </cell>
          <cell r="V41">
            <v>279000</v>
          </cell>
          <cell r="W41">
            <v>279000</v>
          </cell>
          <cell r="X41">
            <v>283000</v>
          </cell>
          <cell r="Y41">
            <v>283000</v>
          </cell>
          <cell r="Z41">
            <v>283000</v>
          </cell>
          <cell r="AA41">
            <v>289000</v>
          </cell>
          <cell r="AB41">
            <v>289000</v>
          </cell>
          <cell r="AC41">
            <v>318000</v>
          </cell>
          <cell r="AD41">
            <v>318000</v>
          </cell>
          <cell r="AE41">
            <v>3516000</v>
          </cell>
          <cell r="AG41">
            <v>291666.66666666669</v>
          </cell>
          <cell r="AH41">
            <v>291666.66666666669</v>
          </cell>
          <cell r="AI41">
            <v>291666.66666666669</v>
          </cell>
          <cell r="AJ41">
            <v>291666.66666666669</v>
          </cell>
          <cell r="AK41">
            <v>291666.66666666669</v>
          </cell>
          <cell r="AL41">
            <v>291666.66666666669</v>
          </cell>
          <cell r="AM41">
            <v>291666.66666666669</v>
          </cell>
          <cell r="AN41">
            <v>291666.66666666669</v>
          </cell>
          <cell r="AO41">
            <v>291666.66666666669</v>
          </cell>
          <cell r="AP41">
            <v>291666.66666666669</v>
          </cell>
          <cell r="AQ41">
            <v>291666.66666666669</v>
          </cell>
          <cell r="AR41">
            <v>291666.66666666669</v>
          </cell>
          <cell r="AS41">
            <v>3500000</v>
          </cell>
          <cell r="AU41">
            <v>3500000</v>
          </cell>
          <cell r="AV41">
            <v>2500000</v>
          </cell>
          <cell r="AW41">
            <v>2500000</v>
          </cell>
          <cell r="AX41">
            <v>2500000</v>
          </cell>
          <cell r="AY41">
            <v>2000000</v>
          </cell>
          <cell r="AZ41">
            <v>2000000</v>
          </cell>
          <cell r="BA41">
            <v>2000000</v>
          </cell>
          <cell r="BB41">
            <v>2000000</v>
          </cell>
          <cell r="BC41">
            <v>2000000</v>
          </cell>
          <cell r="BD41">
            <v>2000000</v>
          </cell>
          <cell r="BE41">
            <v>1500000</v>
          </cell>
          <cell r="BF41">
            <v>1500000</v>
          </cell>
          <cell r="BG41">
            <v>1500000</v>
          </cell>
          <cell r="BH41">
            <v>1500000</v>
          </cell>
          <cell r="BI41">
            <v>1500000</v>
          </cell>
          <cell r="BJ41">
            <v>1500000</v>
          </cell>
          <cell r="BK41">
            <v>1500000</v>
          </cell>
          <cell r="BL41">
            <v>375000</v>
          </cell>
        </row>
        <row r="42">
          <cell r="Q42">
            <v>0</v>
          </cell>
          <cell r="AM42">
            <v>50020.833333333336</v>
          </cell>
          <cell r="AN42">
            <v>50020.833333333336</v>
          </cell>
          <cell r="AO42">
            <v>50020.833333333336</v>
          </cell>
          <cell r="AP42">
            <v>50020.833333333336</v>
          </cell>
          <cell r="AQ42">
            <v>50020.833333333336</v>
          </cell>
          <cell r="AR42">
            <v>50020.833333333336</v>
          </cell>
          <cell r="AS42">
            <v>300125</v>
          </cell>
          <cell r="AU42">
            <v>300000</v>
          </cell>
          <cell r="AV42">
            <v>300000</v>
          </cell>
          <cell r="AW42">
            <v>300000</v>
          </cell>
          <cell r="AX42">
            <v>300000</v>
          </cell>
          <cell r="AY42">
            <v>300000</v>
          </cell>
          <cell r="AZ42">
            <v>300000</v>
          </cell>
          <cell r="BA42">
            <v>300000</v>
          </cell>
          <cell r="BB42">
            <v>300000</v>
          </cell>
          <cell r="BC42">
            <v>300000</v>
          </cell>
          <cell r="BD42">
            <v>300000</v>
          </cell>
          <cell r="BE42">
            <v>300000</v>
          </cell>
          <cell r="BF42">
            <v>300000</v>
          </cell>
          <cell r="BG42">
            <v>300000</v>
          </cell>
          <cell r="BH42">
            <v>300000</v>
          </cell>
          <cell r="BI42">
            <v>300000</v>
          </cell>
          <cell r="BJ42">
            <v>300000</v>
          </cell>
          <cell r="BK42">
            <v>300000</v>
          </cell>
          <cell r="BL42">
            <v>75000</v>
          </cell>
        </row>
        <row r="43">
          <cell r="G43">
            <v>1086000</v>
          </cell>
          <cell r="H43">
            <v>417000</v>
          </cell>
          <cell r="I43">
            <v>387000</v>
          </cell>
          <cell r="J43">
            <v>379000</v>
          </cell>
          <cell r="K43">
            <v>363000</v>
          </cell>
          <cell r="L43">
            <v>367000</v>
          </cell>
          <cell r="M43">
            <v>405000</v>
          </cell>
          <cell r="N43">
            <v>367000</v>
          </cell>
          <cell r="O43">
            <v>357000</v>
          </cell>
          <cell r="P43">
            <v>415000</v>
          </cell>
          <cell r="Q43">
            <v>4543000</v>
          </cell>
          <cell r="S43">
            <v>381000</v>
          </cell>
          <cell r="T43">
            <v>351000</v>
          </cell>
          <cell r="U43">
            <v>479000</v>
          </cell>
          <cell r="V43">
            <v>388000</v>
          </cell>
          <cell r="W43">
            <v>383000</v>
          </cell>
          <cell r="X43">
            <v>406000</v>
          </cell>
          <cell r="Y43">
            <v>376000</v>
          </cell>
          <cell r="Z43">
            <v>352000</v>
          </cell>
          <cell r="AA43">
            <v>437000</v>
          </cell>
          <cell r="AB43">
            <v>376000</v>
          </cell>
          <cell r="AC43">
            <v>367000</v>
          </cell>
          <cell r="AD43">
            <v>440000</v>
          </cell>
          <cell r="AE43">
            <v>4736000</v>
          </cell>
          <cell r="AG43">
            <v>450000</v>
          </cell>
          <cell r="AH43">
            <v>450000</v>
          </cell>
          <cell r="AI43">
            <v>450000</v>
          </cell>
          <cell r="AJ43">
            <v>450000</v>
          </cell>
          <cell r="AK43">
            <v>450000</v>
          </cell>
          <cell r="AL43">
            <v>450000</v>
          </cell>
          <cell r="AM43">
            <v>450000</v>
          </cell>
          <cell r="AN43">
            <v>450000</v>
          </cell>
          <cell r="AO43">
            <v>450000</v>
          </cell>
          <cell r="AP43">
            <v>450000</v>
          </cell>
          <cell r="AQ43">
            <v>450000</v>
          </cell>
          <cell r="AR43">
            <v>450000</v>
          </cell>
          <cell r="AS43">
            <v>5400000</v>
          </cell>
          <cell r="AU43">
            <v>5200000</v>
          </cell>
          <cell r="AV43">
            <v>4800000</v>
          </cell>
          <cell r="AW43">
            <v>4800000</v>
          </cell>
          <cell r="AX43">
            <v>4500000</v>
          </cell>
          <cell r="AY43">
            <v>3340000</v>
          </cell>
          <cell r="AZ43">
            <v>3240000</v>
          </cell>
          <cell r="BA43">
            <v>3140000</v>
          </cell>
          <cell r="BB43">
            <v>2440000</v>
          </cell>
          <cell r="BC43">
            <v>2240000</v>
          </cell>
          <cell r="BD43">
            <v>2240000</v>
          </cell>
          <cell r="BE43">
            <v>2240000</v>
          </cell>
          <cell r="BF43">
            <v>2240000</v>
          </cell>
          <cell r="BG43">
            <v>2240000</v>
          </cell>
          <cell r="BH43">
            <v>2000000</v>
          </cell>
          <cell r="BI43">
            <v>2000000</v>
          </cell>
          <cell r="BJ43">
            <v>2000000</v>
          </cell>
          <cell r="BK43">
            <v>2000000</v>
          </cell>
          <cell r="BL43">
            <v>500000</v>
          </cell>
        </row>
        <row r="44">
          <cell r="G44">
            <v>1592000</v>
          </cell>
          <cell r="H44">
            <v>684000</v>
          </cell>
          <cell r="I44">
            <v>617000</v>
          </cell>
          <cell r="J44">
            <v>609000</v>
          </cell>
          <cell r="K44">
            <v>588000</v>
          </cell>
          <cell r="L44">
            <v>592000</v>
          </cell>
          <cell r="M44">
            <v>635000</v>
          </cell>
          <cell r="N44">
            <v>597000</v>
          </cell>
          <cell r="O44">
            <v>777000</v>
          </cell>
          <cell r="P44">
            <v>744000</v>
          </cell>
          <cell r="Q44">
            <v>7435000</v>
          </cell>
          <cell r="S44">
            <v>689000</v>
          </cell>
          <cell r="T44">
            <v>659000</v>
          </cell>
          <cell r="U44">
            <v>758000</v>
          </cell>
          <cell r="V44">
            <v>667000</v>
          </cell>
          <cell r="W44">
            <v>662000</v>
          </cell>
          <cell r="X44">
            <v>689000</v>
          </cell>
          <cell r="Y44">
            <v>659000</v>
          </cell>
          <cell r="Z44">
            <v>635000</v>
          </cell>
          <cell r="AA44">
            <v>726000</v>
          </cell>
          <cell r="AB44">
            <v>665000</v>
          </cell>
          <cell r="AC44">
            <v>685000</v>
          </cell>
          <cell r="AD44">
            <v>758000</v>
          </cell>
          <cell r="AE44">
            <v>8252000</v>
          </cell>
          <cell r="AG44">
            <v>741666.66666666674</v>
          </cell>
          <cell r="AH44">
            <v>741666.66666666674</v>
          </cell>
          <cell r="AI44">
            <v>741666.66666666674</v>
          </cell>
          <cell r="AJ44">
            <v>741666.66666666674</v>
          </cell>
          <cell r="AK44">
            <v>741666.66666666674</v>
          </cell>
          <cell r="AL44">
            <v>741666.66666666674</v>
          </cell>
          <cell r="AM44">
            <v>791687.5</v>
          </cell>
          <cell r="AN44">
            <v>791687.5</v>
          </cell>
          <cell r="AO44">
            <v>791687.5</v>
          </cell>
          <cell r="AP44">
            <v>791687.5</v>
          </cell>
          <cell r="AQ44">
            <v>791687.5</v>
          </cell>
          <cell r="AR44">
            <v>791687.5</v>
          </cell>
          <cell r="AS44">
            <v>9200125</v>
          </cell>
          <cell r="AU44">
            <v>9000000</v>
          </cell>
          <cell r="AV44">
            <v>7600000</v>
          </cell>
          <cell r="AW44">
            <v>7600000</v>
          </cell>
          <cell r="AX44">
            <v>7300000</v>
          </cell>
          <cell r="AY44">
            <v>5640000</v>
          </cell>
          <cell r="AZ44">
            <v>5540000</v>
          </cell>
          <cell r="BA44">
            <v>5440000</v>
          </cell>
          <cell r="BB44">
            <v>4740000</v>
          </cell>
          <cell r="BC44">
            <v>4540000</v>
          </cell>
          <cell r="BD44">
            <v>4540000</v>
          </cell>
          <cell r="BE44">
            <v>4040000</v>
          </cell>
          <cell r="BF44">
            <v>4040000</v>
          </cell>
          <cell r="BG44">
            <v>4040000</v>
          </cell>
          <cell r="BH44">
            <v>3800000</v>
          </cell>
          <cell r="BI44">
            <v>3800000</v>
          </cell>
          <cell r="BJ44">
            <v>3800000</v>
          </cell>
          <cell r="BK44">
            <v>3800000</v>
          </cell>
          <cell r="BL44">
            <v>950000</v>
          </cell>
        </row>
        <row r="46">
          <cell r="G46">
            <v>2738500</v>
          </cell>
          <cell r="H46">
            <v>2330500</v>
          </cell>
          <cell r="I46">
            <v>1452000</v>
          </cell>
          <cell r="J46">
            <v>1121000</v>
          </cell>
          <cell r="K46">
            <v>2213000</v>
          </cell>
          <cell r="L46">
            <v>2916000</v>
          </cell>
          <cell r="M46">
            <v>2199000</v>
          </cell>
          <cell r="N46">
            <v>3591000</v>
          </cell>
          <cell r="O46">
            <v>6785000</v>
          </cell>
          <cell r="P46">
            <v>4838000</v>
          </cell>
          <cell r="Q46">
            <v>30184000</v>
          </cell>
          <cell r="S46">
            <v>2065000</v>
          </cell>
          <cell r="T46">
            <v>1712000</v>
          </cell>
          <cell r="U46">
            <v>2214000</v>
          </cell>
          <cell r="V46">
            <v>1890000</v>
          </cell>
          <cell r="W46">
            <v>3203000</v>
          </cell>
          <cell r="X46">
            <v>1912000</v>
          </cell>
          <cell r="Y46">
            <v>3295000</v>
          </cell>
          <cell r="Z46">
            <v>2833000</v>
          </cell>
          <cell r="AA46">
            <v>4987000</v>
          </cell>
          <cell r="AB46">
            <v>4888000</v>
          </cell>
          <cell r="AC46">
            <v>5391000</v>
          </cell>
          <cell r="AD46">
            <v>5026000</v>
          </cell>
          <cell r="AE46">
            <v>39416000</v>
          </cell>
          <cell r="AG46">
            <v>3517666.666666667</v>
          </cell>
          <cell r="AH46">
            <v>3064666.666666667</v>
          </cell>
          <cell r="AI46">
            <v>3367666.666666667</v>
          </cell>
          <cell r="AJ46">
            <v>3334666.666666667</v>
          </cell>
          <cell r="AK46">
            <v>4327666.666666667</v>
          </cell>
          <cell r="AL46">
            <v>2904666.666666667</v>
          </cell>
          <cell r="AM46">
            <v>3797687.5</v>
          </cell>
          <cell r="AN46">
            <v>2109687.5</v>
          </cell>
          <cell r="AO46">
            <v>3622687.5</v>
          </cell>
          <cell r="AP46">
            <v>2009687.5</v>
          </cell>
          <cell r="AQ46">
            <v>3647687.5</v>
          </cell>
          <cell r="AR46">
            <v>2259687.5</v>
          </cell>
          <cell r="AS46">
            <v>37964125</v>
          </cell>
          <cell r="AU46">
            <v>28126750</v>
          </cell>
          <cell r="AV46">
            <v>21179500</v>
          </cell>
          <cell r="AW46">
            <v>20249500</v>
          </cell>
          <cell r="AX46">
            <v>16795875</v>
          </cell>
          <cell r="AY46">
            <v>8275000</v>
          </cell>
          <cell r="AZ46">
            <v>8075000</v>
          </cell>
          <cell r="BA46">
            <v>7875000</v>
          </cell>
          <cell r="BB46">
            <v>7125000</v>
          </cell>
          <cell r="BC46">
            <v>6775000</v>
          </cell>
          <cell r="BD46">
            <v>6175000</v>
          </cell>
          <cell r="BE46">
            <v>5575000</v>
          </cell>
          <cell r="BF46">
            <v>5400000</v>
          </cell>
          <cell r="BG46">
            <v>5500000</v>
          </cell>
          <cell r="BH46">
            <v>5260000</v>
          </cell>
          <cell r="BI46">
            <v>5260000</v>
          </cell>
          <cell r="BJ46">
            <v>5260000</v>
          </cell>
          <cell r="BK46">
            <v>4260000</v>
          </cell>
          <cell r="BL46">
            <v>1065000</v>
          </cell>
        </row>
        <row r="48">
          <cell r="G48">
            <v>2738500</v>
          </cell>
          <cell r="H48">
            <v>5069000</v>
          </cell>
          <cell r="I48">
            <v>6521000</v>
          </cell>
          <cell r="J48">
            <v>7642000</v>
          </cell>
          <cell r="K48">
            <v>9855000</v>
          </cell>
          <cell r="L48">
            <v>12771000</v>
          </cell>
          <cell r="M48">
            <v>14970000</v>
          </cell>
          <cell r="N48">
            <v>18561000</v>
          </cell>
          <cell r="O48">
            <v>25346000</v>
          </cell>
          <cell r="P48">
            <v>30184000</v>
          </cell>
          <cell r="Q48">
            <v>30184000</v>
          </cell>
          <cell r="S48">
            <v>32249000</v>
          </cell>
          <cell r="T48">
            <v>33961000</v>
          </cell>
          <cell r="U48">
            <v>36175000</v>
          </cell>
          <cell r="V48">
            <v>38065000</v>
          </cell>
          <cell r="W48">
            <v>41268000</v>
          </cell>
          <cell r="X48">
            <v>43180000</v>
          </cell>
          <cell r="Y48">
            <v>46475000</v>
          </cell>
          <cell r="Z48">
            <v>49308000</v>
          </cell>
          <cell r="AA48">
            <v>54295000</v>
          </cell>
          <cell r="AB48">
            <v>59183000</v>
          </cell>
          <cell r="AC48">
            <v>64574000</v>
          </cell>
          <cell r="AD48">
            <v>69600000</v>
          </cell>
          <cell r="AE48">
            <v>69600000</v>
          </cell>
          <cell r="AG48">
            <v>73117666.666666672</v>
          </cell>
          <cell r="AH48">
            <v>76182333.333333343</v>
          </cell>
          <cell r="AI48">
            <v>79550000.000000015</v>
          </cell>
          <cell r="AJ48">
            <v>82884666.666666687</v>
          </cell>
          <cell r="AK48">
            <v>87212333.333333358</v>
          </cell>
          <cell r="AL48">
            <v>90117000.00000003</v>
          </cell>
          <cell r="AM48">
            <v>93914687.50000003</v>
          </cell>
          <cell r="AN48">
            <v>96024375.00000003</v>
          </cell>
          <cell r="AO48">
            <v>99647062.50000003</v>
          </cell>
          <cell r="AP48">
            <v>101656750.00000003</v>
          </cell>
          <cell r="AQ48">
            <v>105304437.50000003</v>
          </cell>
          <cell r="AR48">
            <v>107564125.00000003</v>
          </cell>
          <cell r="AS48">
            <v>107564125.00000003</v>
          </cell>
          <cell r="AU48">
            <v>135690875.00000003</v>
          </cell>
          <cell r="AV48">
            <v>156870375.00000003</v>
          </cell>
          <cell r="AW48">
            <v>177119875.00000003</v>
          </cell>
          <cell r="AX48">
            <v>193915750.00000003</v>
          </cell>
          <cell r="AY48">
            <v>202190750.00000003</v>
          </cell>
          <cell r="AZ48">
            <v>210265750.00000003</v>
          </cell>
          <cell r="BA48">
            <v>218140750.00000003</v>
          </cell>
          <cell r="BB48">
            <v>225265750.00000003</v>
          </cell>
          <cell r="BC48">
            <v>232040750.00000003</v>
          </cell>
          <cell r="BD48">
            <v>238215750.00000003</v>
          </cell>
          <cell r="BE48">
            <v>243790750.00000003</v>
          </cell>
          <cell r="BF48">
            <v>249190750.00000003</v>
          </cell>
          <cell r="BG48">
            <v>254690750.00000003</v>
          </cell>
          <cell r="BH48">
            <v>259950750.00000003</v>
          </cell>
          <cell r="BI48">
            <v>265210750.00000003</v>
          </cell>
          <cell r="BJ48">
            <v>270470750</v>
          </cell>
          <cell r="BK48">
            <v>274730750</v>
          </cell>
          <cell r="BL48">
            <v>275795750</v>
          </cell>
        </row>
      </sheetData>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Коэфф"/>
      <sheetName val="Ф2"/>
      <sheetName val="Ф3"/>
      <sheetName val="Кредит"/>
      <sheetName val="Перемен"/>
      <sheetName val="Постоян"/>
      <sheetName val="Себст"/>
      <sheetName val="Безуб"/>
      <sheetName val="Смета"/>
      <sheetName val="Инвест"/>
      <sheetName val="Штат"/>
      <sheetName val="План пр-ва"/>
      <sheetName val="Продаж"/>
      <sheetName val="Налог"/>
      <sheetName val="Объем"/>
      <sheetName val="Лист1"/>
      <sheetName val="Read me first"/>
      <sheetName val="Database (RUR)Mar YTD"/>
      <sheetName val="Параметры"/>
    </sheetNames>
    <sheetDataSet>
      <sheetData sheetId="0">
        <row r="9">
          <cell r="C9">
            <v>165</v>
          </cell>
        </row>
        <row r="11">
          <cell r="C11">
            <v>1332.5</v>
          </cell>
        </row>
      </sheetData>
      <sheetData sheetId="1"/>
      <sheetData sheetId="2"/>
      <sheetData sheetId="3" refreshError="1"/>
      <sheetData sheetId="4"/>
      <sheetData sheetId="5"/>
      <sheetData sheetId="6"/>
      <sheetData sheetId="7" refreshError="1"/>
      <sheetData sheetId="8"/>
      <sheetData sheetId="9" refreshError="1"/>
      <sheetData sheetId="10"/>
      <sheetData sheetId="11" refreshError="1"/>
      <sheetData sheetId="12">
        <row r="6">
          <cell r="A6" t="str">
            <v>Мраморно-цементная плитка Bretonterastone®</v>
          </cell>
        </row>
      </sheetData>
      <sheetData sheetId="13" refreshError="1"/>
      <sheetData sheetId="14"/>
      <sheetData sheetId="15" refreshError="1"/>
      <sheetData sheetId="16"/>
      <sheetData sheetId="17" refreshError="1"/>
      <sheetData sheetId="18" refreshError="1"/>
      <sheetData sheetId="1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Данные"/>
      <sheetName val="Производство"/>
      <sheetName val="Прибыль"/>
      <sheetName val="Баланс"/>
      <sheetName val="Кэш-фло"/>
      <sheetName val="Анализ"/>
      <sheetName val="Графики"/>
      <sheetName val="Расчеты"/>
      <sheetName val="4. NWABC"/>
      <sheetName val="Flash Report SDC(EUR)"/>
      <sheetName val="PLAC"/>
      <sheetName val="%D0%9C%D0%BE%D0%B4%D0%B5%D0%BB%"/>
      <sheetName val="Модель инвест анализа"/>
      <sheetName val="DB2002"/>
      <sheetName val="Database (RUR)Mar YTD"/>
      <sheetName val="Budget"/>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row r="8">
          <cell r="B8">
            <v>12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Сниж. затр. - расчеты"/>
      <sheetName val="Расчеты"/>
    </sheetNames>
    <sheetDataSet>
      <sheetData sheetId="0" refreshError="1"/>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цм"/>
      <sheetName val="Методика"/>
      <sheetName val="Исходные"/>
      <sheetName val="объем"/>
      <sheetName val="инвестиции"/>
      <sheetName val="ФОТ"/>
      <sheetName val="социалка"/>
      <sheetName val="энергетика"/>
      <sheetName val="химия"/>
      <sheetName val="теплоэнергия"/>
      <sheetName val="аренда"/>
      <sheetName val="ГСМ,ТО,ТР"/>
      <sheetName val="займы"/>
      <sheetName val="прочее"/>
      <sheetName val="сводный бюджет"/>
      <sheetName val="Оценка"/>
      <sheetName val="Лист1"/>
      <sheetName val="Форма2"/>
    </sheetNames>
    <sheetDataSet>
      <sheetData sheetId="0" refreshError="1"/>
      <sheetData sheetId="1" refreshError="1"/>
      <sheetData sheetId="2">
        <row r="15">
          <cell r="D15">
            <v>11975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30999 - Final"/>
      <sheetName val="TB-300699-Final"/>
      <sheetName val="TB-311298 - Final"/>
      <sheetName val="Исходные"/>
    </sheetNames>
    <sheetDataSet>
      <sheetData sheetId="0" refreshError="1"/>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refreshError="1"/>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USD"/>
      <sheetName val="TB-KZT"/>
      <sheetName val="TB-300699-Final"/>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400"/>
      <sheetName val="CHARTS400"/>
      <sheetName val="MODEL500"/>
      <sheetName val="CHARTS500"/>
      <sheetName val="MODEL600"/>
      <sheetName val="CHARTS600"/>
      <sheetName val="INPUTS1"/>
      <sheetName val="SENS1.XLM"/>
      <sheetName val="Brew rub"/>
      <sheetName val="Расчеты"/>
      <sheetName val="PP-07 DomW PMP"/>
      <sheetName val="TENDER"/>
      <sheetName val="Summary PP"/>
      <sheetName val="BOQ"/>
      <sheetName val="исх.данные"/>
      <sheetName val="Database (RUR)Mar YTD"/>
      <sheetName val="DT 1999 (abst. from model)"/>
      <sheetName val="TB-KZT"/>
      <sheetName val="TB USD"/>
    </sheetNames>
    <sheetDataSet>
      <sheetData sheetId="0"/>
      <sheetData sheetId="1"/>
      <sheetData sheetId="2">
        <row r="251">
          <cell r="G251">
            <v>500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_appraisal"/>
      <sheetName val="appraisal"/>
      <sheetName val="fin.reps"/>
      <sheetName val="изъятия"/>
      <sheetName val="изъят-табл"/>
      <sheetName val="annum"/>
      <sheetName val="investment"/>
      <sheetName val="revenues"/>
      <sheetName val="opex"/>
      <sheetName val="Staff"/>
      <sheetName val="vat"/>
      <sheetName val="credit"/>
      <sheetName val="MODEL500"/>
    </sheetNames>
    <sheetDataSet>
      <sheetData sheetId="0" refreshError="1"/>
      <sheetData sheetId="1" refreshError="1"/>
      <sheetData sheetId="2" refreshError="1"/>
      <sheetData sheetId="3" refreshError="1"/>
      <sheetData sheetId="4" refreshError="1"/>
      <sheetData sheetId="5" refreshError="1"/>
      <sheetData sheetId="6">
        <row r="1">
          <cell r="H1">
            <v>148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Monte Carlo"/>
      <sheetName val="Capex"/>
      <sheetName val="Depr"/>
      <sheetName val="Operating Costs"/>
      <sheetName val="Personnel"/>
      <sheetName val="PRODUCTION"/>
      <sheetName val="Sales"/>
      <sheetName val="Cash Flow"/>
      <sheetName val="investment"/>
    </sheetNames>
    <sheetDataSet>
      <sheetData sheetId="0" refreshError="1">
        <row r="12">
          <cell r="F12">
            <v>570000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Gross"/>
      <sheetName val="FS Results Analysis-Net"/>
      <sheetName val="Oil Sales Analysis "/>
      <sheetName val="Oil Sales Detai-by month"/>
      <sheetName val="Oil Sales Detail-Summary AMT"/>
      <sheetName val="Oil Sales Detail-Summ. Per Bl"/>
      <sheetName val="TB - Final"/>
      <sheetName val="ADJTB USD &amp; KZT"/>
      <sheetName val="Book Adjustments"/>
      <sheetName val="JV - Suspence Acoounts"/>
      <sheetName val="Reclass from Crude Oil "/>
      <sheetName val="Int. Cap O&amp;G Assets"/>
      <sheetName val="SunTB"/>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A8">
            <v>1001002</v>
          </cell>
          <cell r="B8" t="str">
            <v>Petty Cash - Office - Tenge</v>
          </cell>
          <cell r="D8">
            <v>-1688.81</v>
          </cell>
          <cell r="F8">
            <v>-261398.12</v>
          </cell>
          <cell r="J8">
            <v>-1688.81</v>
          </cell>
          <cell r="K8">
            <v>-261398.12</v>
          </cell>
          <cell r="R8">
            <v>-1688.81</v>
          </cell>
          <cell r="S8">
            <v>-261398.12</v>
          </cell>
          <cell r="W8">
            <v>-1688.81</v>
          </cell>
          <cell r="Y8">
            <v>-261398.12</v>
          </cell>
        </row>
        <row r="9">
          <cell r="A9">
            <v>1002003</v>
          </cell>
          <cell r="B9" t="str">
            <v>Cash in KazcommercerBank Tenge</v>
          </cell>
          <cell r="D9">
            <v>-33756.720000000001</v>
          </cell>
          <cell r="F9">
            <v>-5182883.17</v>
          </cell>
          <cell r="J9">
            <v>-33756.720000000001</v>
          </cell>
          <cell r="K9">
            <v>-5182883.17</v>
          </cell>
          <cell r="R9">
            <v>-33756.720000000001</v>
          </cell>
          <cell r="S9">
            <v>-5182883.17</v>
          </cell>
          <cell r="W9">
            <v>-33756.720000000001</v>
          </cell>
          <cell r="Y9">
            <v>-5182883.17</v>
          </cell>
        </row>
        <row r="10">
          <cell r="A10">
            <v>1002004</v>
          </cell>
          <cell r="B10" t="str">
            <v>Cash in KazcommercerBank USD</v>
          </cell>
          <cell r="D10">
            <v>-3944078.69</v>
          </cell>
          <cell r="F10">
            <v>-608638223.63</v>
          </cell>
          <cell r="J10">
            <v>-3944078.69</v>
          </cell>
          <cell r="K10">
            <v>-608638223.63</v>
          </cell>
          <cell r="R10">
            <v>-3944078.69</v>
          </cell>
          <cell r="S10">
            <v>-608638223.63</v>
          </cell>
          <cell r="W10">
            <v>-3944078.69</v>
          </cell>
          <cell r="Y10">
            <v>-608638223.63</v>
          </cell>
        </row>
        <row r="11">
          <cell r="A11">
            <v>1002005</v>
          </cell>
          <cell r="B11" t="str">
            <v>Cash in Narodny Tenge</v>
          </cell>
          <cell r="D11">
            <v>-20036.810000000001</v>
          </cell>
          <cell r="F11">
            <v>-2757479.92</v>
          </cell>
          <cell r="J11">
            <v>-20036.810000000001</v>
          </cell>
          <cell r="K11">
            <v>-2757479.92</v>
          </cell>
          <cell r="R11">
            <v>-20036.810000000001</v>
          </cell>
          <cell r="S11">
            <v>-2757479.92</v>
          </cell>
          <cell r="W11">
            <v>-20036.810000000001</v>
          </cell>
          <cell r="Y11">
            <v>-2757479.92</v>
          </cell>
        </row>
        <row r="12">
          <cell r="A12">
            <v>1002006</v>
          </cell>
          <cell r="B12" t="str">
            <v>Cash in Narodny USD</v>
          </cell>
          <cell r="D12">
            <v>-18433.22</v>
          </cell>
          <cell r="F12">
            <v>-2925065.58</v>
          </cell>
          <cell r="J12">
            <v>-18433.22</v>
          </cell>
          <cell r="K12">
            <v>-2925065.58</v>
          </cell>
          <cell r="R12">
            <v>-18433.22</v>
          </cell>
          <cell r="S12">
            <v>-2925065.58</v>
          </cell>
          <cell r="W12">
            <v>-18433.22</v>
          </cell>
          <cell r="Y12">
            <v>-2925065.58</v>
          </cell>
        </row>
        <row r="13">
          <cell r="A13">
            <v>1002007</v>
          </cell>
          <cell r="B13" t="str">
            <v>Cash in ABN AMRO Bank USD</v>
          </cell>
          <cell r="D13">
            <v>0</v>
          </cell>
          <cell r="F13">
            <v>-2171.2399999999998</v>
          </cell>
          <cell r="J13">
            <v>0</v>
          </cell>
          <cell r="K13">
            <v>-2171.2399999999998</v>
          </cell>
          <cell r="R13">
            <v>0</v>
          </cell>
          <cell r="S13">
            <v>-2171.2399999999998</v>
          </cell>
          <cell r="W13">
            <v>0</v>
          </cell>
          <cell r="Y13">
            <v>-2171.2399999999998</v>
          </cell>
        </row>
        <row r="14">
          <cell r="A14">
            <v>1201001</v>
          </cell>
          <cell r="B14" t="str">
            <v>Acc.Receivable -O&amp;GsalesForeig</v>
          </cell>
          <cell r="D14">
            <v>-1995921.69</v>
          </cell>
          <cell r="F14">
            <v>-309488985.18000001</v>
          </cell>
          <cell r="J14">
            <v>-1995921.69</v>
          </cell>
          <cell r="K14">
            <v>-309488985.18000001</v>
          </cell>
          <cell r="R14">
            <v>-1995921.69</v>
          </cell>
          <cell r="S14">
            <v>-309488985.18000001</v>
          </cell>
          <cell r="W14">
            <v>-1995921.69</v>
          </cell>
          <cell r="Y14">
            <v>-309488985.18000001</v>
          </cell>
        </row>
        <row r="15">
          <cell r="A15">
            <v>1201002</v>
          </cell>
          <cell r="B15" t="str">
            <v>Acc.Receivable -O&amp;GsalesLocal</v>
          </cell>
          <cell r="D15" t="str">
            <v>0</v>
          </cell>
          <cell r="F15" t="str">
            <v>0</v>
          </cell>
          <cell r="G15">
            <v>0</v>
          </cell>
          <cell r="H15">
            <v>11</v>
          </cell>
          <cell r="I15">
            <v>0</v>
          </cell>
          <cell r="J15">
            <v>0</v>
          </cell>
          <cell r="K15">
            <v>0</v>
          </cell>
          <cell r="R15">
            <v>0</v>
          </cell>
          <cell r="S15">
            <v>0</v>
          </cell>
          <cell r="W15">
            <v>0</v>
          </cell>
          <cell r="Y15">
            <v>0</v>
          </cell>
        </row>
        <row r="16">
          <cell r="A16">
            <v>1202001</v>
          </cell>
          <cell r="B16" t="str">
            <v>Account Receivables</v>
          </cell>
          <cell r="D16">
            <v>-21416.54</v>
          </cell>
          <cell r="F16">
            <v>-3309927.01</v>
          </cell>
          <cell r="J16">
            <v>-21416.54</v>
          </cell>
          <cell r="K16">
            <v>-3309927.01</v>
          </cell>
          <cell r="R16">
            <v>-21416.54</v>
          </cell>
          <cell r="S16">
            <v>-3309927.01</v>
          </cell>
          <cell r="W16">
            <v>-21416.54</v>
          </cell>
          <cell r="Y16">
            <v>-3309927.01</v>
          </cell>
        </row>
        <row r="17">
          <cell r="A17">
            <v>1201003</v>
          </cell>
          <cell r="B17" t="str">
            <v>Acc. Receivable -Processed Sale</v>
          </cell>
          <cell r="D17">
            <v>10409.91</v>
          </cell>
          <cell r="F17">
            <v>1667574.11</v>
          </cell>
          <cell r="G17">
            <v>-10409.91</v>
          </cell>
          <cell r="H17">
            <v>11</v>
          </cell>
          <cell r="I17">
            <v>-1667574.11</v>
          </cell>
          <cell r="J17">
            <v>0</v>
          </cell>
          <cell r="K17">
            <v>0</v>
          </cell>
          <cell r="R17">
            <v>0</v>
          </cell>
          <cell r="S17">
            <v>0</v>
          </cell>
          <cell r="W17">
            <v>0</v>
          </cell>
          <cell r="Y17">
            <v>0</v>
          </cell>
        </row>
        <row r="18">
          <cell r="A18">
            <v>1201004</v>
          </cell>
          <cell r="B18" t="str">
            <v>Acc. Receivable -Rebilable - Transport</v>
          </cell>
          <cell r="D18">
            <v>23550.52</v>
          </cell>
          <cell r="F18">
            <v>3632323.42</v>
          </cell>
          <cell r="G18">
            <v>-23550.52</v>
          </cell>
          <cell r="H18">
            <v>11</v>
          </cell>
          <cell r="I18">
            <v>-3632323.42</v>
          </cell>
          <cell r="J18">
            <v>0</v>
          </cell>
          <cell r="K18">
            <v>0</v>
          </cell>
          <cell r="R18">
            <v>0</v>
          </cell>
          <cell r="S18">
            <v>0</v>
          </cell>
          <cell r="W18">
            <v>0</v>
          </cell>
          <cell r="Y18">
            <v>0</v>
          </cell>
        </row>
        <row r="19">
          <cell r="A19">
            <v>1202100</v>
          </cell>
          <cell r="B19" t="str">
            <v>AR-Emplyees KZT</v>
          </cell>
          <cell r="D19">
            <v>1837.83</v>
          </cell>
          <cell r="F19">
            <v>284200.52</v>
          </cell>
          <cell r="G19">
            <v>-1837.83</v>
          </cell>
          <cell r="H19">
            <v>11</v>
          </cell>
          <cell r="I19">
            <v>-284200.52</v>
          </cell>
          <cell r="J19">
            <v>0</v>
          </cell>
          <cell r="K19">
            <v>0</v>
          </cell>
          <cell r="R19">
            <v>0</v>
          </cell>
          <cell r="S19">
            <v>0</v>
          </cell>
          <cell r="W19">
            <v>0</v>
          </cell>
          <cell r="Y19">
            <v>0</v>
          </cell>
        </row>
        <row r="20">
          <cell r="A20">
            <v>1202104</v>
          </cell>
          <cell r="B20" t="str">
            <v>A.Sakhimov</v>
          </cell>
          <cell r="D20" t="str">
            <v>0</v>
          </cell>
          <cell r="F20" t="str">
            <v>0</v>
          </cell>
          <cell r="J20">
            <v>0</v>
          </cell>
          <cell r="K20">
            <v>0</v>
          </cell>
          <cell r="R20">
            <v>0</v>
          </cell>
          <cell r="S20">
            <v>0</v>
          </cell>
          <cell r="W20">
            <v>0</v>
          </cell>
          <cell r="Y20">
            <v>0</v>
          </cell>
        </row>
        <row r="21">
          <cell r="A21">
            <v>1202106</v>
          </cell>
          <cell r="B21" t="str">
            <v>S.Kalinkevich</v>
          </cell>
          <cell r="D21" t="str">
            <v>0</v>
          </cell>
          <cell r="F21" t="str">
            <v>0</v>
          </cell>
          <cell r="J21">
            <v>0</v>
          </cell>
          <cell r="K21">
            <v>0</v>
          </cell>
          <cell r="R21">
            <v>0</v>
          </cell>
          <cell r="S21">
            <v>0</v>
          </cell>
          <cell r="W21">
            <v>0</v>
          </cell>
          <cell r="Y21">
            <v>0</v>
          </cell>
        </row>
        <row r="22">
          <cell r="A22">
            <v>1202107</v>
          </cell>
          <cell r="B22" t="str">
            <v>M.Kalimov</v>
          </cell>
          <cell r="D22" t="str">
            <v>0</v>
          </cell>
          <cell r="F22" t="str">
            <v>0</v>
          </cell>
          <cell r="J22">
            <v>0</v>
          </cell>
          <cell r="K22">
            <v>0</v>
          </cell>
          <cell r="R22">
            <v>0</v>
          </cell>
          <cell r="S22">
            <v>0</v>
          </cell>
          <cell r="W22">
            <v>0</v>
          </cell>
          <cell r="Y22">
            <v>0</v>
          </cell>
        </row>
        <row r="23">
          <cell r="A23">
            <v>1202117</v>
          </cell>
          <cell r="B23" t="str">
            <v>Sadykova Madina</v>
          </cell>
          <cell r="D23" t="str">
            <v>0</v>
          </cell>
          <cell r="F23" t="str">
            <v>0</v>
          </cell>
          <cell r="J23">
            <v>0</v>
          </cell>
          <cell r="K23">
            <v>0</v>
          </cell>
          <cell r="R23">
            <v>0</v>
          </cell>
          <cell r="S23">
            <v>0</v>
          </cell>
          <cell r="W23">
            <v>0</v>
          </cell>
          <cell r="Y23">
            <v>0</v>
          </cell>
        </row>
        <row r="24">
          <cell r="A24">
            <v>1202120</v>
          </cell>
          <cell r="B24" t="str">
            <v>Tkachenko Dmitry</v>
          </cell>
          <cell r="D24" t="str">
            <v>0</v>
          </cell>
          <cell r="F24" t="str">
            <v>0</v>
          </cell>
          <cell r="J24">
            <v>0</v>
          </cell>
          <cell r="K24">
            <v>0</v>
          </cell>
          <cell r="R24">
            <v>0</v>
          </cell>
          <cell r="S24">
            <v>0</v>
          </cell>
          <cell r="W24">
            <v>0</v>
          </cell>
          <cell r="Y24">
            <v>0</v>
          </cell>
        </row>
        <row r="25">
          <cell r="A25">
            <v>1202130</v>
          </cell>
          <cell r="B25" t="str">
            <v>Salman Demegen</v>
          </cell>
          <cell r="D25" t="str">
            <v>0</v>
          </cell>
          <cell r="F25" t="str">
            <v>0</v>
          </cell>
          <cell r="J25">
            <v>0</v>
          </cell>
          <cell r="K25">
            <v>0</v>
          </cell>
          <cell r="R25">
            <v>0</v>
          </cell>
          <cell r="S25">
            <v>0</v>
          </cell>
          <cell r="W25">
            <v>0</v>
          </cell>
          <cell r="Y25">
            <v>0</v>
          </cell>
        </row>
        <row r="26">
          <cell r="A26">
            <v>1202133</v>
          </cell>
          <cell r="B26" t="str">
            <v>Aitzhanov</v>
          </cell>
          <cell r="D26" t="str">
            <v>0</v>
          </cell>
          <cell r="F26" t="str">
            <v>0</v>
          </cell>
          <cell r="J26">
            <v>0</v>
          </cell>
          <cell r="K26">
            <v>0</v>
          </cell>
          <cell r="R26">
            <v>0</v>
          </cell>
          <cell r="S26">
            <v>0</v>
          </cell>
          <cell r="W26">
            <v>0</v>
          </cell>
          <cell r="Y26">
            <v>0</v>
          </cell>
        </row>
        <row r="27">
          <cell r="A27">
            <v>1202145</v>
          </cell>
          <cell r="B27" t="str">
            <v>Maslova Valentina</v>
          </cell>
          <cell r="D27" t="str">
            <v>0</v>
          </cell>
          <cell r="F27" t="str">
            <v>0</v>
          </cell>
          <cell r="J27">
            <v>0</v>
          </cell>
          <cell r="K27">
            <v>0</v>
          </cell>
          <cell r="R27">
            <v>0</v>
          </cell>
          <cell r="S27">
            <v>0</v>
          </cell>
          <cell r="W27">
            <v>0</v>
          </cell>
          <cell r="Y27">
            <v>0</v>
          </cell>
        </row>
        <row r="28">
          <cell r="A28">
            <v>1202168</v>
          </cell>
          <cell r="B28" t="str">
            <v>Kotik V.</v>
          </cell>
          <cell r="D28" t="str">
            <v>0</v>
          </cell>
          <cell r="F28" t="str">
            <v>0</v>
          </cell>
          <cell r="J28">
            <v>0</v>
          </cell>
          <cell r="K28">
            <v>0</v>
          </cell>
          <cell r="R28">
            <v>0</v>
          </cell>
          <cell r="S28">
            <v>0</v>
          </cell>
          <cell r="W28">
            <v>0</v>
          </cell>
          <cell r="Y28">
            <v>0</v>
          </cell>
        </row>
        <row r="29">
          <cell r="A29">
            <v>1202200</v>
          </cell>
          <cell r="B29" t="str">
            <v>AR-Employees Dollars</v>
          </cell>
          <cell r="D29">
            <v>-534.32000000000005</v>
          </cell>
          <cell r="F29">
            <v>-82775.55</v>
          </cell>
          <cell r="J29">
            <v>-534.32000000000005</v>
          </cell>
          <cell r="K29">
            <v>-82775.55</v>
          </cell>
          <cell r="R29">
            <v>-534.32000000000005</v>
          </cell>
          <cell r="S29">
            <v>-82775.55</v>
          </cell>
          <cell r="W29">
            <v>-534.32000000000005</v>
          </cell>
          <cell r="Y29">
            <v>-82775.55</v>
          </cell>
        </row>
        <row r="30">
          <cell r="A30">
            <v>1203001</v>
          </cell>
          <cell r="B30" t="str">
            <v>Accounts Receivable -Other</v>
          </cell>
          <cell r="D30">
            <v>-4057.01</v>
          </cell>
          <cell r="F30">
            <v>-626200</v>
          </cell>
          <cell r="J30">
            <v>-4057.01</v>
          </cell>
          <cell r="K30">
            <v>-626200</v>
          </cell>
          <cell r="R30">
            <v>-4057.01</v>
          </cell>
          <cell r="S30">
            <v>-626200</v>
          </cell>
          <cell r="W30">
            <v>-4057.01</v>
          </cell>
          <cell r="Y30">
            <v>-626200</v>
          </cell>
        </row>
        <row r="31">
          <cell r="A31">
            <v>1204001</v>
          </cell>
          <cell r="B31" t="str">
            <v>Almaty Office Receivable</v>
          </cell>
          <cell r="D31" t="str">
            <v>0</v>
          </cell>
          <cell r="F31" t="str">
            <v>0</v>
          </cell>
          <cell r="J31">
            <v>0</v>
          </cell>
          <cell r="K31">
            <v>0</v>
          </cell>
          <cell r="R31">
            <v>0</v>
          </cell>
          <cell r="S31">
            <v>0</v>
          </cell>
          <cell r="W31">
            <v>0</v>
          </cell>
          <cell r="Y31">
            <v>0</v>
          </cell>
        </row>
        <row r="32">
          <cell r="A32">
            <v>1209001</v>
          </cell>
          <cell r="B32" t="str">
            <v>Allowance for Doubtful Accts</v>
          </cell>
          <cell r="D32">
            <v>21503.25</v>
          </cell>
          <cell r="F32">
            <v>3292147</v>
          </cell>
          <cell r="J32">
            <v>21503.25</v>
          </cell>
          <cell r="K32">
            <v>3292147</v>
          </cell>
          <cell r="R32">
            <v>21503.25</v>
          </cell>
          <cell r="S32">
            <v>3292147</v>
          </cell>
          <cell r="W32">
            <v>21503.25</v>
          </cell>
          <cell r="Y32">
            <v>3292147</v>
          </cell>
        </row>
        <row r="33">
          <cell r="A33">
            <v>1251001</v>
          </cell>
          <cell r="B33" t="str">
            <v>Crude Oil</v>
          </cell>
          <cell r="D33">
            <v>-711872.15</v>
          </cell>
          <cell r="F33">
            <v>-100297690.27</v>
          </cell>
          <cell r="J33">
            <v>-711872.15</v>
          </cell>
          <cell r="K33">
            <v>-100297690.27</v>
          </cell>
          <cell r="R33">
            <v>-711872.15</v>
          </cell>
          <cell r="S33">
            <v>-100297690.27</v>
          </cell>
          <cell r="T33">
            <v>163670.03429355068</v>
          </cell>
          <cell r="U33">
            <v>7</v>
          </cell>
          <cell r="V33">
            <v>22582079.526656989</v>
          </cell>
          <cell r="W33">
            <v>-548202.11570644937</v>
          </cell>
          <cell r="Y33">
            <v>-77715610.743343011</v>
          </cell>
        </row>
        <row r="34">
          <cell r="A34">
            <v>1253001</v>
          </cell>
          <cell r="B34" t="str">
            <v>Refined products</v>
          </cell>
          <cell r="D34">
            <v>-64179.57</v>
          </cell>
          <cell r="F34">
            <v>-9918952</v>
          </cell>
          <cell r="J34">
            <v>-64179.57</v>
          </cell>
          <cell r="K34">
            <v>-9918952</v>
          </cell>
          <cell r="R34">
            <v>-64179.57</v>
          </cell>
          <cell r="S34">
            <v>-9918952</v>
          </cell>
          <cell r="T34">
            <v>64421.39305260776</v>
          </cell>
          <cell r="U34">
            <v>7</v>
          </cell>
          <cell r="V34">
            <v>9918981.8654741812</v>
          </cell>
          <cell r="W34">
            <v>241.82305260776047</v>
          </cell>
          <cell r="Y34">
            <v>29.865474181249738</v>
          </cell>
        </row>
        <row r="35">
          <cell r="A35">
            <v>1303001</v>
          </cell>
          <cell r="B35" t="str">
            <v>Warehouse</v>
          </cell>
          <cell r="D35">
            <v>-2542857.96</v>
          </cell>
          <cell r="F35">
            <v>-378964419.63</v>
          </cell>
          <cell r="J35">
            <v>-2542857.96</v>
          </cell>
          <cell r="K35">
            <v>-378964419.63</v>
          </cell>
          <cell r="R35">
            <v>-2542857.96</v>
          </cell>
          <cell r="S35">
            <v>-378964419.63</v>
          </cell>
          <cell r="W35">
            <v>-2542857.96</v>
          </cell>
          <cell r="Y35">
            <v>-378964419.63</v>
          </cell>
        </row>
        <row r="36">
          <cell r="A36">
            <v>1303002</v>
          </cell>
          <cell r="B36" t="str">
            <v>Materials for Office</v>
          </cell>
          <cell r="D36">
            <v>-3196.78</v>
          </cell>
          <cell r="F36">
            <v>-491562.45</v>
          </cell>
          <cell r="J36">
            <v>-3196.78</v>
          </cell>
          <cell r="K36">
            <v>-491562.45</v>
          </cell>
          <cell r="R36">
            <v>-3196.78</v>
          </cell>
          <cell r="S36">
            <v>-491562.45</v>
          </cell>
          <cell r="W36">
            <v>-3196.78</v>
          </cell>
          <cell r="Y36">
            <v>-491562.45</v>
          </cell>
        </row>
        <row r="37">
          <cell r="A37">
            <v>1303003</v>
          </cell>
          <cell r="B37" t="str">
            <v>Materials for Apartments</v>
          </cell>
          <cell r="D37">
            <v>-1422.85</v>
          </cell>
          <cell r="F37">
            <v>-217700</v>
          </cell>
          <cell r="J37">
            <v>-1422.85</v>
          </cell>
          <cell r="K37">
            <v>-217700</v>
          </cell>
          <cell r="R37">
            <v>-1422.85</v>
          </cell>
          <cell r="S37">
            <v>-217700</v>
          </cell>
          <cell r="W37">
            <v>-1422.85</v>
          </cell>
          <cell r="Y37">
            <v>-217700</v>
          </cell>
        </row>
        <row r="38">
          <cell r="A38">
            <v>1304001</v>
          </cell>
          <cell r="B38" t="str">
            <v>Diesel Fuel &amp; Gasoline Field</v>
          </cell>
          <cell r="D38">
            <v>10969.36</v>
          </cell>
          <cell r="F38">
            <v>1726701.48</v>
          </cell>
          <cell r="J38">
            <v>10969.36</v>
          </cell>
          <cell r="K38">
            <v>1726701.48</v>
          </cell>
          <cell r="R38">
            <v>10969.36</v>
          </cell>
          <cell r="S38">
            <v>1726701.48</v>
          </cell>
          <cell r="W38">
            <v>10969.36</v>
          </cell>
          <cell r="Y38">
            <v>1726701.48</v>
          </cell>
        </row>
        <row r="39">
          <cell r="A39">
            <v>1304002</v>
          </cell>
          <cell r="B39" t="str">
            <v>Diesel Fuel &amp; Gasoline Office</v>
          </cell>
          <cell r="D39">
            <v>-841.98</v>
          </cell>
          <cell r="F39">
            <v>-126702.29</v>
          </cell>
          <cell r="J39">
            <v>-841.98</v>
          </cell>
          <cell r="K39">
            <v>-126702.29</v>
          </cell>
          <cell r="R39">
            <v>-841.98</v>
          </cell>
          <cell r="S39">
            <v>-126702.29</v>
          </cell>
          <cell r="W39">
            <v>-841.98</v>
          </cell>
          <cell r="Y39">
            <v>-126702.29</v>
          </cell>
        </row>
        <row r="40">
          <cell r="A40">
            <v>1305001</v>
          </cell>
          <cell r="B40" t="str">
            <v>Inventory in Transit</v>
          </cell>
          <cell r="D40" t="str">
            <v>0</v>
          </cell>
          <cell r="F40" t="str">
            <v>0</v>
          </cell>
          <cell r="J40">
            <v>0</v>
          </cell>
          <cell r="K40">
            <v>0</v>
          </cell>
          <cell r="R40">
            <v>0</v>
          </cell>
          <cell r="S40">
            <v>0</v>
          </cell>
          <cell r="W40">
            <v>0</v>
          </cell>
          <cell r="Y40">
            <v>0</v>
          </cell>
        </row>
        <row r="41">
          <cell r="A41">
            <v>1306002</v>
          </cell>
          <cell r="B41" t="str">
            <v>Spare parts for Vehicles Offic</v>
          </cell>
          <cell r="D41" t="str">
            <v>0</v>
          </cell>
          <cell r="F41" t="str">
            <v>0</v>
          </cell>
          <cell r="J41">
            <v>0</v>
          </cell>
          <cell r="K41">
            <v>0</v>
          </cell>
          <cell r="R41">
            <v>0</v>
          </cell>
          <cell r="S41">
            <v>0</v>
          </cell>
          <cell r="W41">
            <v>0</v>
          </cell>
          <cell r="Y41">
            <v>0</v>
          </cell>
        </row>
        <row r="42">
          <cell r="A42">
            <v>1353001</v>
          </cell>
          <cell r="B42" t="str">
            <v>Deposits</v>
          </cell>
          <cell r="D42">
            <v>-22636.42</v>
          </cell>
          <cell r="F42">
            <v>-3494468.25</v>
          </cell>
          <cell r="J42">
            <v>-22636.42</v>
          </cell>
          <cell r="K42">
            <v>-3494468.25</v>
          </cell>
          <cell r="R42">
            <v>-22636.42</v>
          </cell>
          <cell r="S42">
            <v>-3494468.25</v>
          </cell>
          <cell r="W42">
            <v>-22636.42</v>
          </cell>
          <cell r="Y42">
            <v>-3494468.25</v>
          </cell>
        </row>
        <row r="43">
          <cell r="A43">
            <v>1354001</v>
          </cell>
          <cell r="B43" t="str">
            <v>Prepaid Expenses</v>
          </cell>
          <cell r="D43">
            <v>-2103823.4700000002</v>
          </cell>
          <cell r="F43">
            <v>-322881825.49000001</v>
          </cell>
          <cell r="J43">
            <v>-2103823.4700000002</v>
          </cell>
          <cell r="K43">
            <v>-322881825.49000001</v>
          </cell>
          <cell r="L43">
            <v>737875.19</v>
          </cell>
          <cell r="M43">
            <v>113210627.67999999</v>
          </cell>
          <cell r="N43">
            <v>16</v>
          </cell>
          <cell r="R43">
            <v>-2841698.66</v>
          </cell>
          <cell r="S43">
            <v>-436092453.17000002</v>
          </cell>
          <cell r="W43">
            <v>-2841698.66</v>
          </cell>
          <cell r="Y43">
            <v>-436092453.17000002</v>
          </cell>
        </row>
        <row r="44">
          <cell r="A44">
            <v>1354101</v>
          </cell>
          <cell r="B44" t="str">
            <v>Prepaid Selling Expenses</v>
          </cell>
          <cell r="D44">
            <v>-584532.93999999994</v>
          </cell>
          <cell r="F44">
            <v>-90921275.439999998</v>
          </cell>
          <cell r="G44">
            <v>0</v>
          </cell>
          <cell r="H44">
            <v>13</v>
          </cell>
          <cell r="I44">
            <v>0</v>
          </cell>
          <cell r="J44">
            <v>-584532.93999999994</v>
          </cell>
          <cell r="K44">
            <v>-90921275.439999998</v>
          </cell>
          <cell r="R44">
            <v>-584532.93999999994</v>
          </cell>
          <cell r="S44">
            <v>-90921275.439999998</v>
          </cell>
          <cell r="W44">
            <v>-584532.93999999994</v>
          </cell>
          <cell r="Y44">
            <v>-90921275.439999998</v>
          </cell>
        </row>
        <row r="45">
          <cell r="A45">
            <v>1401001</v>
          </cell>
          <cell r="B45" t="str">
            <v>Import VAT</v>
          </cell>
          <cell r="D45">
            <v>-375151.35</v>
          </cell>
          <cell r="F45">
            <v>-57992677.399999999</v>
          </cell>
          <cell r="J45">
            <v>-375151.35</v>
          </cell>
          <cell r="K45">
            <v>-57992677.399999999</v>
          </cell>
          <cell r="R45">
            <v>-375151.35</v>
          </cell>
          <cell r="S45">
            <v>-57992677.399999999</v>
          </cell>
          <cell r="W45">
            <v>-375151.35</v>
          </cell>
          <cell r="Y45">
            <v>-57992677.399999999</v>
          </cell>
        </row>
        <row r="46">
          <cell r="A46">
            <v>1402001</v>
          </cell>
          <cell r="B46" t="str">
            <v>Turnover (local) VAT-20%</v>
          </cell>
          <cell r="D46">
            <v>-1204.6099999999999</v>
          </cell>
          <cell r="F46">
            <v>-186173.24</v>
          </cell>
          <cell r="J46">
            <v>-1204.6099999999999</v>
          </cell>
          <cell r="K46">
            <v>-186173.24</v>
          </cell>
          <cell r="R46">
            <v>-1204.6099999999999</v>
          </cell>
          <cell r="S46">
            <v>-186173.24</v>
          </cell>
          <cell r="W46">
            <v>-1204.6099999999999</v>
          </cell>
          <cell r="Y46">
            <v>-186173.24</v>
          </cell>
        </row>
        <row r="47">
          <cell r="A47">
            <v>1402002</v>
          </cell>
          <cell r="B47" t="str">
            <v>Turnover (local) VAT-16%</v>
          </cell>
          <cell r="D47">
            <v>-1634440.76</v>
          </cell>
          <cell r="F47">
            <v>-252888399.97</v>
          </cell>
          <cell r="G47">
            <v>0</v>
          </cell>
          <cell r="H47">
            <v>14</v>
          </cell>
          <cell r="I47">
            <v>0</v>
          </cell>
          <cell r="J47">
            <v>-1634440.76</v>
          </cell>
          <cell r="K47">
            <v>-252888399.97</v>
          </cell>
          <cell r="R47">
            <v>-1634440.76</v>
          </cell>
          <cell r="S47">
            <v>-252888399.97</v>
          </cell>
          <cell r="W47">
            <v>-1634440.76</v>
          </cell>
          <cell r="Y47">
            <v>-252888399.97</v>
          </cell>
        </row>
        <row r="48">
          <cell r="A48">
            <v>1451001</v>
          </cell>
          <cell r="B48" t="str">
            <v>Advances to Customs</v>
          </cell>
          <cell r="D48">
            <v>70451.87</v>
          </cell>
          <cell r="F48">
            <v>10904063.029999999</v>
          </cell>
          <cell r="G48">
            <v>-70451.87</v>
          </cell>
          <cell r="H48">
            <v>11</v>
          </cell>
          <cell r="I48">
            <v>-10904063.029999999</v>
          </cell>
          <cell r="J48">
            <v>0</v>
          </cell>
          <cell r="K48">
            <v>0</v>
          </cell>
          <cell r="R48">
            <v>0</v>
          </cell>
          <cell r="S48">
            <v>0</v>
          </cell>
          <cell r="W48">
            <v>0</v>
          </cell>
          <cell r="Y48">
            <v>0</v>
          </cell>
        </row>
        <row r="49">
          <cell r="A49">
            <v>2001001</v>
          </cell>
          <cell r="B49" t="str">
            <v>Unproven Acquisition Costs</v>
          </cell>
          <cell r="D49">
            <v>-12725.37</v>
          </cell>
          <cell r="F49">
            <v>-1695338.53</v>
          </cell>
          <cell r="J49">
            <v>-12725.37</v>
          </cell>
          <cell r="K49">
            <v>-1695338.53</v>
          </cell>
          <cell r="R49">
            <v>-12725.37</v>
          </cell>
          <cell r="S49">
            <v>-1695338.53</v>
          </cell>
          <cell r="W49">
            <v>-12725.37</v>
          </cell>
          <cell r="Y49">
            <v>-1695338.53</v>
          </cell>
        </row>
        <row r="50">
          <cell r="A50">
            <v>2002001</v>
          </cell>
          <cell r="B50" t="str">
            <v>Proven Acquisition Costs</v>
          </cell>
          <cell r="D50">
            <v>-610039.9</v>
          </cell>
          <cell r="F50">
            <v>-48481134.810000002</v>
          </cell>
          <cell r="J50">
            <v>-610039.9</v>
          </cell>
          <cell r="K50">
            <v>-48481134.810000002</v>
          </cell>
          <cell r="R50">
            <v>-610039.9</v>
          </cell>
          <cell r="S50">
            <v>-48481134.810000002</v>
          </cell>
          <cell r="W50">
            <v>-610039.9</v>
          </cell>
          <cell r="Y50">
            <v>-48481134.810000002</v>
          </cell>
        </row>
        <row r="51">
          <cell r="A51">
            <v>2020100</v>
          </cell>
          <cell r="B51" t="str">
            <v>Oil &amp; Gas Property Rollforward</v>
          </cell>
          <cell r="D51">
            <v>-6433087.5800000001</v>
          </cell>
          <cell r="F51">
            <v>-518334699.47000003</v>
          </cell>
          <cell r="J51">
            <v>-6433087.5800000001</v>
          </cell>
          <cell r="K51">
            <v>-518334699.47000003</v>
          </cell>
          <cell r="R51">
            <v>-6433087.5800000001</v>
          </cell>
          <cell r="S51">
            <v>-518334699.47000003</v>
          </cell>
          <cell r="W51">
            <v>-6433087.5800000001</v>
          </cell>
          <cell r="Y51">
            <v>-518334699.47000003</v>
          </cell>
        </row>
        <row r="52">
          <cell r="A52">
            <v>2030100</v>
          </cell>
          <cell r="B52" t="str">
            <v>Geological &amp; Geophysical Costs</v>
          </cell>
          <cell r="D52">
            <v>-256339.67</v>
          </cell>
          <cell r="F52">
            <v>-37371722.200000003</v>
          </cell>
          <cell r="J52">
            <v>-256339.67</v>
          </cell>
          <cell r="K52">
            <v>-37371722.200000003</v>
          </cell>
          <cell r="R52">
            <v>-256339.67</v>
          </cell>
          <cell r="S52">
            <v>-37371722.200000003</v>
          </cell>
          <cell r="W52">
            <v>-256339.67</v>
          </cell>
          <cell r="Y52">
            <v>-37371722.200000003</v>
          </cell>
        </row>
        <row r="53">
          <cell r="A53">
            <v>2036001</v>
          </cell>
          <cell r="B53" t="str">
            <v>G&amp;G Company Labour</v>
          </cell>
          <cell r="D53">
            <v>-25230.240000000002</v>
          </cell>
          <cell r="F53">
            <v>-2428116.5499999998</v>
          </cell>
          <cell r="J53">
            <v>-25230.240000000002</v>
          </cell>
          <cell r="K53">
            <v>-2428116.5499999998</v>
          </cell>
          <cell r="R53">
            <v>-25230.240000000002</v>
          </cell>
          <cell r="S53">
            <v>-2428116.5499999998</v>
          </cell>
          <cell r="W53">
            <v>-25230.240000000002</v>
          </cell>
          <cell r="Y53">
            <v>-2428116.5499999998</v>
          </cell>
        </row>
        <row r="54">
          <cell r="A54">
            <v>2036201</v>
          </cell>
          <cell r="B54" t="str">
            <v>G&amp;G Contract Labour</v>
          </cell>
          <cell r="D54">
            <v>-354599.01</v>
          </cell>
          <cell r="F54">
            <v>-51494070.939999998</v>
          </cell>
          <cell r="J54">
            <v>-354599.01</v>
          </cell>
          <cell r="K54">
            <v>-51494070.939999998</v>
          </cell>
          <cell r="R54">
            <v>-354599.01</v>
          </cell>
          <cell r="S54">
            <v>-51494070.939999998</v>
          </cell>
          <cell r="W54">
            <v>-354599.01</v>
          </cell>
          <cell r="Y54">
            <v>-51494070.939999998</v>
          </cell>
        </row>
        <row r="55">
          <cell r="A55">
            <v>2036501</v>
          </cell>
          <cell r="B55" t="str">
            <v>G&amp;G Seismic</v>
          </cell>
          <cell r="D55">
            <v>-1928434</v>
          </cell>
          <cell r="F55">
            <v>-277081776.44</v>
          </cell>
          <cell r="J55">
            <v>-1928434</v>
          </cell>
          <cell r="K55">
            <v>-277081776.44</v>
          </cell>
          <cell r="R55">
            <v>-1928434</v>
          </cell>
          <cell r="S55">
            <v>-277081776.44</v>
          </cell>
          <cell r="W55">
            <v>-1928434</v>
          </cell>
          <cell r="Y55">
            <v>-277081776.44</v>
          </cell>
        </row>
        <row r="56">
          <cell r="A56">
            <v>2036701</v>
          </cell>
          <cell r="B56" t="str">
            <v>G&amp;G Professional Services</v>
          </cell>
          <cell r="D56">
            <v>-8497.42</v>
          </cell>
          <cell r="F56">
            <v>-1322198.27</v>
          </cell>
          <cell r="J56">
            <v>-8497.42</v>
          </cell>
          <cell r="K56">
            <v>-1322198.27</v>
          </cell>
          <cell r="R56">
            <v>-8497.42</v>
          </cell>
          <cell r="S56">
            <v>-1322198.27</v>
          </cell>
          <cell r="W56">
            <v>-8497.42</v>
          </cell>
          <cell r="Y56">
            <v>-1322198.27</v>
          </cell>
        </row>
        <row r="57">
          <cell r="A57">
            <v>2050101</v>
          </cell>
          <cell r="B57" t="str">
            <v>IDC Drilling Contract Day Rate</v>
          </cell>
          <cell r="D57">
            <v>-10136109.460000001</v>
          </cell>
          <cell r="F57">
            <v>-1404370583.1600001</v>
          </cell>
          <cell r="J57">
            <v>-10136109.460000001</v>
          </cell>
          <cell r="K57">
            <v>-1404370583.1600001</v>
          </cell>
          <cell r="R57">
            <v>-10136109.460000001</v>
          </cell>
          <cell r="S57">
            <v>-1404370583.1600001</v>
          </cell>
          <cell r="W57">
            <v>-10136109.460000001</v>
          </cell>
          <cell r="Y57">
            <v>-1404370583.1600001</v>
          </cell>
        </row>
        <row r="58">
          <cell r="A58">
            <v>2050501</v>
          </cell>
          <cell r="B58" t="str">
            <v>IDC Mobilization/Demob</v>
          </cell>
          <cell r="D58">
            <v>-2907200.15</v>
          </cell>
          <cell r="F58">
            <v>-359673079.81</v>
          </cell>
          <cell r="J58">
            <v>-2907200.15</v>
          </cell>
          <cell r="K58">
            <v>-359673079.81</v>
          </cell>
          <cell r="R58">
            <v>-2907200.15</v>
          </cell>
          <cell r="S58">
            <v>-359673079.81</v>
          </cell>
          <cell r="W58">
            <v>-2907200.15</v>
          </cell>
          <cell r="Y58">
            <v>-359673079.81</v>
          </cell>
        </row>
        <row r="59">
          <cell r="A59">
            <v>2050701</v>
          </cell>
          <cell r="B59" t="str">
            <v>IDC Road</v>
          </cell>
          <cell r="D59">
            <v>-1428817.29</v>
          </cell>
          <cell r="F59">
            <v>-199774103.86000001</v>
          </cell>
          <cell r="J59">
            <v>-1428817.29</v>
          </cell>
          <cell r="K59">
            <v>-199774103.86000001</v>
          </cell>
          <cell r="R59">
            <v>-1428817.29</v>
          </cell>
          <cell r="S59">
            <v>-199774103.86000001</v>
          </cell>
          <cell r="W59">
            <v>-1428817.29</v>
          </cell>
          <cell r="Y59">
            <v>-199774103.86000001</v>
          </cell>
        </row>
        <row r="60">
          <cell r="A60">
            <v>2050702</v>
          </cell>
          <cell r="B60" t="str">
            <v>Flowlines connectors wells&gt;ZU</v>
          </cell>
          <cell r="D60">
            <v>-161101.09</v>
          </cell>
          <cell r="F60">
            <v>-23598062.890000001</v>
          </cell>
          <cell r="J60">
            <v>-161101.09</v>
          </cell>
          <cell r="K60">
            <v>-23598062.890000001</v>
          </cell>
          <cell r="R60">
            <v>-161101.09</v>
          </cell>
          <cell r="S60">
            <v>-23598062.890000001</v>
          </cell>
          <cell r="W60">
            <v>-161101.09</v>
          </cell>
          <cell r="Y60">
            <v>-23598062.890000001</v>
          </cell>
        </row>
        <row r="61">
          <cell r="A61">
            <v>2051001</v>
          </cell>
          <cell r="B61" t="str">
            <v>IDC Cementing &amp; Cementing Serv</v>
          </cell>
          <cell r="D61">
            <v>-1317056.6499999999</v>
          </cell>
          <cell r="F61">
            <v>-185444776.19</v>
          </cell>
          <cell r="J61">
            <v>-1317056.6499999999</v>
          </cell>
          <cell r="K61">
            <v>-185444776.19</v>
          </cell>
          <cell r="R61">
            <v>-1317056.6499999999</v>
          </cell>
          <cell r="S61">
            <v>-185444776.19</v>
          </cell>
          <cell r="W61">
            <v>-1317056.6499999999</v>
          </cell>
          <cell r="Y61">
            <v>-185444776.19</v>
          </cell>
        </row>
        <row r="62">
          <cell r="A62">
            <v>2051501</v>
          </cell>
          <cell r="B62" t="str">
            <v>IDC Chemicals</v>
          </cell>
          <cell r="D62">
            <v>-498394.42</v>
          </cell>
          <cell r="F62">
            <v>-71329648.769999996</v>
          </cell>
          <cell r="J62">
            <v>-498394.42</v>
          </cell>
          <cell r="K62">
            <v>-71329648.769999996</v>
          </cell>
          <cell r="R62">
            <v>-498394.42</v>
          </cell>
          <cell r="S62">
            <v>-71329648.769999996</v>
          </cell>
          <cell r="W62">
            <v>-498394.42</v>
          </cell>
          <cell r="Y62">
            <v>-71329648.769999996</v>
          </cell>
        </row>
        <row r="63">
          <cell r="A63">
            <v>2052001</v>
          </cell>
          <cell r="B63" t="str">
            <v>IDC Wireline Logging</v>
          </cell>
          <cell r="D63">
            <v>-2188060.77</v>
          </cell>
          <cell r="F63">
            <v>-316647377.55000001</v>
          </cell>
          <cell r="J63">
            <v>-2188060.77</v>
          </cell>
          <cell r="K63">
            <v>-316647377.55000001</v>
          </cell>
          <cell r="R63">
            <v>-2188060.77</v>
          </cell>
          <cell r="S63">
            <v>-316647377.55000001</v>
          </cell>
          <cell r="W63">
            <v>-2188060.77</v>
          </cell>
          <cell r="Y63">
            <v>-316647377.55000001</v>
          </cell>
        </row>
        <row r="64">
          <cell r="A64">
            <v>2052501</v>
          </cell>
          <cell r="B64" t="str">
            <v>IDC Mud Logging</v>
          </cell>
          <cell r="D64">
            <v>-1070177.8600000001</v>
          </cell>
          <cell r="F64">
            <v>-152275829.96000001</v>
          </cell>
          <cell r="J64">
            <v>-1070177.8600000001</v>
          </cell>
          <cell r="K64">
            <v>-152275829.96000001</v>
          </cell>
          <cell r="R64">
            <v>-1070177.8600000001</v>
          </cell>
          <cell r="S64">
            <v>-152275829.96000001</v>
          </cell>
          <cell r="W64">
            <v>-1070177.8600000001</v>
          </cell>
          <cell r="Y64">
            <v>-152275829.96000001</v>
          </cell>
        </row>
        <row r="65">
          <cell r="A65">
            <v>2053001</v>
          </cell>
          <cell r="B65" t="str">
            <v>IDC Formation Testing</v>
          </cell>
          <cell r="D65">
            <v>-891573.35</v>
          </cell>
          <cell r="F65">
            <v>-127495710.5</v>
          </cell>
          <cell r="J65">
            <v>-891573.35</v>
          </cell>
          <cell r="K65">
            <v>-127495710.5</v>
          </cell>
          <cell r="R65">
            <v>-891573.35</v>
          </cell>
          <cell r="S65">
            <v>-127495710.5</v>
          </cell>
          <cell r="W65">
            <v>-891573.35</v>
          </cell>
          <cell r="Y65">
            <v>-127495710.5</v>
          </cell>
        </row>
        <row r="66">
          <cell r="A66">
            <v>2053501</v>
          </cell>
          <cell r="B66" t="str">
            <v>IDC Geological Testing</v>
          </cell>
          <cell r="D66">
            <v>-379615.14</v>
          </cell>
          <cell r="F66">
            <v>-56136465.630000003</v>
          </cell>
          <cell r="J66">
            <v>-379615.14</v>
          </cell>
          <cell r="K66">
            <v>-56136465.630000003</v>
          </cell>
          <cell r="R66">
            <v>-379615.14</v>
          </cell>
          <cell r="S66">
            <v>-56136465.630000003</v>
          </cell>
          <cell r="W66">
            <v>-379615.14</v>
          </cell>
          <cell r="Y66">
            <v>-56136465.630000003</v>
          </cell>
        </row>
        <row r="67">
          <cell r="A67">
            <v>2054001</v>
          </cell>
          <cell r="B67" t="str">
            <v>IDC Testing Tubular Goods</v>
          </cell>
          <cell r="D67">
            <v>-25178.34</v>
          </cell>
          <cell r="F67">
            <v>-3809483</v>
          </cell>
          <cell r="J67">
            <v>-25178.34</v>
          </cell>
          <cell r="K67">
            <v>-3809483</v>
          </cell>
          <cell r="R67">
            <v>-25178.34</v>
          </cell>
          <cell r="S67">
            <v>-3809483</v>
          </cell>
          <cell r="W67">
            <v>-25178.34</v>
          </cell>
          <cell r="Y67">
            <v>-3809483</v>
          </cell>
        </row>
        <row r="68">
          <cell r="A68">
            <v>2054501</v>
          </cell>
          <cell r="B68" t="str">
            <v>IDC Stimulation Treatment</v>
          </cell>
          <cell r="D68">
            <v>-1434192.96</v>
          </cell>
          <cell r="F68">
            <v>-209542520.63999999</v>
          </cell>
          <cell r="J68">
            <v>-1434192.96</v>
          </cell>
          <cell r="K68">
            <v>-209542520.63999999</v>
          </cell>
          <cell r="R68">
            <v>-1434192.96</v>
          </cell>
          <cell r="S68">
            <v>-209542520.63999999</v>
          </cell>
          <cell r="W68">
            <v>-1434192.96</v>
          </cell>
          <cell r="Y68">
            <v>-209542520.63999999</v>
          </cell>
        </row>
        <row r="69">
          <cell r="A69">
            <v>2055001</v>
          </cell>
          <cell r="B69" t="str">
            <v>IDC Drill Bits</v>
          </cell>
          <cell r="D69">
            <v>-670077.03</v>
          </cell>
          <cell r="F69">
            <v>-86827660.670000002</v>
          </cell>
          <cell r="J69">
            <v>-670077.03</v>
          </cell>
          <cell r="K69">
            <v>-86827660.670000002</v>
          </cell>
          <cell r="R69">
            <v>-670077.03</v>
          </cell>
          <cell r="S69">
            <v>-86827660.670000002</v>
          </cell>
          <cell r="W69">
            <v>-670077.03</v>
          </cell>
          <cell r="Y69">
            <v>-86827660.670000002</v>
          </cell>
        </row>
        <row r="70">
          <cell r="A70">
            <v>2055501</v>
          </cell>
          <cell r="B70" t="str">
            <v>IDC Tools &amp; Equipment Rental</v>
          </cell>
          <cell r="D70">
            <v>-3146257.45</v>
          </cell>
          <cell r="F70">
            <v>-452840215.04000002</v>
          </cell>
          <cell r="J70">
            <v>-3146257.45</v>
          </cell>
          <cell r="K70">
            <v>-452840215.04000002</v>
          </cell>
          <cell r="R70">
            <v>-3146257.45</v>
          </cell>
          <cell r="S70">
            <v>-452840215.04000002</v>
          </cell>
          <cell r="W70">
            <v>-3146257.45</v>
          </cell>
          <cell r="Y70">
            <v>-452840215.04000002</v>
          </cell>
        </row>
        <row r="71">
          <cell r="A71">
            <v>2055701</v>
          </cell>
          <cell r="B71" t="str">
            <v>IDC Materials &amp; Supplies</v>
          </cell>
          <cell r="D71">
            <v>-2797585.06</v>
          </cell>
          <cell r="F71">
            <v>-381122302.50999999</v>
          </cell>
          <cell r="J71">
            <v>-2797585.06</v>
          </cell>
          <cell r="K71">
            <v>-381122302.50999999</v>
          </cell>
          <cell r="R71">
            <v>-2797585.06</v>
          </cell>
          <cell r="S71">
            <v>-381122302.50999999</v>
          </cell>
          <cell r="W71">
            <v>-2797585.06</v>
          </cell>
          <cell r="Y71">
            <v>-381122302.50999999</v>
          </cell>
        </row>
        <row r="72">
          <cell r="A72">
            <v>2056001</v>
          </cell>
          <cell r="B72" t="str">
            <v>IDC Company labor</v>
          </cell>
          <cell r="D72">
            <v>-1048481.12</v>
          </cell>
          <cell r="F72">
            <v>-145716249.47</v>
          </cell>
          <cell r="J72">
            <v>-1048481.12</v>
          </cell>
          <cell r="K72">
            <v>-145716249.47</v>
          </cell>
          <cell r="R72">
            <v>-1048481.12</v>
          </cell>
          <cell r="S72">
            <v>-145716249.47</v>
          </cell>
          <cell r="W72">
            <v>-1048481.12</v>
          </cell>
          <cell r="Y72">
            <v>-145716249.47</v>
          </cell>
        </row>
        <row r="73">
          <cell r="A73">
            <v>2056201</v>
          </cell>
          <cell r="B73" t="str">
            <v>IDC Contract Labor</v>
          </cell>
          <cell r="D73">
            <v>-3094494.55</v>
          </cell>
          <cell r="F73">
            <v>-409343355.01999998</v>
          </cell>
          <cell r="J73">
            <v>-3094494.55</v>
          </cell>
          <cell r="K73">
            <v>-409343355.01999998</v>
          </cell>
          <cell r="R73">
            <v>-3094494.55</v>
          </cell>
          <cell r="S73">
            <v>-409343355.01999998</v>
          </cell>
          <cell r="W73">
            <v>-3094494.55</v>
          </cell>
          <cell r="Y73">
            <v>-409343355.01999998</v>
          </cell>
        </row>
        <row r="74">
          <cell r="A74">
            <v>2056210</v>
          </cell>
          <cell r="B74" t="str">
            <v>IDC Temporary Contract Labor</v>
          </cell>
          <cell r="D74">
            <v>-7602.75</v>
          </cell>
          <cell r="F74">
            <v>-1109230.3999999999</v>
          </cell>
          <cell r="J74">
            <v>-7602.75</v>
          </cell>
          <cell r="K74">
            <v>-1109230.3999999999</v>
          </cell>
          <cell r="R74">
            <v>-7602.75</v>
          </cell>
          <cell r="S74">
            <v>-1109230.3999999999</v>
          </cell>
          <cell r="W74">
            <v>-7602.75</v>
          </cell>
          <cell r="Y74">
            <v>-1109230.3999999999</v>
          </cell>
        </row>
        <row r="75">
          <cell r="A75">
            <v>2056501</v>
          </cell>
          <cell r="B75" t="str">
            <v>IDC Contract Services &amp; Equip</v>
          </cell>
          <cell r="D75">
            <v>-2017702.48</v>
          </cell>
          <cell r="F75">
            <v>-278034543.24000001</v>
          </cell>
          <cell r="J75">
            <v>-2017702.48</v>
          </cell>
          <cell r="K75">
            <v>-278034543.24000001</v>
          </cell>
          <cell r="R75">
            <v>-2017702.48</v>
          </cell>
          <cell r="S75">
            <v>-278034543.24000001</v>
          </cell>
          <cell r="W75">
            <v>-2017702.48</v>
          </cell>
          <cell r="Y75">
            <v>-278034543.24000001</v>
          </cell>
        </row>
        <row r="76">
          <cell r="A76">
            <v>2056701</v>
          </cell>
          <cell r="B76" t="str">
            <v>IDC Professional Services</v>
          </cell>
          <cell r="D76">
            <v>-1094431.31</v>
          </cell>
          <cell r="F76">
            <v>-149545134.24000001</v>
          </cell>
          <cell r="J76">
            <v>-1094431.31</v>
          </cell>
          <cell r="K76">
            <v>-149545134.24000001</v>
          </cell>
          <cell r="R76">
            <v>-1094431.31</v>
          </cell>
          <cell r="S76">
            <v>-149545134.24000001</v>
          </cell>
          <cell r="W76">
            <v>-1094431.31</v>
          </cell>
          <cell r="Y76">
            <v>-149545134.24000001</v>
          </cell>
        </row>
        <row r="77">
          <cell r="A77">
            <v>2057001</v>
          </cell>
          <cell r="B77" t="str">
            <v>IDC Fuel &amp; Power</v>
          </cell>
          <cell r="D77">
            <v>-789936.05</v>
          </cell>
          <cell r="F77">
            <v>-109362086.76000001</v>
          </cell>
          <cell r="J77">
            <v>-789936.05</v>
          </cell>
          <cell r="K77">
            <v>-109362086.76000001</v>
          </cell>
          <cell r="R77">
            <v>-789936.05</v>
          </cell>
          <cell r="S77">
            <v>-109362086.76000001</v>
          </cell>
          <cell r="W77">
            <v>-789936.05</v>
          </cell>
          <cell r="Y77">
            <v>-109362086.76000001</v>
          </cell>
        </row>
        <row r="78">
          <cell r="A78">
            <v>2057501</v>
          </cell>
          <cell r="B78" t="str">
            <v>IDC Transportation</v>
          </cell>
          <cell r="D78">
            <v>-1588090.79</v>
          </cell>
          <cell r="F78">
            <v>-226474570.24000001</v>
          </cell>
          <cell r="J78">
            <v>-1588090.79</v>
          </cell>
          <cell r="K78">
            <v>-226474570.24000001</v>
          </cell>
          <cell r="R78">
            <v>-1588090.79</v>
          </cell>
          <cell r="S78">
            <v>-226474570.24000001</v>
          </cell>
          <cell r="W78">
            <v>-1588090.79</v>
          </cell>
          <cell r="Y78">
            <v>-226474570.24000001</v>
          </cell>
        </row>
        <row r="79">
          <cell r="A79">
            <v>2057520</v>
          </cell>
          <cell r="B79" t="str">
            <v>IDC Helicopter Transportation</v>
          </cell>
          <cell r="D79">
            <v>-2662.69</v>
          </cell>
          <cell r="F79">
            <v>-215427.46</v>
          </cell>
          <cell r="J79">
            <v>-2662.69</v>
          </cell>
          <cell r="K79">
            <v>-215427.46</v>
          </cell>
          <cell r="R79">
            <v>-2662.69</v>
          </cell>
          <cell r="S79">
            <v>-215427.46</v>
          </cell>
          <cell r="W79">
            <v>-2662.69</v>
          </cell>
          <cell r="Y79">
            <v>-215427.46</v>
          </cell>
        </row>
        <row r="80">
          <cell r="A80">
            <v>2057530</v>
          </cell>
          <cell r="B80" t="str">
            <v>IDC Air Transportation</v>
          </cell>
          <cell r="D80">
            <v>-7418.66</v>
          </cell>
          <cell r="F80">
            <v>-687844.38</v>
          </cell>
          <cell r="J80">
            <v>-7418.66</v>
          </cell>
          <cell r="K80">
            <v>-687844.38</v>
          </cell>
          <cell r="R80">
            <v>-7418.66</v>
          </cell>
          <cell r="S80">
            <v>-687844.38</v>
          </cell>
          <cell r="W80">
            <v>-7418.66</v>
          </cell>
          <cell r="Y80">
            <v>-687844.38</v>
          </cell>
        </row>
        <row r="81">
          <cell r="A81">
            <v>2057540</v>
          </cell>
          <cell r="B81" t="str">
            <v>IDC Marine Transportation</v>
          </cell>
          <cell r="D81">
            <v>-50352.63</v>
          </cell>
          <cell r="F81">
            <v>-6190329.9299999997</v>
          </cell>
          <cell r="J81">
            <v>-50352.63</v>
          </cell>
          <cell r="K81">
            <v>-6190329.9299999997</v>
          </cell>
          <cell r="R81">
            <v>-50352.63</v>
          </cell>
          <cell r="S81">
            <v>-6190329.9299999997</v>
          </cell>
          <cell r="W81">
            <v>-50352.63</v>
          </cell>
          <cell r="Y81">
            <v>-6190329.9299999997</v>
          </cell>
        </row>
        <row r="82">
          <cell r="A82">
            <v>2058001</v>
          </cell>
          <cell r="B82" t="str">
            <v>IDC Communication Expense</v>
          </cell>
          <cell r="D82">
            <v>-102737.71</v>
          </cell>
          <cell r="F82">
            <v>-14313014.390000001</v>
          </cell>
          <cell r="J82">
            <v>-102737.71</v>
          </cell>
          <cell r="K82">
            <v>-14313014.390000001</v>
          </cell>
          <cell r="R82">
            <v>-102737.71</v>
          </cell>
          <cell r="S82">
            <v>-14313014.390000001</v>
          </cell>
          <cell r="W82">
            <v>-102737.71</v>
          </cell>
          <cell r="Y82">
            <v>-14313014.390000001</v>
          </cell>
        </row>
        <row r="83">
          <cell r="A83">
            <v>2058201</v>
          </cell>
          <cell r="B83" t="str">
            <v>IDC Repairs &amp; Maintenance</v>
          </cell>
          <cell r="D83">
            <v>-223762.82</v>
          </cell>
          <cell r="F83">
            <v>-29159273.899999999</v>
          </cell>
          <cell r="J83">
            <v>-223762.82</v>
          </cell>
          <cell r="K83">
            <v>-29159273.899999999</v>
          </cell>
          <cell r="R83">
            <v>-223762.82</v>
          </cell>
          <cell r="S83">
            <v>-29159273.899999999</v>
          </cell>
          <cell r="W83">
            <v>-223762.82</v>
          </cell>
          <cell r="Y83">
            <v>-29159273.899999999</v>
          </cell>
        </row>
        <row r="84">
          <cell r="A84">
            <v>2058501</v>
          </cell>
          <cell r="B84" t="str">
            <v>IDC Environmental Expense</v>
          </cell>
          <cell r="D84">
            <v>-41361.050000000003</v>
          </cell>
          <cell r="F84">
            <v>-5500643.7000000002</v>
          </cell>
          <cell r="J84">
            <v>-41361.050000000003</v>
          </cell>
          <cell r="K84">
            <v>-5500643.7000000002</v>
          </cell>
          <cell r="R84">
            <v>-41361.050000000003</v>
          </cell>
          <cell r="S84">
            <v>-5500643.7000000002</v>
          </cell>
          <cell r="W84">
            <v>-41361.050000000003</v>
          </cell>
          <cell r="Y84">
            <v>-5500643.7000000002</v>
          </cell>
        </row>
        <row r="85">
          <cell r="A85">
            <v>2058701</v>
          </cell>
          <cell r="B85" t="str">
            <v>IDC Local Licensing Fees</v>
          </cell>
          <cell r="D85">
            <v>-409247.01</v>
          </cell>
          <cell r="F85">
            <v>-50878283.149999999</v>
          </cell>
          <cell r="J85">
            <v>-409247.01</v>
          </cell>
          <cell r="K85">
            <v>-50878283.149999999</v>
          </cell>
          <cell r="R85">
            <v>-409247.01</v>
          </cell>
          <cell r="S85">
            <v>-50878283.149999999</v>
          </cell>
          <cell r="W85">
            <v>-409247.01</v>
          </cell>
          <cell r="Y85">
            <v>-50878283.149999999</v>
          </cell>
        </row>
        <row r="86">
          <cell r="A86">
            <v>2059001</v>
          </cell>
          <cell r="B86" t="str">
            <v>IDC General &amp; Administrative</v>
          </cell>
          <cell r="D86">
            <v>-1909109.57</v>
          </cell>
          <cell r="F86">
            <v>-275328067.32999998</v>
          </cell>
          <cell r="J86">
            <v>-1909109.57</v>
          </cell>
          <cell r="K86">
            <v>-275328067.32999998</v>
          </cell>
          <cell r="R86">
            <v>-1909109.57</v>
          </cell>
          <cell r="S86">
            <v>-275328067.32999998</v>
          </cell>
          <cell r="W86">
            <v>-1909109.57</v>
          </cell>
          <cell r="Y86">
            <v>-275328067.32999998</v>
          </cell>
        </row>
        <row r="87">
          <cell r="A87">
            <v>2103501</v>
          </cell>
          <cell r="B87" t="str">
            <v>IDC-US Geological Testing</v>
          </cell>
          <cell r="D87">
            <v>-5483.62</v>
          </cell>
          <cell r="F87">
            <v>-811576.5</v>
          </cell>
          <cell r="J87">
            <v>-5483.62</v>
          </cell>
          <cell r="K87">
            <v>-811576.5</v>
          </cell>
          <cell r="R87">
            <v>-5483.62</v>
          </cell>
          <cell r="S87">
            <v>-811576.5</v>
          </cell>
          <cell r="W87">
            <v>-5483.62</v>
          </cell>
          <cell r="Y87">
            <v>-811576.5</v>
          </cell>
        </row>
        <row r="88">
          <cell r="A88">
            <v>2153001</v>
          </cell>
          <cell r="B88" t="str">
            <v>TDC-Production Casing</v>
          </cell>
          <cell r="D88">
            <v>-2426740.2200000002</v>
          </cell>
          <cell r="F88">
            <v>-334365800.81</v>
          </cell>
          <cell r="J88">
            <v>-2426740.2200000002</v>
          </cell>
          <cell r="K88">
            <v>-334365800.81</v>
          </cell>
          <cell r="R88">
            <v>-2426740.2200000002</v>
          </cell>
          <cell r="S88">
            <v>-334365800.81</v>
          </cell>
          <cell r="W88">
            <v>-2426740.2200000002</v>
          </cell>
          <cell r="Y88">
            <v>-334365800.81</v>
          </cell>
        </row>
        <row r="89">
          <cell r="A89">
            <v>2153501</v>
          </cell>
          <cell r="B89" t="str">
            <v>TDC-Tubing</v>
          </cell>
          <cell r="D89">
            <v>-806681.85</v>
          </cell>
          <cell r="F89">
            <v>-94600616.650000006</v>
          </cell>
          <cell r="J89">
            <v>-806681.85</v>
          </cell>
          <cell r="K89">
            <v>-94600616.650000006</v>
          </cell>
          <cell r="R89">
            <v>-806681.85</v>
          </cell>
          <cell r="S89">
            <v>-94600616.650000006</v>
          </cell>
          <cell r="W89">
            <v>-806681.85</v>
          </cell>
          <cell r="Y89">
            <v>-94600616.650000006</v>
          </cell>
        </row>
        <row r="90">
          <cell r="A90">
            <v>2155001</v>
          </cell>
          <cell r="B90" t="str">
            <v>TDC-Casinghead</v>
          </cell>
          <cell r="D90">
            <v>-74705.649999999994</v>
          </cell>
          <cell r="F90">
            <v>-10414262.779999999</v>
          </cell>
          <cell r="J90">
            <v>-74705.649999999994</v>
          </cell>
          <cell r="K90">
            <v>-10414262.779999999</v>
          </cell>
          <cell r="R90">
            <v>-74705.649999999994</v>
          </cell>
          <cell r="S90">
            <v>-10414262.779999999</v>
          </cell>
          <cell r="W90">
            <v>-74705.649999999994</v>
          </cell>
          <cell r="Y90">
            <v>-10414262.779999999</v>
          </cell>
        </row>
        <row r="91">
          <cell r="A91">
            <v>2156001</v>
          </cell>
          <cell r="B91" t="str">
            <v>TDC-Xmas Tree</v>
          </cell>
          <cell r="D91">
            <v>-180307.79</v>
          </cell>
          <cell r="F91">
            <v>-21842805.5</v>
          </cell>
          <cell r="J91">
            <v>-180307.79</v>
          </cell>
          <cell r="K91">
            <v>-21842805.5</v>
          </cell>
          <cell r="R91">
            <v>-180307.79</v>
          </cell>
          <cell r="S91">
            <v>-21842805.5</v>
          </cell>
          <cell r="W91">
            <v>-180307.79</v>
          </cell>
          <cell r="Y91">
            <v>-21842805.5</v>
          </cell>
        </row>
        <row r="92">
          <cell r="A92">
            <v>2157501</v>
          </cell>
          <cell r="B92" t="str">
            <v>TDC-Packers</v>
          </cell>
          <cell r="D92">
            <v>-34221.050000000003</v>
          </cell>
          <cell r="F92">
            <v>-4924375.37</v>
          </cell>
          <cell r="J92">
            <v>-34221.050000000003</v>
          </cell>
          <cell r="K92">
            <v>-4924375.37</v>
          </cell>
          <cell r="R92">
            <v>-34221.050000000003</v>
          </cell>
          <cell r="S92">
            <v>-4924375.37</v>
          </cell>
          <cell r="W92">
            <v>-34221.050000000003</v>
          </cell>
          <cell r="Y92">
            <v>-4924375.37</v>
          </cell>
        </row>
        <row r="93">
          <cell r="A93">
            <v>2158501</v>
          </cell>
          <cell r="B93" t="str">
            <v>TDC-Tanks &amp; Equipment</v>
          </cell>
          <cell r="D93">
            <v>-13608.65</v>
          </cell>
          <cell r="F93">
            <v>-1984614.57</v>
          </cell>
          <cell r="J93">
            <v>-13608.65</v>
          </cell>
          <cell r="K93">
            <v>-1984614.57</v>
          </cell>
          <cell r="R93">
            <v>-13608.65</v>
          </cell>
          <cell r="S93">
            <v>-1984614.57</v>
          </cell>
          <cell r="W93">
            <v>-13608.65</v>
          </cell>
          <cell r="Y93">
            <v>-1984614.57</v>
          </cell>
        </row>
        <row r="94">
          <cell r="A94">
            <v>2158551</v>
          </cell>
          <cell r="B94" t="str">
            <v>TDC-US Separators</v>
          </cell>
          <cell r="D94">
            <v>-2538.65</v>
          </cell>
          <cell r="F94">
            <v>-372230.98</v>
          </cell>
          <cell r="J94">
            <v>-2538.65</v>
          </cell>
          <cell r="K94">
            <v>-372230.98</v>
          </cell>
          <cell r="R94">
            <v>-2538.65</v>
          </cell>
          <cell r="S94">
            <v>-372230.98</v>
          </cell>
          <cell r="W94">
            <v>-2538.65</v>
          </cell>
          <cell r="Y94">
            <v>-372230.98</v>
          </cell>
        </row>
        <row r="95">
          <cell r="A95">
            <v>2158601</v>
          </cell>
          <cell r="B95" t="str">
            <v>TDC-Heater Treaters</v>
          </cell>
          <cell r="D95">
            <v>6853.21</v>
          </cell>
          <cell r="F95">
            <v>-435022.5</v>
          </cell>
          <cell r="J95">
            <v>6853.21</v>
          </cell>
          <cell r="K95">
            <v>-435022.5</v>
          </cell>
          <cell r="R95">
            <v>6853.21</v>
          </cell>
          <cell r="S95">
            <v>-435022.5</v>
          </cell>
          <cell r="W95">
            <v>6853.21</v>
          </cell>
          <cell r="Y95">
            <v>-435022.5</v>
          </cell>
        </row>
        <row r="96">
          <cell r="A96">
            <v>2158651</v>
          </cell>
          <cell r="B96" t="str">
            <v>TDC-Flow Lines &amp; Equipment</v>
          </cell>
          <cell r="D96">
            <v>-339667.08</v>
          </cell>
          <cell r="F96">
            <v>-50010745.710000001</v>
          </cell>
          <cell r="J96">
            <v>-339667.08</v>
          </cell>
          <cell r="K96">
            <v>-50010745.710000001</v>
          </cell>
          <cell r="R96">
            <v>-339667.08</v>
          </cell>
          <cell r="S96">
            <v>-50010745.710000001</v>
          </cell>
          <cell r="W96">
            <v>-339667.08</v>
          </cell>
          <cell r="Y96">
            <v>-50010745.710000001</v>
          </cell>
        </row>
        <row r="97">
          <cell r="A97">
            <v>2159001</v>
          </cell>
          <cell r="B97" t="str">
            <v>TDC-Other Materials &amp; Equip</v>
          </cell>
          <cell r="D97">
            <v>-508937.68</v>
          </cell>
          <cell r="F97">
            <v>-45700812.390000001</v>
          </cell>
          <cell r="J97">
            <v>-508937.68</v>
          </cell>
          <cell r="K97">
            <v>-45700812.390000001</v>
          </cell>
          <cell r="R97">
            <v>-508937.68</v>
          </cell>
          <cell r="S97">
            <v>-45700812.390000001</v>
          </cell>
          <cell r="W97">
            <v>-508937.68</v>
          </cell>
          <cell r="Y97">
            <v>-45700812.390000001</v>
          </cell>
        </row>
        <row r="98">
          <cell r="A98">
            <v>2250000</v>
          </cell>
          <cell r="B98" t="str">
            <v>FF&amp;E RollForward 1997</v>
          </cell>
          <cell r="D98" t="str">
            <v>0</v>
          </cell>
          <cell r="F98" t="str">
            <v>0</v>
          </cell>
          <cell r="J98">
            <v>0</v>
          </cell>
          <cell r="K98">
            <v>0</v>
          </cell>
          <cell r="R98">
            <v>0</v>
          </cell>
          <cell r="S98">
            <v>0</v>
          </cell>
          <cell r="W98">
            <v>0</v>
          </cell>
          <cell r="Y98">
            <v>0</v>
          </cell>
        </row>
        <row r="99">
          <cell r="A99">
            <v>2251000</v>
          </cell>
          <cell r="B99" t="str">
            <v>Buildings Rollforward 1997</v>
          </cell>
          <cell r="D99">
            <v>-329936</v>
          </cell>
          <cell r="F99">
            <v>-24926664.800000001</v>
          </cell>
          <cell r="J99">
            <v>-329936</v>
          </cell>
          <cell r="K99">
            <v>-24926664.800000001</v>
          </cell>
          <cell r="R99">
            <v>-329936</v>
          </cell>
          <cell r="S99">
            <v>-24926664.800000001</v>
          </cell>
          <cell r="W99">
            <v>-329936</v>
          </cell>
          <cell r="Y99">
            <v>-24926664.800000001</v>
          </cell>
        </row>
        <row r="100">
          <cell r="A100">
            <v>2251001</v>
          </cell>
          <cell r="B100" t="str">
            <v>Buildings</v>
          </cell>
          <cell r="D100">
            <v>-3005427.24</v>
          </cell>
          <cell r="F100">
            <v>-297578706.5</v>
          </cell>
          <cell r="J100">
            <v>-3005427.24</v>
          </cell>
          <cell r="K100">
            <v>-297578706.5</v>
          </cell>
          <cell r="R100">
            <v>-3005427.24</v>
          </cell>
          <cell r="S100">
            <v>-297578706.5</v>
          </cell>
          <cell r="W100">
            <v>-3005427.24</v>
          </cell>
          <cell r="Y100">
            <v>-297578706.5</v>
          </cell>
        </row>
        <row r="101">
          <cell r="A101">
            <v>2251002</v>
          </cell>
          <cell r="B101" t="str">
            <v>Chemical Laboratory</v>
          </cell>
          <cell r="D101">
            <v>-115289.45</v>
          </cell>
          <cell r="F101">
            <v>-16556513.1</v>
          </cell>
          <cell r="J101">
            <v>-115289.45</v>
          </cell>
          <cell r="K101">
            <v>-16556513.1</v>
          </cell>
          <cell r="R101">
            <v>-115289.45</v>
          </cell>
          <cell r="S101">
            <v>-16556513.1</v>
          </cell>
          <cell r="W101">
            <v>-115289.45</v>
          </cell>
          <cell r="Y101">
            <v>-16556513.1</v>
          </cell>
        </row>
        <row r="102">
          <cell r="A102">
            <v>2251003</v>
          </cell>
          <cell r="B102" t="str">
            <v>Fuel Station</v>
          </cell>
          <cell r="D102">
            <v>-607240.59</v>
          </cell>
          <cell r="F102">
            <v>-86760680.900000006</v>
          </cell>
          <cell r="J102">
            <v>-607240.59</v>
          </cell>
          <cell r="K102">
            <v>-86760680.900000006</v>
          </cell>
          <cell r="R102">
            <v>-607240.59</v>
          </cell>
          <cell r="S102">
            <v>-86760680.900000006</v>
          </cell>
          <cell r="W102">
            <v>-607240.59</v>
          </cell>
          <cell r="Y102">
            <v>-86760680.900000006</v>
          </cell>
        </row>
        <row r="103">
          <cell r="A103">
            <v>2251004</v>
          </cell>
          <cell r="B103" t="str">
            <v>Dining room on the field</v>
          </cell>
          <cell r="D103">
            <v>-284781.56</v>
          </cell>
          <cell r="F103">
            <v>-43958640.5</v>
          </cell>
          <cell r="J103">
            <v>-284781.56</v>
          </cell>
          <cell r="K103">
            <v>-43958640.5</v>
          </cell>
          <cell r="R103">
            <v>-284781.56</v>
          </cell>
          <cell r="S103">
            <v>-43958640.5</v>
          </cell>
          <cell r="W103">
            <v>-284781.56</v>
          </cell>
          <cell r="Y103">
            <v>-43958640.5</v>
          </cell>
        </row>
        <row r="104">
          <cell r="A104">
            <v>2251005</v>
          </cell>
          <cell r="B104" t="str">
            <v>CPU</v>
          </cell>
          <cell r="D104">
            <v>-3025945.4</v>
          </cell>
          <cell r="F104">
            <v>-452063440.08999997</v>
          </cell>
          <cell r="J104">
            <v>-3025945.4</v>
          </cell>
          <cell r="K104">
            <v>-452063440.08999997</v>
          </cell>
          <cell r="R104">
            <v>-3025945.4</v>
          </cell>
          <cell r="S104">
            <v>-452063440.08999997</v>
          </cell>
          <cell r="W104">
            <v>-3025945.4</v>
          </cell>
          <cell r="Y104">
            <v>-452063440.08999997</v>
          </cell>
        </row>
        <row r="105">
          <cell r="A105">
            <v>2251501</v>
          </cell>
          <cell r="B105" t="str">
            <v>Roads</v>
          </cell>
          <cell r="D105">
            <v>-2604419.71</v>
          </cell>
          <cell r="F105">
            <v>-319068631.85000002</v>
          </cell>
          <cell r="J105">
            <v>-2604419.71</v>
          </cell>
          <cell r="K105">
            <v>-319068631.85000002</v>
          </cell>
          <cell r="L105">
            <v>0</v>
          </cell>
          <cell r="M105">
            <v>0</v>
          </cell>
          <cell r="N105">
            <v>6</v>
          </cell>
          <cell r="R105">
            <v>-2604419.71</v>
          </cell>
          <cell r="S105">
            <v>-319068631.85000002</v>
          </cell>
          <cell r="W105">
            <v>-2604419.71</v>
          </cell>
          <cell r="Y105">
            <v>-319068631.85000002</v>
          </cell>
        </row>
        <row r="106">
          <cell r="A106">
            <v>2252001</v>
          </cell>
          <cell r="B106" t="str">
            <v>Pipelines</v>
          </cell>
          <cell r="D106">
            <v>-2111651.4900000002</v>
          </cell>
          <cell r="F106">
            <v>-249768779.19</v>
          </cell>
          <cell r="J106">
            <v>-2111651.4900000002</v>
          </cell>
          <cell r="K106">
            <v>-249768779.19</v>
          </cell>
          <cell r="L106" t="str">
            <v>0</v>
          </cell>
          <cell r="M106" t="str">
            <v>0</v>
          </cell>
          <cell r="N106">
            <v>6</v>
          </cell>
          <cell r="R106">
            <v>-2111651.4900000002</v>
          </cell>
          <cell r="S106">
            <v>-249768779.19</v>
          </cell>
          <cell r="W106">
            <v>-2111651.4900000002</v>
          </cell>
          <cell r="Y106">
            <v>-249768779.19</v>
          </cell>
        </row>
        <row r="107">
          <cell r="A107">
            <v>2252502</v>
          </cell>
          <cell r="B107" t="str">
            <v>Starting-up min TPS</v>
          </cell>
          <cell r="D107">
            <v>-6690968.9199999999</v>
          </cell>
          <cell r="F107">
            <v>-962186357.30999994</v>
          </cell>
          <cell r="J107">
            <v>-6690968.9199999999</v>
          </cell>
          <cell r="K107">
            <v>-962186357.30999994</v>
          </cell>
          <cell r="L107">
            <v>697754.06817983999</v>
          </cell>
          <cell r="M107">
            <v>107443537.78680448</v>
          </cell>
          <cell r="N107">
            <v>6</v>
          </cell>
          <cell r="R107">
            <v>-7388722.9881798401</v>
          </cell>
          <cell r="S107">
            <v>-1069629895.0968044</v>
          </cell>
          <cell r="W107">
            <v>-7388722.9881798401</v>
          </cell>
          <cell r="Y107">
            <v>-1069629895.0968044</v>
          </cell>
        </row>
        <row r="108">
          <cell r="A108">
            <v>2252503</v>
          </cell>
          <cell r="B108" t="str">
            <v>Measuring Unit ZU-2/10</v>
          </cell>
          <cell r="D108">
            <v>-1894345.16</v>
          </cell>
          <cell r="F108">
            <v>-248845414.05000001</v>
          </cell>
          <cell r="J108">
            <v>-1894345.16</v>
          </cell>
          <cell r="K108">
            <v>-248845414.05000001</v>
          </cell>
          <cell r="L108" t="str">
            <v>0</v>
          </cell>
          <cell r="M108" t="str">
            <v>0</v>
          </cell>
          <cell r="N108">
            <v>6</v>
          </cell>
          <cell r="R108">
            <v>-1894345.16</v>
          </cell>
          <cell r="S108">
            <v>-248845414.05000001</v>
          </cell>
          <cell r="W108">
            <v>-1894345.16</v>
          </cell>
          <cell r="Y108">
            <v>-248845414.05000001</v>
          </cell>
        </row>
        <row r="109">
          <cell r="A109">
            <v>2252504</v>
          </cell>
          <cell r="B109" t="str">
            <v>Measuring Unit ZU-01</v>
          </cell>
          <cell r="D109">
            <v>-591193.05000000005</v>
          </cell>
          <cell r="F109">
            <v>-86961159.790000007</v>
          </cell>
          <cell r="J109">
            <v>-591193.05000000005</v>
          </cell>
          <cell r="K109">
            <v>-86961159.790000007</v>
          </cell>
          <cell r="L109" t="str">
            <v>0</v>
          </cell>
          <cell r="M109" t="str">
            <v>0</v>
          </cell>
          <cell r="N109">
            <v>6</v>
          </cell>
          <cell r="R109">
            <v>-591193.05000000005</v>
          </cell>
          <cell r="S109">
            <v>-86961159.790000007</v>
          </cell>
          <cell r="W109">
            <v>-591193.05000000005</v>
          </cell>
          <cell r="Y109">
            <v>-86961159.790000007</v>
          </cell>
        </row>
        <row r="110">
          <cell r="A110">
            <v>2252505</v>
          </cell>
          <cell r="B110" t="str">
            <v>Power Station</v>
          </cell>
          <cell r="D110">
            <v>-667021.13</v>
          </cell>
          <cell r="F110">
            <v>-102503357</v>
          </cell>
          <cell r="J110">
            <v>-667021.13</v>
          </cell>
          <cell r="K110">
            <v>-102503357</v>
          </cell>
          <cell r="L110" t="str">
            <v>0</v>
          </cell>
          <cell r="M110" t="str">
            <v>0</v>
          </cell>
          <cell r="N110">
            <v>6</v>
          </cell>
          <cell r="R110">
            <v>-667021.13</v>
          </cell>
          <cell r="S110">
            <v>-102503357</v>
          </cell>
          <cell r="W110">
            <v>-667021.13</v>
          </cell>
          <cell r="Y110">
            <v>-102503357</v>
          </cell>
        </row>
        <row r="111">
          <cell r="A111">
            <v>2252506</v>
          </cell>
          <cell r="B111" t="str">
            <v>Gas distribution unit Kavkaz</v>
          </cell>
          <cell r="D111">
            <v>-147213.94</v>
          </cell>
          <cell r="F111">
            <v>-22447051.379999999</v>
          </cell>
          <cell r="J111">
            <v>-147213.94</v>
          </cell>
          <cell r="K111">
            <v>-22447051.379999999</v>
          </cell>
          <cell r="L111" t="str">
            <v>0</v>
          </cell>
          <cell r="M111" t="str">
            <v>0</v>
          </cell>
          <cell r="N111">
            <v>6</v>
          </cell>
          <cell r="R111">
            <v>-147213.94</v>
          </cell>
          <cell r="S111">
            <v>-22447051.379999999</v>
          </cell>
          <cell r="W111">
            <v>-147213.94</v>
          </cell>
          <cell r="Y111">
            <v>-22447051.379999999</v>
          </cell>
        </row>
        <row r="112">
          <cell r="A112">
            <v>2252507</v>
          </cell>
          <cell r="B112" t="str">
            <v>HV6kV power line CPU,ZU,Camp</v>
          </cell>
          <cell r="D112">
            <v>-163233.64000000001</v>
          </cell>
          <cell r="F112">
            <v>-25359179.52</v>
          </cell>
          <cell r="J112">
            <v>-163233.64000000001</v>
          </cell>
          <cell r="K112">
            <v>-25359179.52</v>
          </cell>
          <cell r="L112" t="str">
            <v>0</v>
          </cell>
          <cell r="M112" t="str">
            <v>0</v>
          </cell>
          <cell r="N112">
            <v>6</v>
          </cell>
          <cell r="R112">
            <v>-163233.64000000001</v>
          </cell>
          <cell r="S112">
            <v>-25359179.52</v>
          </cell>
          <cell r="W112">
            <v>-163233.64000000001</v>
          </cell>
          <cell r="Y112">
            <v>-25359179.52</v>
          </cell>
        </row>
        <row r="113">
          <cell r="A113">
            <v>2252508</v>
          </cell>
          <cell r="B113" t="str">
            <v>HV20kV power line PS TPS&gt;PSCPU</v>
          </cell>
          <cell r="D113">
            <v>-554464.56000000006</v>
          </cell>
          <cell r="F113">
            <v>-86163793.099999994</v>
          </cell>
          <cell r="J113">
            <v>-554464.56000000006</v>
          </cell>
          <cell r="K113">
            <v>-86163793.099999994</v>
          </cell>
          <cell r="L113" t="str">
            <v>0</v>
          </cell>
          <cell r="M113" t="str">
            <v>0</v>
          </cell>
          <cell r="N113">
            <v>6</v>
          </cell>
          <cell r="R113">
            <v>-554464.56000000006</v>
          </cell>
          <cell r="S113">
            <v>-86163793.099999994</v>
          </cell>
          <cell r="W113">
            <v>-554464.56000000006</v>
          </cell>
          <cell r="Y113">
            <v>-86163793.099999994</v>
          </cell>
        </row>
        <row r="114">
          <cell r="A114">
            <v>2253000</v>
          </cell>
          <cell r="B114" t="str">
            <v>Plant &amp; Equipment R/F 1997</v>
          </cell>
          <cell r="D114" t="str">
            <v>0</v>
          </cell>
          <cell r="F114" t="str">
            <v>0</v>
          </cell>
          <cell r="J114">
            <v>0</v>
          </cell>
          <cell r="K114">
            <v>0</v>
          </cell>
          <cell r="L114" t="str">
            <v>0</v>
          </cell>
          <cell r="M114" t="str">
            <v>0</v>
          </cell>
          <cell r="N114">
            <v>6</v>
          </cell>
          <cell r="R114">
            <v>0</v>
          </cell>
          <cell r="S114">
            <v>0</v>
          </cell>
          <cell r="W114">
            <v>0</v>
          </cell>
          <cell r="Y114">
            <v>0</v>
          </cell>
        </row>
        <row r="115">
          <cell r="A115">
            <v>2253001</v>
          </cell>
          <cell r="B115" t="str">
            <v>Plant &amp; Equipment</v>
          </cell>
          <cell r="D115">
            <v>-2746701.73</v>
          </cell>
          <cell r="F115">
            <v>-300436128.68000001</v>
          </cell>
          <cell r="J115">
            <v>-2746701.73</v>
          </cell>
          <cell r="K115">
            <v>-300436128.68000001</v>
          </cell>
          <cell r="L115" t="str">
            <v>0</v>
          </cell>
          <cell r="M115" t="str">
            <v>0</v>
          </cell>
          <cell r="N115">
            <v>6</v>
          </cell>
          <cell r="R115">
            <v>-2746701.73</v>
          </cell>
          <cell r="S115">
            <v>-300436128.68000001</v>
          </cell>
          <cell r="W115">
            <v>-2746701.73</v>
          </cell>
          <cell r="Y115">
            <v>-300436128.68000001</v>
          </cell>
        </row>
        <row r="116">
          <cell r="A116">
            <v>2253500</v>
          </cell>
          <cell r="B116" t="str">
            <v>Vehicles Rollforward 1997</v>
          </cell>
          <cell r="D116">
            <v>-425375.85</v>
          </cell>
          <cell r="F116">
            <v>-32683579.84</v>
          </cell>
          <cell r="J116">
            <v>-425375.85</v>
          </cell>
          <cell r="K116">
            <v>-32683579.84</v>
          </cell>
          <cell r="L116" t="str">
            <v>0</v>
          </cell>
          <cell r="M116" t="str">
            <v>0</v>
          </cell>
          <cell r="N116">
            <v>6</v>
          </cell>
          <cell r="R116">
            <v>-425375.85</v>
          </cell>
          <cell r="S116">
            <v>-32683579.84</v>
          </cell>
          <cell r="W116">
            <v>-425375.85</v>
          </cell>
          <cell r="Y116">
            <v>-32683579.84</v>
          </cell>
        </row>
        <row r="117">
          <cell r="A117">
            <v>2253501</v>
          </cell>
          <cell r="B117" t="str">
            <v>Vehicles</v>
          </cell>
          <cell r="D117">
            <v>-9250.85</v>
          </cell>
          <cell r="F117">
            <v>-1211861.3500000001</v>
          </cell>
          <cell r="J117">
            <v>-9250.85</v>
          </cell>
          <cell r="K117">
            <v>-1211861.3500000001</v>
          </cell>
          <cell r="L117" t="str">
            <v>0</v>
          </cell>
          <cell r="M117" t="str">
            <v>0</v>
          </cell>
          <cell r="N117">
            <v>6</v>
          </cell>
          <cell r="R117">
            <v>-9250.85</v>
          </cell>
          <cell r="S117">
            <v>-1211861.3500000001</v>
          </cell>
          <cell r="W117">
            <v>-9250.85</v>
          </cell>
          <cell r="Y117">
            <v>-1211861.3500000001</v>
          </cell>
        </row>
        <row r="118">
          <cell r="A118">
            <v>2254001</v>
          </cell>
          <cell r="B118" t="str">
            <v>Vehicles for specialized tasks</v>
          </cell>
          <cell r="D118">
            <v>-655541.44999999995</v>
          </cell>
          <cell r="F118">
            <v>-57340368.450000003</v>
          </cell>
          <cell r="J118">
            <v>-655541.44999999995</v>
          </cell>
          <cell r="K118">
            <v>-57340368.450000003</v>
          </cell>
          <cell r="L118" t="str">
            <v>0</v>
          </cell>
          <cell r="M118" t="str">
            <v>0</v>
          </cell>
          <cell r="N118">
            <v>6</v>
          </cell>
          <cell r="R118">
            <v>-655541.44999999995</v>
          </cell>
          <cell r="S118">
            <v>-57340368.450000003</v>
          </cell>
          <cell r="W118">
            <v>-655541.44999999995</v>
          </cell>
          <cell r="Y118">
            <v>-57340368.450000003</v>
          </cell>
        </row>
        <row r="119">
          <cell r="A119">
            <v>2254501</v>
          </cell>
          <cell r="B119" t="str">
            <v>Vehicles for personnel</v>
          </cell>
          <cell r="D119">
            <v>-42358.38</v>
          </cell>
          <cell r="F119">
            <v>-4755336.24</v>
          </cell>
          <cell r="J119">
            <v>-42358.38</v>
          </cell>
          <cell r="K119">
            <v>-4755336.24</v>
          </cell>
          <cell r="L119" t="str">
            <v>0</v>
          </cell>
          <cell r="M119" t="str">
            <v>0</v>
          </cell>
          <cell r="N119">
            <v>6</v>
          </cell>
          <cell r="R119">
            <v>-42358.38</v>
          </cell>
          <cell r="S119">
            <v>-4755336.24</v>
          </cell>
          <cell r="W119">
            <v>-42358.38</v>
          </cell>
          <cell r="Y119">
            <v>-4755336.24</v>
          </cell>
        </row>
        <row r="120">
          <cell r="A120">
            <v>2254502</v>
          </cell>
          <cell r="B120" t="str">
            <v>Vehicles-Personnel-VAT-Paid</v>
          </cell>
          <cell r="D120">
            <v>-78183.91</v>
          </cell>
          <cell r="F120">
            <v>-6146750</v>
          </cell>
          <cell r="J120">
            <v>-78183.91</v>
          </cell>
          <cell r="K120">
            <v>-6146750</v>
          </cell>
          <cell r="L120" t="str">
            <v>0</v>
          </cell>
          <cell r="M120" t="str">
            <v>0</v>
          </cell>
          <cell r="N120">
            <v>6</v>
          </cell>
          <cell r="R120">
            <v>-78183.91</v>
          </cell>
          <cell r="S120">
            <v>-6146750</v>
          </cell>
          <cell r="W120">
            <v>-78183.91</v>
          </cell>
          <cell r="Y120">
            <v>-6146750</v>
          </cell>
        </row>
        <row r="121">
          <cell r="A121">
            <v>2255001</v>
          </cell>
          <cell r="B121" t="str">
            <v>Furniture &amp; Fixtures</v>
          </cell>
          <cell r="D121">
            <v>-239644.34</v>
          </cell>
          <cell r="F121">
            <v>-27408602.850000001</v>
          </cell>
          <cell r="J121">
            <v>-239644.34</v>
          </cell>
          <cell r="K121">
            <v>-27408602.850000001</v>
          </cell>
          <cell r="L121" t="str">
            <v>0</v>
          </cell>
          <cell r="M121" t="str">
            <v>0</v>
          </cell>
          <cell r="N121">
            <v>6</v>
          </cell>
          <cell r="R121">
            <v>-239644.34</v>
          </cell>
          <cell r="S121">
            <v>-27408602.850000001</v>
          </cell>
          <cell r="W121">
            <v>-239644.34</v>
          </cell>
          <cell r="Y121">
            <v>-27408602.850000001</v>
          </cell>
        </row>
        <row r="122">
          <cell r="A122">
            <v>2256001</v>
          </cell>
          <cell r="B122" t="str">
            <v>Field Communicatios</v>
          </cell>
          <cell r="D122">
            <v>-334942.51</v>
          </cell>
          <cell r="F122">
            <v>-33159574.5</v>
          </cell>
          <cell r="J122">
            <v>-334942.51</v>
          </cell>
          <cell r="K122">
            <v>-33159574.5</v>
          </cell>
          <cell r="L122" t="str">
            <v>0</v>
          </cell>
          <cell r="M122" t="str">
            <v>0</v>
          </cell>
          <cell r="N122">
            <v>6</v>
          </cell>
          <cell r="R122">
            <v>-334942.51</v>
          </cell>
          <cell r="S122">
            <v>-33159574.5</v>
          </cell>
          <cell r="W122">
            <v>-334942.51</v>
          </cell>
          <cell r="Y122">
            <v>-33159574.5</v>
          </cell>
        </row>
        <row r="123">
          <cell r="A123">
            <v>2301000</v>
          </cell>
          <cell r="B123" t="str">
            <v>Apartments Rollforward 1997</v>
          </cell>
          <cell r="D123">
            <v>-56032.81</v>
          </cell>
          <cell r="F123">
            <v>-4618268.4400000004</v>
          </cell>
          <cell r="J123">
            <v>-56032.81</v>
          </cell>
          <cell r="K123">
            <v>-4618268.4400000004</v>
          </cell>
          <cell r="L123" t="str">
            <v>0</v>
          </cell>
          <cell r="M123" t="str">
            <v>0</v>
          </cell>
          <cell r="N123">
            <v>6</v>
          </cell>
          <cell r="R123">
            <v>-56032.81</v>
          </cell>
          <cell r="S123">
            <v>-4618268.4400000004</v>
          </cell>
          <cell r="W123">
            <v>-56032.81</v>
          </cell>
          <cell r="Y123">
            <v>-4618268.4400000004</v>
          </cell>
        </row>
        <row r="124">
          <cell r="A124">
            <v>2301001</v>
          </cell>
          <cell r="B124" t="str">
            <v>Buildings</v>
          </cell>
          <cell r="D124">
            <v>-64757.81</v>
          </cell>
          <cell r="F124">
            <v>-9473805.8000000007</v>
          </cell>
          <cell r="J124">
            <v>-64757.81</v>
          </cell>
          <cell r="K124">
            <v>-9473805.8000000007</v>
          </cell>
          <cell r="L124" t="str">
            <v>0</v>
          </cell>
          <cell r="M124" t="str">
            <v>0</v>
          </cell>
          <cell r="N124">
            <v>6</v>
          </cell>
          <cell r="R124">
            <v>-64757.81</v>
          </cell>
          <cell r="S124">
            <v>-9473805.8000000007</v>
          </cell>
          <cell r="W124">
            <v>-64757.81</v>
          </cell>
          <cell r="Y124">
            <v>-9473805.8000000007</v>
          </cell>
        </row>
        <row r="125">
          <cell r="A125">
            <v>2301002</v>
          </cell>
          <cell r="B125" t="str">
            <v>Plot contr#2002/KKM/L-0609</v>
          </cell>
          <cell r="D125">
            <v>-25023.54</v>
          </cell>
          <cell r="F125">
            <v>-3857388</v>
          </cell>
          <cell r="J125">
            <v>-25023.54</v>
          </cell>
          <cell r="K125">
            <v>-3857388</v>
          </cell>
          <cell r="L125" t="str">
            <v>0</v>
          </cell>
          <cell r="M125" t="str">
            <v>0</v>
          </cell>
          <cell r="N125">
            <v>6</v>
          </cell>
          <cell r="R125">
            <v>-25023.54</v>
          </cell>
          <cell r="S125">
            <v>-3857388</v>
          </cell>
          <cell r="W125">
            <v>-25023.54</v>
          </cell>
          <cell r="Y125">
            <v>-3857388</v>
          </cell>
        </row>
        <row r="126">
          <cell r="A126">
            <v>2301010</v>
          </cell>
          <cell r="B126" t="str">
            <v>Office Buildings</v>
          </cell>
          <cell r="D126">
            <v>-120009.77</v>
          </cell>
          <cell r="F126">
            <v>-15966475</v>
          </cell>
          <cell r="J126">
            <v>-120009.77</v>
          </cell>
          <cell r="K126">
            <v>-15966475</v>
          </cell>
          <cell r="L126" t="str">
            <v>0</v>
          </cell>
          <cell r="M126" t="str">
            <v>0</v>
          </cell>
          <cell r="N126">
            <v>6</v>
          </cell>
          <cell r="R126">
            <v>-120009.77</v>
          </cell>
          <cell r="S126">
            <v>-15966475</v>
          </cell>
          <cell r="W126">
            <v>-120009.77</v>
          </cell>
          <cell r="Y126">
            <v>-15966475</v>
          </cell>
        </row>
        <row r="127">
          <cell r="A127">
            <v>2301020</v>
          </cell>
          <cell r="B127" t="str">
            <v>Apartments</v>
          </cell>
          <cell r="D127">
            <v>-149856.98000000001</v>
          </cell>
          <cell r="F127">
            <v>-12097180.66</v>
          </cell>
          <cell r="J127">
            <v>-149856.98000000001</v>
          </cell>
          <cell r="K127">
            <v>-12097180.66</v>
          </cell>
          <cell r="L127" t="str">
            <v>0</v>
          </cell>
          <cell r="M127" t="str">
            <v>0</v>
          </cell>
          <cell r="N127">
            <v>6</v>
          </cell>
          <cell r="R127">
            <v>-149856.98000000001</v>
          </cell>
          <cell r="S127">
            <v>-12097180.66</v>
          </cell>
          <cell r="W127">
            <v>-149856.98000000001</v>
          </cell>
          <cell r="Y127">
            <v>-12097180.66</v>
          </cell>
        </row>
        <row r="128">
          <cell r="A128">
            <v>2302010</v>
          </cell>
          <cell r="B128" t="str">
            <v>Vehicles-Office</v>
          </cell>
          <cell r="D128">
            <v>-120383.26</v>
          </cell>
          <cell r="F128">
            <v>-17749000</v>
          </cell>
          <cell r="J128">
            <v>-120383.26</v>
          </cell>
          <cell r="K128">
            <v>-17749000</v>
          </cell>
          <cell r="L128" t="str">
            <v>0</v>
          </cell>
          <cell r="M128" t="str">
            <v>0</v>
          </cell>
          <cell r="N128">
            <v>6</v>
          </cell>
          <cell r="R128">
            <v>-120383.26</v>
          </cell>
          <cell r="S128">
            <v>-17749000</v>
          </cell>
          <cell r="W128">
            <v>-120383.26</v>
          </cell>
          <cell r="Y128">
            <v>-17749000</v>
          </cell>
        </row>
        <row r="129">
          <cell r="A129">
            <v>2303000</v>
          </cell>
          <cell r="B129" t="str">
            <v>Office F&amp;F Rollforward 1997</v>
          </cell>
          <cell r="D129">
            <v>-214421.34</v>
          </cell>
          <cell r="F129">
            <v>-16271857.560000001</v>
          </cell>
          <cell r="J129">
            <v>-214421.34</v>
          </cell>
          <cell r="K129">
            <v>-16271857.560000001</v>
          </cell>
          <cell r="L129" t="str">
            <v>0</v>
          </cell>
          <cell r="M129" t="str">
            <v>0</v>
          </cell>
          <cell r="N129">
            <v>6</v>
          </cell>
          <cell r="R129">
            <v>-214421.34</v>
          </cell>
          <cell r="S129">
            <v>-16271857.560000001</v>
          </cell>
          <cell r="W129">
            <v>-214421.34</v>
          </cell>
          <cell r="Y129">
            <v>-16271857.560000001</v>
          </cell>
        </row>
        <row r="130">
          <cell r="A130">
            <v>2303001</v>
          </cell>
          <cell r="B130" t="str">
            <v>Furniture &amp; Fixtures</v>
          </cell>
          <cell r="D130" t="str">
            <v>0</v>
          </cell>
          <cell r="F130" t="str">
            <v>0</v>
          </cell>
          <cell r="J130">
            <v>0</v>
          </cell>
          <cell r="K130">
            <v>0</v>
          </cell>
          <cell r="L130" t="str">
            <v>0</v>
          </cell>
          <cell r="M130" t="str">
            <v>0</v>
          </cell>
          <cell r="N130">
            <v>6</v>
          </cell>
          <cell r="R130">
            <v>0</v>
          </cell>
          <cell r="S130">
            <v>0</v>
          </cell>
          <cell r="W130">
            <v>0</v>
          </cell>
          <cell r="Y130">
            <v>0</v>
          </cell>
        </row>
        <row r="131">
          <cell r="A131">
            <v>2303010</v>
          </cell>
          <cell r="B131" t="str">
            <v>Office Furniture &amp; Fixtures</v>
          </cell>
          <cell r="D131">
            <v>-36968.879999999997</v>
          </cell>
          <cell r="F131">
            <v>-4316801.25</v>
          </cell>
          <cell r="J131">
            <v>-36968.879999999997</v>
          </cell>
          <cell r="K131">
            <v>-4316801.25</v>
          </cell>
          <cell r="L131" t="str">
            <v>0</v>
          </cell>
          <cell r="M131" t="str">
            <v>0</v>
          </cell>
          <cell r="N131">
            <v>6</v>
          </cell>
          <cell r="R131">
            <v>-36968.879999999997</v>
          </cell>
          <cell r="S131">
            <v>-4316801.25</v>
          </cell>
          <cell r="W131">
            <v>-36968.879999999997</v>
          </cell>
          <cell r="Y131">
            <v>-4316801.25</v>
          </cell>
        </row>
        <row r="132">
          <cell r="A132">
            <v>2303020</v>
          </cell>
          <cell r="B132" t="str">
            <v>Apartment Furniture &amp; Fixtures</v>
          </cell>
          <cell r="D132">
            <v>-88405.17</v>
          </cell>
          <cell r="F132">
            <v>-8819202.0299999993</v>
          </cell>
          <cell r="J132">
            <v>-88405.17</v>
          </cell>
          <cell r="K132">
            <v>-8819202.0299999993</v>
          </cell>
          <cell r="L132" t="str">
            <v>0</v>
          </cell>
          <cell r="M132" t="str">
            <v>0</v>
          </cell>
          <cell r="N132">
            <v>6</v>
          </cell>
          <cell r="R132">
            <v>-88405.17</v>
          </cell>
          <cell r="S132">
            <v>-8819202.0299999993</v>
          </cell>
          <cell r="W132">
            <v>-88405.17</v>
          </cell>
          <cell r="Y132">
            <v>-8819202.0299999993</v>
          </cell>
        </row>
        <row r="133">
          <cell r="A133">
            <v>2304001</v>
          </cell>
          <cell r="B133" t="str">
            <v>Office Equipment</v>
          </cell>
          <cell r="D133">
            <v>-339975.12</v>
          </cell>
          <cell r="F133">
            <v>-43587422.219999999</v>
          </cell>
          <cell r="J133">
            <v>-339975.12</v>
          </cell>
          <cell r="K133">
            <v>-43587422.219999999</v>
          </cell>
          <cell r="L133" t="str">
            <v>0</v>
          </cell>
          <cell r="M133" t="str">
            <v>0</v>
          </cell>
          <cell r="N133">
            <v>6</v>
          </cell>
          <cell r="R133">
            <v>-339975.12</v>
          </cell>
          <cell r="S133">
            <v>-43587422.219999999</v>
          </cell>
          <cell r="W133">
            <v>-339975.12</v>
          </cell>
          <cell r="Y133">
            <v>-43587422.219999999</v>
          </cell>
        </row>
        <row r="134">
          <cell r="A134">
            <v>2305001</v>
          </cell>
          <cell r="B134" t="str">
            <v>Intangible Assets</v>
          </cell>
          <cell r="D134">
            <v>-43671.11</v>
          </cell>
          <cell r="F134">
            <v>-6247143.3200000003</v>
          </cell>
          <cell r="J134">
            <v>-43671.11</v>
          </cell>
          <cell r="K134">
            <v>-6247143.3200000003</v>
          </cell>
          <cell r="L134" t="str">
            <v>0</v>
          </cell>
          <cell r="M134" t="str">
            <v>0</v>
          </cell>
          <cell r="N134">
            <v>6</v>
          </cell>
          <cell r="R134">
            <v>-43671.11</v>
          </cell>
          <cell r="S134">
            <v>-6247143.3200000003</v>
          </cell>
          <cell r="W134">
            <v>-43671.11</v>
          </cell>
          <cell r="Y134">
            <v>-6247143.3200000003</v>
          </cell>
        </row>
        <row r="135">
          <cell r="A135">
            <v>2305002</v>
          </cell>
          <cell r="B135" t="str">
            <v>Software-Sun System-GL</v>
          </cell>
          <cell r="D135">
            <v>-69447.039999999994</v>
          </cell>
          <cell r="F135">
            <v>-6285257.8399999999</v>
          </cell>
          <cell r="J135">
            <v>-69447.039999999994</v>
          </cell>
          <cell r="K135">
            <v>-6285257.8399999999</v>
          </cell>
          <cell r="L135" t="str">
            <v>0</v>
          </cell>
          <cell r="M135" t="str">
            <v>0</v>
          </cell>
          <cell r="N135">
            <v>6</v>
          </cell>
          <cell r="R135">
            <v>-69447.039999999994</v>
          </cell>
          <cell r="S135">
            <v>-6285257.8399999999</v>
          </cell>
          <cell r="W135">
            <v>-69447.039999999994</v>
          </cell>
          <cell r="Y135">
            <v>-6285257.8399999999</v>
          </cell>
        </row>
        <row r="136">
          <cell r="A136">
            <v>2305003</v>
          </cell>
          <cell r="B136" t="str">
            <v>Software-Sun System-Payroll</v>
          </cell>
          <cell r="D136">
            <v>-13836.51</v>
          </cell>
          <cell r="F136">
            <v>-1433115</v>
          </cell>
          <cell r="J136">
            <v>-13836.51</v>
          </cell>
          <cell r="K136">
            <v>-1433115</v>
          </cell>
          <cell r="L136" t="str">
            <v>0</v>
          </cell>
          <cell r="M136" t="str">
            <v>0</v>
          </cell>
          <cell r="N136">
            <v>6</v>
          </cell>
          <cell r="R136">
            <v>-13836.51</v>
          </cell>
          <cell r="S136">
            <v>-1433115</v>
          </cell>
          <cell r="W136">
            <v>-13836.51</v>
          </cell>
          <cell r="Y136">
            <v>-1433115</v>
          </cell>
        </row>
        <row r="137">
          <cell r="A137">
            <v>2350101</v>
          </cell>
          <cell r="B137" t="str">
            <v>WIP IDC Dril Cont Day Rate</v>
          </cell>
          <cell r="D137" t="str">
            <v>0</v>
          </cell>
          <cell r="F137" t="str">
            <v>0</v>
          </cell>
          <cell r="J137">
            <v>0</v>
          </cell>
          <cell r="K137">
            <v>0</v>
          </cell>
          <cell r="L137" t="str">
            <v>0</v>
          </cell>
          <cell r="M137" t="str">
            <v>0</v>
          </cell>
          <cell r="N137">
            <v>6</v>
          </cell>
          <cell r="R137">
            <v>0</v>
          </cell>
          <cell r="S137">
            <v>0</v>
          </cell>
          <cell r="W137">
            <v>0</v>
          </cell>
          <cell r="Y137">
            <v>0</v>
          </cell>
        </row>
        <row r="138">
          <cell r="A138">
            <v>2350501</v>
          </cell>
          <cell r="B138" t="str">
            <v>WIP IDC Mobilization/Demob</v>
          </cell>
          <cell r="D138" t="str">
            <v>0</v>
          </cell>
          <cell r="F138" t="str">
            <v>0</v>
          </cell>
          <cell r="J138">
            <v>0</v>
          </cell>
          <cell r="K138">
            <v>0</v>
          </cell>
          <cell r="L138" t="str">
            <v>0</v>
          </cell>
          <cell r="M138" t="str">
            <v>0</v>
          </cell>
          <cell r="N138">
            <v>6</v>
          </cell>
          <cell r="R138">
            <v>0</v>
          </cell>
          <cell r="S138">
            <v>0</v>
          </cell>
          <cell r="W138">
            <v>0</v>
          </cell>
          <cell r="Y138">
            <v>0</v>
          </cell>
        </row>
        <row r="139">
          <cell r="A139">
            <v>2350701</v>
          </cell>
          <cell r="B139" t="str">
            <v>WIP IDC Road</v>
          </cell>
          <cell r="D139" t="str">
            <v>0</v>
          </cell>
          <cell r="F139" t="str">
            <v>0</v>
          </cell>
          <cell r="J139">
            <v>0</v>
          </cell>
          <cell r="K139">
            <v>0</v>
          </cell>
          <cell r="L139" t="str">
            <v>0</v>
          </cell>
          <cell r="M139" t="str">
            <v>0</v>
          </cell>
          <cell r="N139">
            <v>6</v>
          </cell>
          <cell r="R139">
            <v>0</v>
          </cell>
          <cell r="S139">
            <v>0</v>
          </cell>
          <cell r="W139">
            <v>0</v>
          </cell>
          <cell r="Y139">
            <v>0</v>
          </cell>
        </row>
        <row r="140">
          <cell r="A140">
            <v>2351001</v>
          </cell>
          <cell r="B140" t="str">
            <v>WIP IDC Cement &amp; Cement Serv</v>
          </cell>
          <cell r="D140" t="str">
            <v>0</v>
          </cell>
          <cell r="F140" t="str">
            <v>0</v>
          </cell>
          <cell r="J140">
            <v>0</v>
          </cell>
          <cell r="K140">
            <v>0</v>
          </cell>
          <cell r="L140" t="str">
            <v>0</v>
          </cell>
          <cell r="M140" t="str">
            <v>0</v>
          </cell>
          <cell r="N140">
            <v>6</v>
          </cell>
          <cell r="R140">
            <v>0</v>
          </cell>
          <cell r="S140">
            <v>0</v>
          </cell>
          <cell r="W140">
            <v>0</v>
          </cell>
          <cell r="Y140">
            <v>0</v>
          </cell>
        </row>
        <row r="141">
          <cell r="A141">
            <v>2351501</v>
          </cell>
          <cell r="B141" t="str">
            <v>WIP IDC Chemicals</v>
          </cell>
          <cell r="D141">
            <v>-16444.650000000001</v>
          </cell>
          <cell r="F141">
            <v>-2489797.29</v>
          </cell>
          <cell r="J141">
            <v>-16444.650000000001</v>
          </cell>
          <cell r="K141">
            <v>-2489797.29</v>
          </cell>
          <cell r="L141">
            <v>0</v>
          </cell>
          <cell r="M141">
            <v>0</v>
          </cell>
          <cell r="N141">
            <v>6</v>
          </cell>
          <cell r="R141">
            <v>-16444.650000000001</v>
          </cell>
          <cell r="S141">
            <v>-2489797.29</v>
          </cell>
          <cell r="W141">
            <v>-16444.650000000001</v>
          </cell>
          <cell r="Y141">
            <v>-2489797.29</v>
          </cell>
        </row>
        <row r="142">
          <cell r="A142">
            <v>2352001</v>
          </cell>
          <cell r="B142" t="str">
            <v>WIP IDC Wireline Logging</v>
          </cell>
          <cell r="D142" t="str">
            <v>0</v>
          </cell>
          <cell r="F142" t="str">
            <v>0</v>
          </cell>
          <cell r="J142">
            <v>0</v>
          </cell>
          <cell r="K142">
            <v>0</v>
          </cell>
          <cell r="L142" t="str">
            <v>0</v>
          </cell>
          <cell r="M142" t="str">
            <v>0</v>
          </cell>
          <cell r="N142">
            <v>6</v>
          </cell>
          <cell r="R142">
            <v>0</v>
          </cell>
          <cell r="S142">
            <v>0</v>
          </cell>
          <cell r="W142">
            <v>0</v>
          </cell>
          <cell r="Y142">
            <v>0</v>
          </cell>
        </row>
        <row r="143">
          <cell r="A143">
            <v>2352501</v>
          </cell>
          <cell r="B143" t="str">
            <v>WIP IDC Mud Logging</v>
          </cell>
          <cell r="D143" t="str">
            <v>0</v>
          </cell>
          <cell r="F143" t="str">
            <v>0</v>
          </cell>
          <cell r="J143">
            <v>0</v>
          </cell>
          <cell r="K143">
            <v>0</v>
          </cell>
          <cell r="L143" t="str">
            <v>0</v>
          </cell>
          <cell r="M143" t="str">
            <v>0</v>
          </cell>
          <cell r="N143">
            <v>6</v>
          </cell>
          <cell r="R143">
            <v>0</v>
          </cell>
          <cell r="S143">
            <v>0</v>
          </cell>
          <cell r="W143">
            <v>0</v>
          </cell>
          <cell r="Y143">
            <v>0</v>
          </cell>
        </row>
        <row r="144">
          <cell r="A144">
            <v>2353001</v>
          </cell>
          <cell r="B144" t="str">
            <v>WIP IDC Formation Testing</v>
          </cell>
          <cell r="D144" t="str">
            <v>0</v>
          </cell>
          <cell r="F144" t="str">
            <v>0</v>
          </cell>
          <cell r="J144">
            <v>0</v>
          </cell>
          <cell r="K144">
            <v>0</v>
          </cell>
          <cell r="L144" t="str">
            <v>0</v>
          </cell>
          <cell r="M144" t="str">
            <v>0</v>
          </cell>
          <cell r="N144">
            <v>6</v>
          </cell>
          <cell r="R144">
            <v>0</v>
          </cell>
          <cell r="S144">
            <v>0</v>
          </cell>
          <cell r="W144">
            <v>0</v>
          </cell>
          <cell r="Y144">
            <v>0</v>
          </cell>
        </row>
        <row r="145">
          <cell r="A145">
            <v>2353501</v>
          </cell>
          <cell r="B145" t="str">
            <v>WIP IDC Geological Testing</v>
          </cell>
          <cell r="D145">
            <v>-18734.060000000001</v>
          </cell>
          <cell r="F145">
            <v>-2885982</v>
          </cell>
          <cell r="J145">
            <v>-18734.060000000001</v>
          </cell>
          <cell r="K145">
            <v>-2885982</v>
          </cell>
          <cell r="L145" t="str">
            <v>0</v>
          </cell>
          <cell r="M145" t="str">
            <v>0</v>
          </cell>
          <cell r="N145">
            <v>6</v>
          </cell>
          <cell r="R145">
            <v>-18734.060000000001</v>
          </cell>
          <cell r="S145">
            <v>-2885982</v>
          </cell>
          <cell r="W145">
            <v>-18734.060000000001</v>
          </cell>
          <cell r="Y145">
            <v>-2885982</v>
          </cell>
        </row>
        <row r="146">
          <cell r="A146">
            <v>2354501</v>
          </cell>
          <cell r="B146" t="str">
            <v>WIP IDC Stimulation Treatment</v>
          </cell>
          <cell r="D146" t="str">
            <v>0</v>
          </cell>
          <cell r="F146" t="str">
            <v>0</v>
          </cell>
          <cell r="J146">
            <v>0</v>
          </cell>
          <cell r="K146">
            <v>0</v>
          </cell>
          <cell r="L146" t="str">
            <v>0</v>
          </cell>
          <cell r="M146" t="str">
            <v>0</v>
          </cell>
          <cell r="N146">
            <v>6</v>
          </cell>
          <cell r="R146">
            <v>0</v>
          </cell>
          <cell r="S146">
            <v>0</v>
          </cell>
          <cell r="W146">
            <v>0</v>
          </cell>
          <cell r="Y146">
            <v>0</v>
          </cell>
        </row>
        <row r="147">
          <cell r="A147">
            <v>2355001</v>
          </cell>
          <cell r="B147" t="str">
            <v>WIP IDC Drill Bits</v>
          </cell>
          <cell r="D147" t="str">
            <v>0</v>
          </cell>
          <cell r="F147" t="str">
            <v>0</v>
          </cell>
          <cell r="J147">
            <v>0</v>
          </cell>
          <cell r="K147">
            <v>0</v>
          </cell>
          <cell r="L147" t="str">
            <v>0</v>
          </cell>
          <cell r="M147" t="str">
            <v>0</v>
          </cell>
          <cell r="N147">
            <v>6</v>
          </cell>
          <cell r="R147">
            <v>0</v>
          </cell>
          <cell r="S147">
            <v>0</v>
          </cell>
          <cell r="W147">
            <v>0</v>
          </cell>
          <cell r="Y147">
            <v>0</v>
          </cell>
        </row>
        <row r="148">
          <cell r="A148">
            <v>2355501</v>
          </cell>
          <cell r="B148" t="str">
            <v>WIP IDC Tools &amp; Equip Rental</v>
          </cell>
          <cell r="D148" t="str">
            <v>0</v>
          </cell>
          <cell r="F148" t="str">
            <v>0</v>
          </cell>
          <cell r="J148">
            <v>0</v>
          </cell>
          <cell r="K148">
            <v>0</v>
          </cell>
          <cell r="L148" t="str">
            <v>0</v>
          </cell>
          <cell r="M148" t="str">
            <v>0</v>
          </cell>
          <cell r="N148">
            <v>6</v>
          </cell>
          <cell r="R148">
            <v>0</v>
          </cell>
          <cell r="S148">
            <v>0</v>
          </cell>
          <cell r="W148">
            <v>0</v>
          </cell>
          <cell r="Y148">
            <v>0</v>
          </cell>
        </row>
        <row r="149">
          <cell r="A149">
            <v>2355701</v>
          </cell>
          <cell r="B149" t="str">
            <v>WIP IDC Materials &amp; Supplies</v>
          </cell>
          <cell r="D149">
            <v>-33518.959999999999</v>
          </cell>
          <cell r="F149">
            <v>-4937656.82</v>
          </cell>
          <cell r="J149">
            <v>-33518.959999999999</v>
          </cell>
          <cell r="K149">
            <v>-4937656.82</v>
          </cell>
          <cell r="L149">
            <v>0</v>
          </cell>
          <cell r="M149">
            <v>0</v>
          </cell>
          <cell r="N149">
            <v>6</v>
          </cell>
          <cell r="R149">
            <v>-33518.959999999999</v>
          </cell>
          <cell r="S149">
            <v>-4937656.82</v>
          </cell>
          <cell r="W149">
            <v>-33518.959999999999</v>
          </cell>
          <cell r="Y149">
            <v>-4937656.82</v>
          </cell>
        </row>
        <row r="150">
          <cell r="A150">
            <v>2356001</v>
          </cell>
          <cell r="B150" t="str">
            <v>WIP IDC Company labor</v>
          </cell>
          <cell r="D150">
            <v>-40658.76</v>
          </cell>
          <cell r="F150">
            <v>-6185071.25</v>
          </cell>
          <cell r="J150">
            <v>-40658.76</v>
          </cell>
          <cell r="K150">
            <v>-6185071.25</v>
          </cell>
          <cell r="L150">
            <v>0</v>
          </cell>
          <cell r="M150">
            <v>0</v>
          </cell>
          <cell r="N150">
            <v>6</v>
          </cell>
          <cell r="R150">
            <v>-40658.76</v>
          </cell>
          <cell r="S150">
            <v>-6185071.25</v>
          </cell>
          <cell r="W150">
            <v>-40658.76</v>
          </cell>
          <cell r="Y150">
            <v>-6185071.25</v>
          </cell>
        </row>
        <row r="151">
          <cell r="A151">
            <v>2356201</v>
          </cell>
          <cell r="B151" t="str">
            <v>WIP IDC Contract Labor</v>
          </cell>
          <cell r="D151">
            <v>-695.03</v>
          </cell>
          <cell r="F151">
            <v>-105848.49</v>
          </cell>
          <cell r="J151">
            <v>-695.03</v>
          </cell>
          <cell r="K151">
            <v>-105848.49</v>
          </cell>
          <cell r="L151">
            <v>0</v>
          </cell>
          <cell r="M151">
            <v>0</v>
          </cell>
          <cell r="N151">
            <v>6</v>
          </cell>
          <cell r="R151">
            <v>-695.03</v>
          </cell>
          <cell r="S151">
            <v>-105848.49</v>
          </cell>
          <cell r="W151">
            <v>-695.03</v>
          </cell>
          <cell r="Y151">
            <v>-105848.49</v>
          </cell>
        </row>
        <row r="152">
          <cell r="A152">
            <v>2356210</v>
          </cell>
          <cell r="B152" t="str">
            <v>WIP IDC Temp Contract Labor</v>
          </cell>
          <cell r="D152" t="str">
            <v>0</v>
          </cell>
          <cell r="F152" t="str">
            <v>0</v>
          </cell>
          <cell r="J152">
            <v>0</v>
          </cell>
          <cell r="K152">
            <v>0</v>
          </cell>
          <cell r="L152" t="str">
            <v>0</v>
          </cell>
          <cell r="M152" t="str">
            <v>0</v>
          </cell>
          <cell r="N152">
            <v>6</v>
          </cell>
          <cell r="R152">
            <v>0</v>
          </cell>
          <cell r="S152">
            <v>0</v>
          </cell>
          <cell r="W152">
            <v>0</v>
          </cell>
          <cell r="Y152">
            <v>0</v>
          </cell>
        </row>
        <row r="153">
          <cell r="A153">
            <v>2356501</v>
          </cell>
          <cell r="B153" t="str">
            <v>WIP IDC Cont Services &amp; Equip</v>
          </cell>
          <cell r="D153">
            <v>-111240.34</v>
          </cell>
          <cell r="F153">
            <v>-16928675.23</v>
          </cell>
          <cell r="J153">
            <v>-111240.34</v>
          </cell>
          <cell r="K153">
            <v>-16928675.23</v>
          </cell>
          <cell r="L153">
            <v>0</v>
          </cell>
          <cell r="M153">
            <v>0</v>
          </cell>
          <cell r="N153">
            <v>6</v>
          </cell>
          <cell r="R153">
            <v>-111240.34</v>
          </cell>
          <cell r="S153">
            <v>-16928675.23</v>
          </cell>
          <cell r="W153">
            <v>-111240.34</v>
          </cell>
          <cell r="Y153">
            <v>-16928675.23</v>
          </cell>
        </row>
        <row r="154">
          <cell r="A154">
            <v>2356701</v>
          </cell>
          <cell r="B154" t="str">
            <v>WIP IDC Professional Services</v>
          </cell>
          <cell r="D154">
            <v>0</v>
          </cell>
          <cell r="F154">
            <v>-6.43</v>
          </cell>
          <cell r="J154">
            <v>0</v>
          </cell>
          <cell r="K154">
            <v>-6.43</v>
          </cell>
          <cell r="L154" t="str">
            <v>0</v>
          </cell>
          <cell r="M154" t="str">
            <v>0</v>
          </cell>
          <cell r="N154">
            <v>6</v>
          </cell>
          <cell r="R154">
            <v>0</v>
          </cell>
          <cell r="S154">
            <v>-6.43</v>
          </cell>
          <cell r="W154">
            <v>0</v>
          </cell>
          <cell r="Y154">
            <v>-6.43</v>
          </cell>
        </row>
        <row r="155">
          <cell r="A155">
            <v>2357001</v>
          </cell>
          <cell r="B155" t="str">
            <v>WIP IDC Fuel &amp; Power</v>
          </cell>
          <cell r="D155">
            <v>-22623.279999999999</v>
          </cell>
          <cell r="F155">
            <v>-3416660.35</v>
          </cell>
          <cell r="J155">
            <v>-22623.279999999999</v>
          </cell>
          <cell r="K155">
            <v>-3416660.35</v>
          </cell>
          <cell r="L155">
            <v>0</v>
          </cell>
          <cell r="M155">
            <v>0</v>
          </cell>
          <cell r="N155">
            <v>6</v>
          </cell>
          <cell r="R155">
            <v>-22623.279999999999</v>
          </cell>
          <cell r="S155">
            <v>-3416660.35</v>
          </cell>
          <cell r="W155">
            <v>-22623.279999999999</v>
          </cell>
          <cell r="Y155">
            <v>-3416660.35</v>
          </cell>
        </row>
        <row r="156">
          <cell r="A156">
            <v>2357501</v>
          </cell>
          <cell r="B156" t="str">
            <v>WIP IDC Transportation</v>
          </cell>
          <cell r="D156">
            <v>-18729.04</v>
          </cell>
          <cell r="F156">
            <v>-2851689.21</v>
          </cell>
          <cell r="J156">
            <v>-18729.04</v>
          </cell>
          <cell r="K156">
            <v>-2851689.21</v>
          </cell>
          <cell r="L156">
            <v>0</v>
          </cell>
          <cell r="M156">
            <v>0</v>
          </cell>
          <cell r="N156">
            <v>6</v>
          </cell>
          <cell r="R156">
            <v>-18729.04</v>
          </cell>
          <cell r="S156">
            <v>-2851689.21</v>
          </cell>
          <cell r="W156">
            <v>-18729.04</v>
          </cell>
          <cell r="Y156">
            <v>-2851689.21</v>
          </cell>
        </row>
        <row r="157">
          <cell r="A157">
            <v>2357520</v>
          </cell>
          <cell r="B157" t="str">
            <v>WIP IDC Helicopter Transport</v>
          </cell>
          <cell r="D157" t="str">
            <v>0</v>
          </cell>
          <cell r="F157" t="str">
            <v>0</v>
          </cell>
          <cell r="J157">
            <v>0</v>
          </cell>
          <cell r="K157">
            <v>0</v>
          </cell>
          <cell r="L157" t="str">
            <v>0</v>
          </cell>
          <cell r="M157" t="str">
            <v>0</v>
          </cell>
          <cell r="N157">
            <v>6</v>
          </cell>
          <cell r="R157">
            <v>0</v>
          </cell>
          <cell r="S157">
            <v>0</v>
          </cell>
          <cell r="W157">
            <v>0</v>
          </cell>
          <cell r="Y157">
            <v>0</v>
          </cell>
        </row>
        <row r="158">
          <cell r="A158">
            <v>2357540</v>
          </cell>
          <cell r="B158" t="str">
            <v>WIP IDC Marine Transportation</v>
          </cell>
          <cell r="D158" t="str">
            <v>0</v>
          </cell>
          <cell r="F158" t="str">
            <v>0</v>
          </cell>
          <cell r="J158">
            <v>0</v>
          </cell>
          <cell r="K158">
            <v>0</v>
          </cell>
          <cell r="L158" t="str">
            <v>0</v>
          </cell>
          <cell r="M158" t="str">
            <v>0</v>
          </cell>
          <cell r="N158">
            <v>6</v>
          </cell>
          <cell r="R158">
            <v>0</v>
          </cell>
          <cell r="S158">
            <v>0</v>
          </cell>
          <cell r="W158">
            <v>0</v>
          </cell>
          <cell r="Y158">
            <v>0</v>
          </cell>
        </row>
        <row r="159">
          <cell r="A159">
            <v>2358001</v>
          </cell>
          <cell r="B159" t="str">
            <v>WIP IDC Communication Expense</v>
          </cell>
          <cell r="D159">
            <v>-2596.17</v>
          </cell>
          <cell r="F159">
            <v>-395023.93</v>
          </cell>
          <cell r="J159">
            <v>-2596.17</v>
          </cell>
          <cell r="K159">
            <v>-395023.93</v>
          </cell>
          <cell r="L159">
            <v>0</v>
          </cell>
          <cell r="M159">
            <v>0</v>
          </cell>
          <cell r="N159">
            <v>6</v>
          </cell>
          <cell r="R159">
            <v>-2596.17</v>
          </cell>
          <cell r="S159">
            <v>-395023.93</v>
          </cell>
          <cell r="W159">
            <v>-2596.17</v>
          </cell>
          <cell r="Y159">
            <v>-395023.93</v>
          </cell>
        </row>
        <row r="160">
          <cell r="A160">
            <v>2358201</v>
          </cell>
          <cell r="B160" t="str">
            <v>WIP IDC Repairs &amp; Maintenance</v>
          </cell>
          <cell r="D160">
            <v>-2903.53</v>
          </cell>
          <cell r="F160">
            <v>-417930.23</v>
          </cell>
          <cell r="J160">
            <v>-2903.53</v>
          </cell>
          <cell r="K160">
            <v>-417930.23</v>
          </cell>
          <cell r="L160">
            <v>0</v>
          </cell>
          <cell r="M160">
            <v>0</v>
          </cell>
          <cell r="N160">
            <v>6</v>
          </cell>
          <cell r="R160">
            <v>-2903.53</v>
          </cell>
          <cell r="S160">
            <v>-417930.23</v>
          </cell>
          <cell r="W160">
            <v>-2903.53</v>
          </cell>
          <cell r="Y160">
            <v>-417930.23</v>
          </cell>
        </row>
        <row r="161">
          <cell r="A161">
            <v>2358501</v>
          </cell>
          <cell r="B161" t="str">
            <v>WIP IDC Environmental Expense</v>
          </cell>
          <cell r="D161" t="str">
            <v>0</v>
          </cell>
          <cell r="F161" t="str">
            <v>0</v>
          </cell>
          <cell r="J161">
            <v>0</v>
          </cell>
          <cell r="K161">
            <v>0</v>
          </cell>
          <cell r="L161">
            <v>0</v>
          </cell>
          <cell r="M161">
            <v>0</v>
          </cell>
          <cell r="N161">
            <v>6</v>
          </cell>
          <cell r="R161">
            <v>0</v>
          </cell>
          <cell r="S161">
            <v>0</v>
          </cell>
          <cell r="W161">
            <v>0</v>
          </cell>
          <cell r="Y161">
            <v>0</v>
          </cell>
        </row>
        <row r="162">
          <cell r="A162">
            <v>2358701</v>
          </cell>
          <cell r="B162" t="str">
            <v>WIP IDC Local Licensing Fees</v>
          </cell>
          <cell r="D162">
            <v>-6398.65</v>
          </cell>
          <cell r="F162">
            <v>-975260.99</v>
          </cell>
          <cell r="J162">
            <v>-6398.65</v>
          </cell>
          <cell r="K162">
            <v>-975260.99</v>
          </cell>
          <cell r="L162">
            <v>0</v>
          </cell>
          <cell r="M162">
            <v>0</v>
          </cell>
          <cell r="N162">
            <v>6</v>
          </cell>
          <cell r="R162">
            <v>-6398.65</v>
          </cell>
          <cell r="S162">
            <v>-975260.99</v>
          </cell>
          <cell r="W162">
            <v>-6398.65</v>
          </cell>
          <cell r="Y162">
            <v>-975260.99</v>
          </cell>
        </row>
        <row r="163">
          <cell r="A163">
            <v>2359001</v>
          </cell>
          <cell r="B163" t="str">
            <v>WIP IDC General &amp; Admin</v>
          </cell>
          <cell r="D163">
            <v>-53482.61</v>
          </cell>
          <cell r="F163">
            <v>-8129987.5300000003</v>
          </cell>
          <cell r="J163">
            <v>-53482.61</v>
          </cell>
          <cell r="K163">
            <v>-8129987.5300000003</v>
          </cell>
          <cell r="L163">
            <v>0</v>
          </cell>
          <cell r="M163">
            <v>0</v>
          </cell>
          <cell r="N163">
            <v>6</v>
          </cell>
          <cell r="R163">
            <v>-53482.61</v>
          </cell>
          <cell r="S163">
            <v>-8129987.5300000003</v>
          </cell>
          <cell r="W163">
            <v>-53482.61</v>
          </cell>
          <cell r="Y163">
            <v>-8129987.5300000003</v>
          </cell>
        </row>
        <row r="164">
          <cell r="A164">
            <v>2403001</v>
          </cell>
          <cell r="B164" t="str">
            <v>WIP-TDC-Production Casing</v>
          </cell>
          <cell r="D164" t="str">
            <v>0</v>
          </cell>
          <cell r="F164" t="str">
            <v>0</v>
          </cell>
          <cell r="J164">
            <v>0</v>
          </cell>
          <cell r="K164">
            <v>0</v>
          </cell>
          <cell r="L164" t="str">
            <v>0</v>
          </cell>
          <cell r="M164" t="str">
            <v>0</v>
          </cell>
          <cell r="N164">
            <v>6</v>
          </cell>
          <cell r="R164">
            <v>0</v>
          </cell>
          <cell r="S164">
            <v>0</v>
          </cell>
          <cell r="W164">
            <v>0</v>
          </cell>
          <cell r="Y164">
            <v>0</v>
          </cell>
        </row>
        <row r="165">
          <cell r="A165">
            <v>2403501</v>
          </cell>
          <cell r="B165" t="str">
            <v>WIP-TDC-Tubing</v>
          </cell>
          <cell r="D165">
            <v>-5517.6</v>
          </cell>
          <cell r="F165">
            <v>-813846</v>
          </cell>
          <cell r="J165">
            <v>-5517.6</v>
          </cell>
          <cell r="K165">
            <v>-813846</v>
          </cell>
          <cell r="L165" t="str">
            <v>0</v>
          </cell>
          <cell r="M165" t="str">
            <v>0</v>
          </cell>
          <cell r="N165">
            <v>6</v>
          </cell>
          <cell r="R165">
            <v>-5517.6</v>
          </cell>
          <cell r="S165">
            <v>-813846</v>
          </cell>
          <cell r="W165">
            <v>-5517.6</v>
          </cell>
          <cell r="Y165">
            <v>-813846</v>
          </cell>
        </row>
        <row r="166">
          <cell r="A166">
            <v>2405001</v>
          </cell>
          <cell r="B166" t="str">
            <v>WIP-TDC-Casinghead</v>
          </cell>
          <cell r="D166" t="str">
            <v>0</v>
          </cell>
          <cell r="F166" t="str">
            <v>0</v>
          </cell>
          <cell r="J166">
            <v>0</v>
          </cell>
          <cell r="K166">
            <v>0</v>
          </cell>
          <cell r="L166" t="str">
            <v>0</v>
          </cell>
          <cell r="M166" t="str">
            <v>0</v>
          </cell>
          <cell r="N166">
            <v>6</v>
          </cell>
          <cell r="R166">
            <v>0</v>
          </cell>
          <cell r="S166">
            <v>0</v>
          </cell>
          <cell r="W166">
            <v>0</v>
          </cell>
          <cell r="Y166">
            <v>0</v>
          </cell>
        </row>
        <row r="167">
          <cell r="A167">
            <v>2406001</v>
          </cell>
          <cell r="B167" t="str">
            <v>WIP-TDC-Xmas Tree</v>
          </cell>
          <cell r="D167" t="str">
            <v>0</v>
          </cell>
          <cell r="F167" t="str">
            <v>0</v>
          </cell>
          <cell r="J167">
            <v>0</v>
          </cell>
          <cell r="K167">
            <v>0</v>
          </cell>
          <cell r="L167" t="str">
            <v>0</v>
          </cell>
          <cell r="M167" t="str">
            <v>0</v>
          </cell>
          <cell r="N167">
            <v>6</v>
          </cell>
          <cell r="R167">
            <v>0</v>
          </cell>
          <cell r="S167">
            <v>0</v>
          </cell>
          <cell r="W167">
            <v>0</v>
          </cell>
          <cell r="Y167">
            <v>0</v>
          </cell>
        </row>
        <row r="168">
          <cell r="A168">
            <v>2407501</v>
          </cell>
          <cell r="B168" t="str">
            <v>WIP-TDC-Packers</v>
          </cell>
          <cell r="D168">
            <v>-5520</v>
          </cell>
          <cell r="F168">
            <v>-816960</v>
          </cell>
          <cell r="J168">
            <v>-5520</v>
          </cell>
          <cell r="K168">
            <v>-816960</v>
          </cell>
          <cell r="L168" t="str">
            <v>0</v>
          </cell>
          <cell r="M168" t="str">
            <v>0</v>
          </cell>
          <cell r="N168">
            <v>6</v>
          </cell>
          <cell r="R168">
            <v>-5520</v>
          </cell>
          <cell r="S168">
            <v>-816960</v>
          </cell>
          <cell r="W168">
            <v>-5520</v>
          </cell>
          <cell r="Y168">
            <v>-816960</v>
          </cell>
        </row>
        <row r="169">
          <cell r="A169">
            <v>2408501</v>
          </cell>
          <cell r="B169" t="str">
            <v>WIP-TDC-Tanks &amp; Equipment</v>
          </cell>
          <cell r="D169" t="str">
            <v>0</v>
          </cell>
          <cell r="F169" t="str">
            <v>0</v>
          </cell>
          <cell r="J169">
            <v>0</v>
          </cell>
          <cell r="K169">
            <v>0</v>
          </cell>
          <cell r="L169" t="str">
            <v>0</v>
          </cell>
          <cell r="M169" t="str">
            <v>0</v>
          </cell>
          <cell r="N169">
            <v>6</v>
          </cell>
          <cell r="R169">
            <v>0</v>
          </cell>
          <cell r="S169">
            <v>0</v>
          </cell>
          <cell r="W169">
            <v>0</v>
          </cell>
          <cell r="Y169">
            <v>0</v>
          </cell>
        </row>
        <row r="170">
          <cell r="A170">
            <v>2408551</v>
          </cell>
          <cell r="B170" t="str">
            <v>WIP-TDC-Separators</v>
          </cell>
          <cell r="D170" t="str">
            <v>0</v>
          </cell>
          <cell r="F170" t="str">
            <v>0</v>
          </cell>
          <cell r="J170">
            <v>0</v>
          </cell>
          <cell r="K170">
            <v>0</v>
          </cell>
          <cell r="L170" t="str">
            <v>0</v>
          </cell>
          <cell r="M170" t="str">
            <v>0</v>
          </cell>
          <cell r="N170">
            <v>6</v>
          </cell>
          <cell r="R170">
            <v>0</v>
          </cell>
          <cell r="S170">
            <v>0</v>
          </cell>
          <cell r="W170">
            <v>0</v>
          </cell>
          <cell r="Y170">
            <v>0</v>
          </cell>
        </row>
        <row r="171">
          <cell r="A171">
            <v>2408601</v>
          </cell>
          <cell r="B171" t="str">
            <v>WIP-TDC-Heater Treaters</v>
          </cell>
          <cell r="D171" t="str">
            <v>0</v>
          </cell>
          <cell r="F171" t="str">
            <v>0</v>
          </cell>
          <cell r="J171">
            <v>0</v>
          </cell>
          <cell r="K171">
            <v>0</v>
          </cell>
          <cell r="L171" t="str">
            <v>0</v>
          </cell>
          <cell r="M171" t="str">
            <v>0</v>
          </cell>
          <cell r="N171">
            <v>6</v>
          </cell>
          <cell r="R171">
            <v>0</v>
          </cell>
          <cell r="S171">
            <v>0</v>
          </cell>
          <cell r="W171">
            <v>0</v>
          </cell>
          <cell r="Y171">
            <v>0</v>
          </cell>
        </row>
        <row r="172">
          <cell r="A172">
            <v>2408651</v>
          </cell>
          <cell r="B172" t="str">
            <v>WIP-TDC-Flow Lines &amp; Equipment</v>
          </cell>
          <cell r="D172">
            <v>6267.56</v>
          </cell>
          <cell r="F172">
            <v>911620.2</v>
          </cell>
          <cell r="J172">
            <v>6267.56</v>
          </cell>
          <cell r="K172">
            <v>911620.2</v>
          </cell>
          <cell r="L172" t="str">
            <v>0</v>
          </cell>
          <cell r="M172" t="str">
            <v>0</v>
          </cell>
          <cell r="N172">
            <v>6</v>
          </cell>
          <cell r="R172">
            <v>6267.56</v>
          </cell>
          <cell r="S172">
            <v>911620.2</v>
          </cell>
          <cell r="W172">
            <v>6267.56</v>
          </cell>
          <cell r="Y172">
            <v>911620.2</v>
          </cell>
        </row>
        <row r="173">
          <cell r="A173">
            <v>2409001</v>
          </cell>
          <cell r="B173" t="str">
            <v>WIP-TDC-Other Mats &amp; Equip</v>
          </cell>
          <cell r="D173" t="str">
            <v>0</v>
          </cell>
          <cell r="F173" t="str">
            <v>0</v>
          </cell>
          <cell r="J173">
            <v>0</v>
          </cell>
          <cell r="K173">
            <v>0</v>
          </cell>
          <cell r="L173" t="str">
            <v>0</v>
          </cell>
          <cell r="M173" t="str">
            <v>0</v>
          </cell>
          <cell r="N173">
            <v>6</v>
          </cell>
          <cell r="R173">
            <v>0</v>
          </cell>
          <cell r="S173">
            <v>0</v>
          </cell>
          <cell r="W173">
            <v>0</v>
          </cell>
          <cell r="Y173">
            <v>0</v>
          </cell>
        </row>
        <row r="174">
          <cell r="A174">
            <v>2451001</v>
          </cell>
          <cell r="B174" t="str">
            <v>WIP Work in Progress - W/over</v>
          </cell>
          <cell r="D174" t="str">
            <v>0</v>
          </cell>
          <cell r="F174" t="str">
            <v>0</v>
          </cell>
          <cell r="J174">
            <v>0</v>
          </cell>
          <cell r="K174">
            <v>0</v>
          </cell>
          <cell r="L174" t="str">
            <v>0</v>
          </cell>
          <cell r="M174" t="str">
            <v>0</v>
          </cell>
          <cell r="N174">
            <v>6</v>
          </cell>
          <cell r="R174">
            <v>0</v>
          </cell>
          <cell r="S174">
            <v>0</v>
          </cell>
          <cell r="W174">
            <v>0</v>
          </cell>
          <cell r="Y174">
            <v>0</v>
          </cell>
        </row>
        <row r="175">
          <cell r="A175">
            <v>2511001</v>
          </cell>
          <cell r="B175" t="str">
            <v>WIP-BUILDINGS-Materials</v>
          </cell>
          <cell r="D175">
            <v>-25127.200000000001</v>
          </cell>
          <cell r="F175">
            <v>-3648692.01</v>
          </cell>
          <cell r="J175">
            <v>-25127.200000000001</v>
          </cell>
          <cell r="K175">
            <v>-3648692.01</v>
          </cell>
          <cell r="L175">
            <v>5846.4190489600014</v>
          </cell>
          <cell r="M175">
            <v>854426.40444672026</v>
          </cell>
          <cell r="N175">
            <v>6</v>
          </cell>
          <cell r="R175">
            <v>-30973.619048960001</v>
          </cell>
          <cell r="S175">
            <v>-4503118.4144467199</v>
          </cell>
          <cell r="W175">
            <v>-30973.619048960001</v>
          </cell>
          <cell r="Y175">
            <v>-4503118.4144467199</v>
          </cell>
        </row>
        <row r="176">
          <cell r="A176">
            <v>2511501</v>
          </cell>
          <cell r="B176" t="str">
            <v>WIP-BUILDINGS-Overhead</v>
          </cell>
          <cell r="D176">
            <v>-123154.98</v>
          </cell>
          <cell r="F176">
            <v>-18602965.32</v>
          </cell>
          <cell r="J176">
            <v>-123154.98</v>
          </cell>
          <cell r="K176">
            <v>-18602965.32</v>
          </cell>
          <cell r="L176">
            <v>28859.024660480005</v>
          </cell>
          <cell r="M176">
            <v>4463076.2265420798</v>
          </cell>
          <cell r="N176">
            <v>6</v>
          </cell>
          <cell r="R176">
            <v>-152014.00466048002</v>
          </cell>
          <cell r="S176">
            <v>-23066041.546542078</v>
          </cell>
          <cell r="W176">
            <v>-152014.00466048002</v>
          </cell>
          <cell r="Y176">
            <v>-23066041.546542078</v>
          </cell>
        </row>
        <row r="177">
          <cell r="A177">
            <v>2511701</v>
          </cell>
          <cell r="B177" t="str">
            <v>WIP - Buildings - Proj Design</v>
          </cell>
          <cell r="D177">
            <v>-42916.03</v>
          </cell>
          <cell r="F177">
            <v>-6261474</v>
          </cell>
          <cell r="J177">
            <v>-42916.03</v>
          </cell>
          <cell r="K177">
            <v>-6261474</v>
          </cell>
          <cell r="L177" t="str">
            <v>0</v>
          </cell>
          <cell r="M177" t="str">
            <v>0</v>
          </cell>
          <cell r="N177">
            <v>6</v>
          </cell>
          <cell r="R177">
            <v>-42916.03</v>
          </cell>
          <cell r="S177">
            <v>-6261474</v>
          </cell>
          <cell r="W177">
            <v>-42916.03</v>
          </cell>
          <cell r="Y177">
            <v>-6261474</v>
          </cell>
        </row>
        <row r="178">
          <cell r="A178">
            <v>2512001</v>
          </cell>
          <cell r="B178" t="str">
            <v>WIP-BUILDINGS-Transportation</v>
          </cell>
          <cell r="D178">
            <v>-25843.25</v>
          </cell>
          <cell r="F178">
            <v>-3882853.51</v>
          </cell>
          <cell r="J178">
            <v>-25843.25</v>
          </cell>
          <cell r="K178">
            <v>-3882853.51</v>
          </cell>
          <cell r="L178">
            <v>12275.462976000001</v>
          </cell>
          <cell r="M178">
            <v>1900864.6227200001</v>
          </cell>
          <cell r="N178">
            <v>6</v>
          </cell>
          <cell r="R178">
            <v>-38118.712976000003</v>
          </cell>
          <cell r="S178">
            <v>-5783718.1327200001</v>
          </cell>
          <cell r="W178">
            <v>-38118.712976000003</v>
          </cell>
          <cell r="Y178">
            <v>-5783718.1327200001</v>
          </cell>
        </row>
        <row r="179">
          <cell r="A179">
            <v>2512501</v>
          </cell>
          <cell r="B179" t="str">
            <v>WIP-BUILDINGS-Local Services</v>
          </cell>
          <cell r="D179">
            <v>-70842.39</v>
          </cell>
          <cell r="F179">
            <v>-10839646.35</v>
          </cell>
          <cell r="J179">
            <v>-70842.39</v>
          </cell>
          <cell r="K179">
            <v>-10839646.35</v>
          </cell>
          <cell r="L179">
            <v>9141.8536204800021</v>
          </cell>
          <cell r="M179">
            <v>1413977.3216396803</v>
          </cell>
          <cell r="N179">
            <v>6</v>
          </cell>
          <cell r="R179">
            <v>-79984.243620480003</v>
          </cell>
          <cell r="S179">
            <v>-12253623.671639681</v>
          </cell>
          <cell r="W179">
            <v>-79984.243620480003</v>
          </cell>
          <cell r="Y179">
            <v>-12253623.671639681</v>
          </cell>
        </row>
        <row r="180">
          <cell r="A180">
            <v>2516001</v>
          </cell>
          <cell r="B180" t="str">
            <v>WIP-BUILDINGS-Company labor</v>
          </cell>
          <cell r="D180">
            <v>-38987.1</v>
          </cell>
          <cell r="F180">
            <v>-5925770.9199999999</v>
          </cell>
          <cell r="J180">
            <v>-38987.1</v>
          </cell>
          <cell r="K180">
            <v>-5925770.9199999999</v>
          </cell>
          <cell r="L180">
            <v>12302.670105600002</v>
          </cell>
          <cell r="M180">
            <v>1903821.0240000002</v>
          </cell>
          <cell r="N180">
            <v>6</v>
          </cell>
          <cell r="R180">
            <v>-51289.770105600001</v>
          </cell>
          <cell r="S180">
            <v>-7829591.9440000001</v>
          </cell>
          <cell r="W180">
            <v>-51289.770105600001</v>
          </cell>
          <cell r="Y180">
            <v>-7829591.9440000001</v>
          </cell>
        </row>
        <row r="181">
          <cell r="A181">
            <v>2516201</v>
          </cell>
          <cell r="B181" t="str">
            <v>WIP-BUILDINGS-Contract Labor</v>
          </cell>
          <cell r="D181">
            <v>-145140.57</v>
          </cell>
          <cell r="F181">
            <v>-21358679.879999999</v>
          </cell>
          <cell r="J181">
            <v>-145140.57</v>
          </cell>
          <cell r="K181">
            <v>-21358679.879999999</v>
          </cell>
          <cell r="L181">
            <v>367.22419776000004</v>
          </cell>
          <cell r="M181">
            <v>56859.252871680015</v>
          </cell>
          <cell r="N181">
            <v>6</v>
          </cell>
          <cell r="R181">
            <v>-145507.79419776</v>
          </cell>
          <cell r="S181">
            <v>-21415539.13287168</v>
          </cell>
          <cell r="W181">
            <v>-145507.79419776</v>
          </cell>
          <cell r="Y181">
            <v>-21415539.13287168</v>
          </cell>
        </row>
        <row r="182">
          <cell r="A182">
            <v>2521701</v>
          </cell>
          <cell r="B182" t="str">
            <v>WIP - Roads - Proj Design</v>
          </cell>
          <cell r="D182">
            <v>-324.27999999999997</v>
          </cell>
          <cell r="F182">
            <v>-72922.94</v>
          </cell>
          <cell r="J182">
            <v>-324.27999999999997</v>
          </cell>
          <cell r="K182">
            <v>-72922.94</v>
          </cell>
          <cell r="L182" t="str">
            <v>0</v>
          </cell>
          <cell r="M182" t="str">
            <v>0</v>
          </cell>
          <cell r="N182">
            <v>6</v>
          </cell>
          <cell r="R182">
            <v>-324.27999999999997</v>
          </cell>
          <cell r="S182">
            <v>-72922.94</v>
          </cell>
          <cell r="W182">
            <v>-324.27999999999997</v>
          </cell>
          <cell r="Y182">
            <v>-72922.94</v>
          </cell>
        </row>
        <row r="183">
          <cell r="A183">
            <v>2522501</v>
          </cell>
          <cell r="B183" t="str">
            <v>WIP-ROADS-Local Services</v>
          </cell>
          <cell r="D183">
            <v>-1311.49</v>
          </cell>
          <cell r="F183">
            <v>-253663.17</v>
          </cell>
          <cell r="J183">
            <v>-1311.49</v>
          </cell>
          <cell r="K183">
            <v>-253663.17</v>
          </cell>
          <cell r="L183" t="str">
            <v>0</v>
          </cell>
          <cell r="M183" t="str">
            <v>0</v>
          </cell>
          <cell r="N183">
            <v>6</v>
          </cell>
          <cell r="R183">
            <v>-1311.49</v>
          </cell>
          <cell r="S183">
            <v>-253663.17</v>
          </cell>
          <cell r="W183">
            <v>-1311.49</v>
          </cell>
          <cell r="Y183">
            <v>-253663.17</v>
          </cell>
        </row>
        <row r="184">
          <cell r="A184">
            <v>2526201</v>
          </cell>
          <cell r="B184" t="str">
            <v>WIP-ROADS-Contract Labor</v>
          </cell>
          <cell r="D184">
            <v>-49497.68</v>
          </cell>
          <cell r="F184">
            <v>-7331603</v>
          </cell>
          <cell r="J184">
            <v>-49497.68</v>
          </cell>
          <cell r="K184">
            <v>-7331603</v>
          </cell>
          <cell r="L184" t="str">
            <v>0</v>
          </cell>
          <cell r="M184" t="str">
            <v>0</v>
          </cell>
          <cell r="N184">
            <v>6</v>
          </cell>
          <cell r="R184">
            <v>-49497.68</v>
          </cell>
          <cell r="S184">
            <v>-7331603</v>
          </cell>
          <cell r="W184">
            <v>-49497.68</v>
          </cell>
          <cell r="Y184">
            <v>-7331603</v>
          </cell>
        </row>
        <row r="185">
          <cell r="A185">
            <v>2531001</v>
          </cell>
          <cell r="B185" t="str">
            <v>WIP-P'LINES-Materials</v>
          </cell>
          <cell r="D185">
            <v>-187110.84</v>
          </cell>
          <cell r="F185">
            <v>-21498092.649999999</v>
          </cell>
          <cell r="J185">
            <v>-187110.84</v>
          </cell>
          <cell r="K185">
            <v>-21498092.649999999</v>
          </cell>
          <cell r="L185" t="str">
            <v>0</v>
          </cell>
          <cell r="M185" t="str">
            <v>0</v>
          </cell>
          <cell r="N185">
            <v>6</v>
          </cell>
          <cell r="R185">
            <v>-187110.84</v>
          </cell>
          <cell r="S185">
            <v>-21498092.649999999</v>
          </cell>
          <cell r="W185">
            <v>-187110.84</v>
          </cell>
          <cell r="Y185">
            <v>-21498092.649999999</v>
          </cell>
        </row>
        <row r="186">
          <cell r="A186">
            <v>2531501</v>
          </cell>
          <cell r="B186" t="str">
            <v>WIP-P'LINES-Overhead</v>
          </cell>
          <cell r="D186">
            <v>-143982.38</v>
          </cell>
          <cell r="F186">
            <v>-12606294.9</v>
          </cell>
          <cell r="J186">
            <v>-143982.38</v>
          </cell>
          <cell r="K186">
            <v>-12606294.9</v>
          </cell>
          <cell r="L186" t="str">
            <v>0</v>
          </cell>
          <cell r="M186" t="str">
            <v>0</v>
          </cell>
          <cell r="N186">
            <v>6</v>
          </cell>
          <cell r="R186">
            <v>-143982.38</v>
          </cell>
          <cell r="S186">
            <v>-12606294.9</v>
          </cell>
          <cell r="W186">
            <v>-143982.38</v>
          </cell>
          <cell r="Y186">
            <v>-12606294.9</v>
          </cell>
        </row>
        <row r="187">
          <cell r="A187">
            <v>2531701</v>
          </cell>
          <cell r="B187" t="str">
            <v>WIP - Pipelines - Proj Design</v>
          </cell>
          <cell r="D187">
            <v>-68365.88</v>
          </cell>
          <cell r="F187">
            <v>-7323999.71</v>
          </cell>
          <cell r="J187">
            <v>-68365.88</v>
          </cell>
          <cell r="K187">
            <v>-7323999.71</v>
          </cell>
          <cell r="L187" t="str">
            <v>0</v>
          </cell>
          <cell r="M187" t="str">
            <v>0</v>
          </cell>
          <cell r="N187">
            <v>6</v>
          </cell>
          <cell r="R187">
            <v>-68365.88</v>
          </cell>
          <cell r="S187">
            <v>-7323999.71</v>
          </cell>
          <cell r="W187">
            <v>-68365.88</v>
          </cell>
          <cell r="Y187">
            <v>-7323999.71</v>
          </cell>
        </row>
        <row r="188">
          <cell r="A188">
            <v>2532001</v>
          </cell>
          <cell r="B188" t="str">
            <v>WIP-P'LINES-Transportation</v>
          </cell>
          <cell r="D188">
            <v>-31467.040000000001</v>
          </cell>
          <cell r="F188">
            <v>-2606941.8199999998</v>
          </cell>
          <cell r="J188">
            <v>-31467.040000000001</v>
          </cell>
          <cell r="K188">
            <v>-2606941.8199999998</v>
          </cell>
          <cell r="L188" t="str">
            <v>0</v>
          </cell>
          <cell r="M188" t="str">
            <v>0</v>
          </cell>
          <cell r="N188">
            <v>6</v>
          </cell>
          <cell r="R188">
            <v>-31467.040000000001</v>
          </cell>
          <cell r="S188">
            <v>-2606941.8199999998</v>
          </cell>
          <cell r="W188">
            <v>-31467.040000000001</v>
          </cell>
          <cell r="Y188">
            <v>-2606941.8199999998</v>
          </cell>
        </row>
        <row r="189">
          <cell r="A189">
            <v>2532501</v>
          </cell>
          <cell r="B189" t="str">
            <v>WIP-P'LINES-Local Services</v>
          </cell>
          <cell r="D189">
            <v>-14501.73</v>
          </cell>
          <cell r="F189">
            <v>-2237763.2400000002</v>
          </cell>
          <cell r="J189">
            <v>-14501.73</v>
          </cell>
          <cell r="K189">
            <v>-2237763.2400000002</v>
          </cell>
          <cell r="L189" t="str">
            <v>0</v>
          </cell>
          <cell r="M189" t="str">
            <v>0</v>
          </cell>
          <cell r="N189">
            <v>6</v>
          </cell>
          <cell r="R189">
            <v>-14501.73</v>
          </cell>
          <cell r="S189">
            <v>-2237763.2400000002</v>
          </cell>
          <cell r="W189">
            <v>-14501.73</v>
          </cell>
          <cell r="Y189">
            <v>-2237763.2400000002</v>
          </cell>
        </row>
        <row r="190">
          <cell r="A190">
            <v>2536001</v>
          </cell>
          <cell r="B190" t="str">
            <v>WIP-P'LINES-Company labor</v>
          </cell>
          <cell r="D190">
            <v>-98114.05</v>
          </cell>
          <cell r="F190">
            <v>-8727994.5999999996</v>
          </cell>
          <cell r="J190">
            <v>-98114.05</v>
          </cell>
          <cell r="K190">
            <v>-8727994.5999999996</v>
          </cell>
          <cell r="L190" t="str">
            <v>0</v>
          </cell>
          <cell r="M190" t="str">
            <v>0</v>
          </cell>
          <cell r="N190">
            <v>6</v>
          </cell>
          <cell r="R190">
            <v>-98114.05</v>
          </cell>
          <cell r="S190">
            <v>-8727994.5999999996</v>
          </cell>
          <cell r="W190">
            <v>-98114.05</v>
          </cell>
          <cell r="Y190">
            <v>-8727994.5999999996</v>
          </cell>
        </row>
        <row r="191">
          <cell r="A191">
            <v>2536201</v>
          </cell>
          <cell r="B191" t="str">
            <v>WIP-P'LINES-Contract Labor</v>
          </cell>
          <cell r="D191">
            <v>-444338.55</v>
          </cell>
          <cell r="F191">
            <v>-46495613.880000003</v>
          </cell>
          <cell r="J191">
            <v>-444338.55</v>
          </cell>
          <cell r="K191">
            <v>-46495613.880000003</v>
          </cell>
          <cell r="L191" t="str">
            <v>0</v>
          </cell>
          <cell r="M191" t="str">
            <v>0</v>
          </cell>
          <cell r="N191">
            <v>6</v>
          </cell>
          <cell r="R191">
            <v>-444338.55</v>
          </cell>
          <cell r="S191">
            <v>-46495613.880000003</v>
          </cell>
          <cell r="W191">
            <v>-444338.55</v>
          </cell>
          <cell r="Y191">
            <v>-46495613.880000003</v>
          </cell>
        </row>
        <row r="192">
          <cell r="A192">
            <v>2541001</v>
          </cell>
          <cell r="B192" t="str">
            <v>WIP-GATHSYS-Materials</v>
          </cell>
          <cell r="D192">
            <v>-538187.37</v>
          </cell>
          <cell r="F192">
            <v>-77665718.459999993</v>
          </cell>
          <cell r="J192">
            <v>-538187.37</v>
          </cell>
          <cell r="K192">
            <v>-77665718.459999993</v>
          </cell>
          <cell r="L192">
            <v>18374.45986816</v>
          </cell>
          <cell r="M192">
            <v>2685340.1282611201</v>
          </cell>
          <cell r="N192">
            <v>6</v>
          </cell>
          <cell r="R192">
            <v>-556561.82986815996</v>
          </cell>
          <cell r="S192">
            <v>-80351058.588261113</v>
          </cell>
          <cell r="W192">
            <v>-556561.82986815996</v>
          </cell>
          <cell r="Y192">
            <v>-80351058.588261113</v>
          </cell>
        </row>
        <row r="193">
          <cell r="A193">
            <v>2541501</v>
          </cell>
          <cell r="B193" t="str">
            <v>WIP-GATHSYS-Overhead</v>
          </cell>
          <cell r="D193">
            <v>-944912.22</v>
          </cell>
          <cell r="F193">
            <v>-139506413.52000001</v>
          </cell>
          <cell r="J193">
            <v>-944912.22</v>
          </cell>
          <cell r="K193">
            <v>-139506413.52000001</v>
          </cell>
          <cell r="L193">
            <v>90699.791790079995</v>
          </cell>
          <cell r="M193">
            <v>14026810.997703679</v>
          </cell>
          <cell r="N193">
            <v>6</v>
          </cell>
          <cell r="R193">
            <v>-1035612.01179008</v>
          </cell>
          <cell r="S193">
            <v>-153533224.51770368</v>
          </cell>
          <cell r="W193">
            <v>-1035612.01179008</v>
          </cell>
          <cell r="Y193">
            <v>-153533224.51770368</v>
          </cell>
        </row>
        <row r="194">
          <cell r="A194">
            <v>2541701</v>
          </cell>
          <cell r="B194" t="str">
            <v>WIP - Gathsys - Proj Design</v>
          </cell>
          <cell r="D194">
            <v>-57193.599999999999</v>
          </cell>
          <cell r="F194">
            <v>-10992182.640000001</v>
          </cell>
          <cell r="J194">
            <v>-57193.599999999999</v>
          </cell>
          <cell r="K194">
            <v>-10992182.640000001</v>
          </cell>
          <cell r="L194" t="str">
            <v>0</v>
          </cell>
          <cell r="M194" t="str">
            <v>0</v>
          </cell>
          <cell r="N194">
            <v>6</v>
          </cell>
          <cell r="R194">
            <v>-57193.599999999999</v>
          </cell>
          <cell r="S194">
            <v>-10992182.640000001</v>
          </cell>
          <cell r="W194">
            <v>-57193.599999999999</v>
          </cell>
          <cell r="Y194">
            <v>-10992182.640000001</v>
          </cell>
        </row>
        <row r="195">
          <cell r="A195">
            <v>2542001</v>
          </cell>
          <cell r="B195" t="str">
            <v>WIP-GATHSYS-Transportation</v>
          </cell>
          <cell r="D195">
            <v>-252672.18</v>
          </cell>
          <cell r="F195">
            <v>-37351846.670000002</v>
          </cell>
          <cell r="J195">
            <v>-252672.18</v>
          </cell>
          <cell r="K195">
            <v>-37351846.670000002</v>
          </cell>
          <cell r="L195">
            <v>38580.026495999999</v>
          </cell>
          <cell r="M195">
            <v>5974145.9571199995</v>
          </cell>
          <cell r="N195">
            <v>6</v>
          </cell>
          <cell r="R195">
            <v>-291252.206496</v>
          </cell>
          <cell r="S195">
            <v>-43325992.627120003</v>
          </cell>
          <cell r="W195">
            <v>-291252.206496</v>
          </cell>
          <cell r="Y195">
            <v>-43325992.627120003</v>
          </cell>
        </row>
        <row r="196">
          <cell r="A196">
            <v>2542501</v>
          </cell>
          <cell r="B196" t="str">
            <v>WIP-GATHSYS-Local Services</v>
          </cell>
          <cell r="D196">
            <v>-206402.77</v>
          </cell>
          <cell r="F196">
            <v>-32250410.07</v>
          </cell>
          <cell r="J196">
            <v>-206402.77</v>
          </cell>
          <cell r="K196">
            <v>-32250410.07</v>
          </cell>
          <cell r="L196">
            <v>28731.539950079998</v>
          </cell>
          <cell r="M196">
            <v>4443928.7251532804</v>
          </cell>
          <cell r="N196">
            <v>6</v>
          </cell>
          <cell r="R196">
            <v>-235134.30995008</v>
          </cell>
          <cell r="S196">
            <v>-36694338.795153283</v>
          </cell>
          <cell r="W196">
            <v>-235134.30995008</v>
          </cell>
          <cell r="Y196">
            <v>-36694338.795153283</v>
          </cell>
        </row>
        <row r="197">
          <cell r="A197">
            <v>2546001</v>
          </cell>
          <cell r="B197" t="str">
            <v>WIP-GATHSYS-Company labor</v>
          </cell>
          <cell r="D197">
            <v>-200335.09</v>
          </cell>
          <cell r="F197">
            <v>-29770041.969999999</v>
          </cell>
          <cell r="J197">
            <v>-200335.09</v>
          </cell>
          <cell r="K197">
            <v>-29770041.969999999</v>
          </cell>
          <cell r="L197">
            <v>38665.534617600002</v>
          </cell>
          <cell r="M197">
            <v>5983437.5039999997</v>
          </cell>
          <cell r="N197">
            <v>6</v>
          </cell>
          <cell r="R197">
            <v>-239000.6246176</v>
          </cell>
          <cell r="S197">
            <v>-35753479.473999999</v>
          </cell>
          <cell r="W197">
            <v>-239000.6246176</v>
          </cell>
          <cell r="Y197">
            <v>-35753479.473999999</v>
          </cell>
        </row>
        <row r="198">
          <cell r="A198">
            <v>2546201</v>
          </cell>
          <cell r="B198" t="str">
            <v>WIP-GATHSYS-Contract Labor</v>
          </cell>
          <cell r="D198">
            <v>-380116.31</v>
          </cell>
          <cell r="F198">
            <v>-57575874.350000001</v>
          </cell>
          <cell r="J198">
            <v>-380116.31</v>
          </cell>
          <cell r="K198">
            <v>-57575874.350000001</v>
          </cell>
          <cell r="L198">
            <v>1154.1331929600001</v>
          </cell>
          <cell r="M198">
            <v>178700.50902528001</v>
          </cell>
          <cell r="N198">
            <v>6</v>
          </cell>
          <cell r="R198">
            <v>-381270.44319296</v>
          </cell>
          <cell r="S198">
            <v>-57754574.859025285</v>
          </cell>
          <cell r="W198">
            <v>-381270.44319296</v>
          </cell>
          <cell r="Y198">
            <v>-57754574.859025285</v>
          </cell>
        </row>
        <row r="199">
          <cell r="A199">
            <v>2546210</v>
          </cell>
          <cell r="B199" t="str">
            <v>WIP-GATHSYS-Temp Cont Labor</v>
          </cell>
          <cell r="D199">
            <v>-882.53</v>
          </cell>
          <cell r="F199">
            <v>-150615.25</v>
          </cell>
          <cell r="J199">
            <v>-882.53</v>
          </cell>
          <cell r="K199">
            <v>-150615.25</v>
          </cell>
          <cell r="L199" t="str">
            <v>0</v>
          </cell>
          <cell r="M199" t="str">
            <v>0</v>
          </cell>
          <cell r="N199">
            <v>6</v>
          </cell>
          <cell r="R199">
            <v>-882.53</v>
          </cell>
          <cell r="S199">
            <v>-150615.25</v>
          </cell>
          <cell r="W199">
            <v>-882.53</v>
          </cell>
          <cell r="Y199">
            <v>-150615.25</v>
          </cell>
        </row>
        <row r="200">
          <cell r="A200">
            <v>2551001</v>
          </cell>
          <cell r="B200" t="str">
            <v>WIP-P&amp;E-Materials</v>
          </cell>
          <cell r="D200">
            <v>-56467.83</v>
          </cell>
          <cell r="F200">
            <v>-8817166.1199999992</v>
          </cell>
          <cell r="J200">
            <v>-56467.83</v>
          </cell>
          <cell r="K200">
            <v>-8817166.1199999992</v>
          </cell>
          <cell r="L200" t="str">
            <v>0</v>
          </cell>
          <cell r="M200" t="str">
            <v>0</v>
          </cell>
          <cell r="N200">
            <v>6</v>
          </cell>
          <cell r="R200">
            <v>-56467.83</v>
          </cell>
          <cell r="S200">
            <v>-8817166.1199999992</v>
          </cell>
          <cell r="W200">
            <v>-56467.83</v>
          </cell>
          <cell r="Y200">
            <v>-8817166.1199999992</v>
          </cell>
        </row>
        <row r="201">
          <cell r="A201">
            <v>2551501</v>
          </cell>
          <cell r="B201" t="str">
            <v>WIP-P&amp;E-Overhead</v>
          </cell>
          <cell r="D201">
            <v>-59737.1</v>
          </cell>
          <cell r="F201">
            <v>-6526572.8899999997</v>
          </cell>
          <cell r="J201">
            <v>-59737.1</v>
          </cell>
          <cell r="K201">
            <v>-6526572.8899999997</v>
          </cell>
          <cell r="L201" t="str">
            <v>0</v>
          </cell>
          <cell r="M201" t="str">
            <v>0</v>
          </cell>
          <cell r="N201">
            <v>6</v>
          </cell>
          <cell r="R201">
            <v>-59737.1</v>
          </cell>
          <cell r="S201">
            <v>-6526572.8899999997</v>
          </cell>
          <cell r="W201">
            <v>-59737.1</v>
          </cell>
          <cell r="Y201">
            <v>-6526572.8899999997</v>
          </cell>
        </row>
        <row r="202">
          <cell r="A202">
            <v>2551701</v>
          </cell>
          <cell r="B202" t="str">
            <v>WIP - P&amp;E - Proj Design</v>
          </cell>
          <cell r="D202">
            <v>-11744.62</v>
          </cell>
          <cell r="F202">
            <v>-1105205.48</v>
          </cell>
          <cell r="J202">
            <v>-11744.62</v>
          </cell>
          <cell r="K202">
            <v>-1105205.48</v>
          </cell>
          <cell r="L202" t="str">
            <v>0</v>
          </cell>
          <cell r="M202" t="str">
            <v>0</v>
          </cell>
          <cell r="N202">
            <v>6</v>
          </cell>
          <cell r="R202">
            <v>-11744.62</v>
          </cell>
          <cell r="S202">
            <v>-1105205.48</v>
          </cell>
          <cell r="W202">
            <v>-11744.62</v>
          </cell>
          <cell r="Y202">
            <v>-1105205.48</v>
          </cell>
        </row>
        <row r="203">
          <cell r="A203">
            <v>2552001</v>
          </cell>
          <cell r="B203" t="str">
            <v>WIP-P&amp;E-Transportation</v>
          </cell>
          <cell r="D203">
            <v>-14287.25</v>
          </cell>
          <cell r="F203">
            <v>-1410546.3</v>
          </cell>
          <cell r="J203">
            <v>-14287.25</v>
          </cell>
          <cell r="K203">
            <v>-1410546.3</v>
          </cell>
          <cell r="L203" t="str">
            <v>0</v>
          </cell>
          <cell r="M203" t="str">
            <v>0</v>
          </cell>
          <cell r="N203">
            <v>6</v>
          </cell>
          <cell r="R203">
            <v>-14287.25</v>
          </cell>
          <cell r="S203">
            <v>-1410546.3</v>
          </cell>
          <cell r="W203">
            <v>-14287.25</v>
          </cell>
          <cell r="Y203">
            <v>-1410546.3</v>
          </cell>
        </row>
        <row r="204">
          <cell r="A204">
            <v>2552501</v>
          </cell>
          <cell r="B204" t="str">
            <v>WIP-P&amp;E-Local Services</v>
          </cell>
          <cell r="D204">
            <v>-2321.39</v>
          </cell>
          <cell r="F204">
            <v>-387206.74</v>
          </cell>
          <cell r="J204">
            <v>-2321.39</v>
          </cell>
          <cell r="K204">
            <v>-387206.74</v>
          </cell>
          <cell r="L204" t="str">
            <v>0</v>
          </cell>
          <cell r="M204" t="str">
            <v>0</v>
          </cell>
          <cell r="N204">
            <v>6</v>
          </cell>
          <cell r="R204">
            <v>-2321.39</v>
          </cell>
          <cell r="S204">
            <v>-387206.74</v>
          </cell>
          <cell r="W204">
            <v>-2321.39</v>
          </cell>
          <cell r="Y204">
            <v>-387206.74</v>
          </cell>
        </row>
        <row r="205">
          <cell r="A205">
            <v>2556001</v>
          </cell>
          <cell r="B205" t="str">
            <v>WIP-P&amp;E-Company labor</v>
          </cell>
          <cell r="D205">
            <v>-33058.04</v>
          </cell>
          <cell r="F205">
            <v>-3251720.84</v>
          </cell>
          <cell r="J205">
            <v>-33058.04</v>
          </cell>
          <cell r="K205">
            <v>-3251720.84</v>
          </cell>
          <cell r="L205" t="str">
            <v>0</v>
          </cell>
          <cell r="M205" t="str">
            <v>0</v>
          </cell>
          <cell r="N205">
            <v>6</v>
          </cell>
          <cell r="R205">
            <v>-33058.04</v>
          </cell>
          <cell r="S205">
            <v>-3251720.84</v>
          </cell>
          <cell r="W205">
            <v>-33058.04</v>
          </cell>
          <cell r="Y205">
            <v>-3251720.84</v>
          </cell>
        </row>
        <row r="206">
          <cell r="A206">
            <v>2556201</v>
          </cell>
          <cell r="B206" t="str">
            <v>WIP-P&amp;E-Contract Labor</v>
          </cell>
          <cell r="D206">
            <v>-128045.65</v>
          </cell>
          <cell r="F206">
            <v>-11995673.15</v>
          </cell>
          <cell r="J206">
            <v>-128045.65</v>
          </cell>
          <cell r="K206">
            <v>-11995673.15</v>
          </cell>
          <cell r="L206" t="str">
            <v>0</v>
          </cell>
          <cell r="M206" t="str">
            <v>0</v>
          </cell>
          <cell r="N206">
            <v>6</v>
          </cell>
          <cell r="R206">
            <v>-128045.65</v>
          </cell>
          <cell r="S206">
            <v>-11995673.15</v>
          </cell>
          <cell r="W206">
            <v>-128045.65</v>
          </cell>
          <cell r="Y206">
            <v>-11995673.15</v>
          </cell>
        </row>
        <row r="207">
          <cell r="A207">
            <v>2601001</v>
          </cell>
          <cell r="B207" t="str">
            <v>Sales FCP Offset</v>
          </cell>
          <cell r="D207">
            <v>2504261.65</v>
          </cell>
          <cell r="F207">
            <v>311008092.77999997</v>
          </cell>
          <cell r="J207">
            <v>2504261.65</v>
          </cell>
          <cell r="K207">
            <v>311008092.77999997</v>
          </cell>
          <cell r="L207" t="str">
            <v>0</v>
          </cell>
          <cell r="M207" t="str">
            <v>0</v>
          </cell>
          <cell r="N207">
            <v>6</v>
          </cell>
          <cell r="R207">
            <v>2504261.65</v>
          </cell>
          <cell r="S207">
            <v>311008092.77999997</v>
          </cell>
          <cell r="W207">
            <v>2504261.65</v>
          </cell>
          <cell r="Y207">
            <v>311008092.77999997</v>
          </cell>
        </row>
        <row r="208">
          <cell r="A208">
            <v>2602001</v>
          </cell>
          <cell r="B208" t="str">
            <v>Transportation FCP Offset</v>
          </cell>
          <cell r="D208">
            <v>-229880.16</v>
          </cell>
          <cell r="F208">
            <v>-26988388.539999999</v>
          </cell>
          <cell r="J208">
            <v>-229880.16</v>
          </cell>
          <cell r="K208">
            <v>-26988388.539999999</v>
          </cell>
          <cell r="L208" t="str">
            <v>0</v>
          </cell>
          <cell r="M208" t="str">
            <v>0</v>
          </cell>
          <cell r="N208">
            <v>6</v>
          </cell>
          <cell r="R208">
            <v>-229880.16</v>
          </cell>
          <cell r="S208">
            <v>-26988388.539999999</v>
          </cell>
          <cell r="W208">
            <v>-229880.16</v>
          </cell>
          <cell r="Y208">
            <v>-26988388.539999999</v>
          </cell>
        </row>
        <row r="209">
          <cell r="A209">
            <v>2603001</v>
          </cell>
          <cell r="B209" t="str">
            <v>Marketing FCP Offset</v>
          </cell>
          <cell r="D209">
            <v>-40509.24</v>
          </cell>
          <cell r="F209">
            <v>-5899488.8499999996</v>
          </cell>
          <cell r="J209">
            <v>-40509.24</v>
          </cell>
          <cell r="K209">
            <v>-5899488.8499999996</v>
          </cell>
          <cell r="L209" t="str">
            <v>0</v>
          </cell>
          <cell r="M209" t="str">
            <v>0</v>
          </cell>
          <cell r="N209">
            <v>6</v>
          </cell>
          <cell r="R209">
            <v>-40509.24</v>
          </cell>
          <cell r="S209">
            <v>-5899488.8499999996</v>
          </cell>
          <cell r="W209">
            <v>-40509.24</v>
          </cell>
          <cell r="Y209">
            <v>-5899488.8499999996</v>
          </cell>
        </row>
        <row r="210">
          <cell r="A210">
            <v>2604001</v>
          </cell>
          <cell r="B210" t="str">
            <v>Operating expense FCP Offset</v>
          </cell>
          <cell r="D210">
            <v>-1213721.71</v>
          </cell>
          <cell r="F210">
            <v>-118616710.17</v>
          </cell>
          <cell r="J210">
            <v>-1213721.71</v>
          </cell>
          <cell r="K210">
            <v>-118616710.17</v>
          </cell>
          <cell r="R210">
            <v>-1213721.71</v>
          </cell>
          <cell r="S210">
            <v>-118616710.17</v>
          </cell>
          <cell r="W210">
            <v>-1213721.71</v>
          </cell>
          <cell r="Y210">
            <v>-118616710.17</v>
          </cell>
        </row>
        <row r="211">
          <cell r="A211">
            <v>2604020</v>
          </cell>
          <cell r="B211" t="str">
            <v>Oil&amp;Gas Capitalized Interest</v>
          </cell>
          <cell r="D211">
            <v>-776734.41</v>
          </cell>
          <cell r="F211">
            <v>-119175503.56999999</v>
          </cell>
          <cell r="J211">
            <v>-776734.41</v>
          </cell>
          <cell r="K211">
            <v>-119175503.56999999</v>
          </cell>
          <cell r="R211">
            <v>-776734.41</v>
          </cell>
          <cell r="S211">
            <v>-119175503.56999999</v>
          </cell>
          <cell r="T211">
            <v>-244155.62338533718</v>
          </cell>
          <cell r="U211">
            <v>8</v>
          </cell>
          <cell r="V211">
            <v>-37709836.031865329</v>
          </cell>
          <cell r="W211">
            <v>-1020890.0333853372</v>
          </cell>
          <cell r="Y211">
            <v>-156885339.60186532</v>
          </cell>
        </row>
        <row r="212">
          <cell r="A212">
            <v>2604101</v>
          </cell>
          <cell r="B212" t="str">
            <v>Buildings Cost Basis Step-up</v>
          </cell>
          <cell r="D212">
            <v>0</v>
          </cell>
          <cell r="F212">
            <v>-21123599</v>
          </cell>
          <cell r="J212">
            <v>0</v>
          </cell>
          <cell r="K212">
            <v>-21123599</v>
          </cell>
          <cell r="R212">
            <v>0</v>
          </cell>
          <cell r="S212">
            <v>-21123599</v>
          </cell>
          <cell r="W212">
            <v>0</v>
          </cell>
          <cell r="Y212">
            <v>-21123599</v>
          </cell>
        </row>
        <row r="213">
          <cell r="A213">
            <v>2604201</v>
          </cell>
          <cell r="B213" t="str">
            <v>Communicati Cost Basis Step-up</v>
          </cell>
          <cell r="D213">
            <v>0</v>
          </cell>
          <cell r="F213">
            <v>-2806339</v>
          </cell>
          <cell r="J213">
            <v>0</v>
          </cell>
          <cell r="K213">
            <v>-2806339</v>
          </cell>
          <cell r="R213">
            <v>0</v>
          </cell>
          <cell r="S213">
            <v>-2806339</v>
          </cell>
          <cell r="W213">
            <v>0</v>
          </cell>
          <cell r="Y213">
            <v>-2806339</v>
          </cell>
        </row>
        <row r="214">
          <cell r="A214">
            <v>2604301</v>
          </cell>
          <cell r="B214" t="str">
            <v>Office Eq Cost Basis Step-up</v>
          </cell>
          <cell r="D214">
            <v>0</v>
          </cell>
          <cell r="F214">
            <v>-2998680</v>
          </cell>
          <cell r="J214">
            <v>0</v>
          </cell>
          <cell r="K214">
            <v>-2998680</v>
          </cell>
          <cell r="R214">
            <v>0</v>
          </cell>
          <cell r="S214">
            <v>-2998680</v>
          </cell>
          <cell r="W214">
            <v>0</v>
          </cell>
          <cell r="Y214">
            <v>-2998680</v>
          </cell>
        </row>
        <row r="215">
          <cell r="A215">
            <v>2604401</v>
          </cell>
          <cell r="B215" t="str">
            <v>Gathering Cost Basis Step-up</v>
          </cell>
          <cell r="D215">
            <v>0</v>
          </cell>
          <cell r="F215">
            <v>-17416394</v>
          </cell>
          <cell r="J215">
            <v>0</v>
          </cell>
          <cell r="K215">
            <v>-17416394</v>
          </cell>
          <cell r="R215">
            <v>0</v>
          </cell>
          <cell r="S215">
            <v>-17416394</v>
          </cell>
          <cell r="W215">
            <v>0</v>
          </cell>
          <cell r="Y215">
            <v>-17416394</v>
          </cell>
        </row>
        <row r="216">
          <cell r="A216">
            <v>2605001</v>
          </cell>
          <cell r="B216" t="str">
            <v>Plant&amp;Eq.Cost Basis Step-up</v>
          </cell>
          <cell r="D216">
            <v>0</v>
          </cell>
          <cell r="F216">
            <v>-83972694</v>
          </cell>
          <cell r="J216">
            <v>0</v>
          </cell>
          <cell r="K216">
            <v>-83972694</v>
          </cell>
          <cell r="R216">
            <v>0</v>
          </cell>
          <cell r="S216">
            <v>-83972694</v>
          </cell>
          <cell r="W216">
            <v>0</v>
          </cell>
          <cell r="Y216">
            <v>-83972694</v>
          </cell>
        </row>
        <row r="217">
          <cell r="A217">
            <v>2606001</v>
          </cell>
          <cell r="B217" t="str">
            <v>Furn&amp;Fixt Cost Basis Step-up</v>
          </cell>
          <cell r="D217">
            <v>0</v>
          </cell>
          <cell r="F217">
            <v>-1210804</v>
          </cell>
          <cell r="J217">
            <v>0</v>
          </cell>
          <cell r="K217">
            <v>-1210804</v>
          </cell>
          <cell r="R217">
            <v>0</v>
          </cell>
          <cell r="S217">
            <v>-1210804</v>
          </cell>
          <cell r="W217">
            <v>0</v>
          </cell>
          <cell r="Y217">
            <v>-1210804</v>
          </cell>
        </row>
        <row r="218">
          <cell r="A218">
            <v>2607001</v>
          </cell>
          <cell r="B218" t="str">
            <v>Oil&amp;Gas Pr. Cost Basis Step-up</v>
          </cell>
          <cell r="D218">
            <v>0</v>
          </cell>
          <cell r="F218">
            <v>-379303138</v>
          </cell>
          <cell r="J218">
            <v>0</v>
          </cell>
          <cell r="K218">
            <v>-379303138</v>
          </cell>
          <cell r="R218">
            <v>0</v>
          </cell>
          <cell r="S218">
            <v>-379303138</v>
          </cell>
          <cell r="W218">
            <v>0</v>
          </cell>
          <cell r="Y218">
            <v>-379303138</v>
          </cell>
        </row>
        <row r="219">
          <cell r="A219">
            <v>2609001</v>
          </cell>
          <cell r="B219" t="str">
            <v>Vehicles Cost Basis Step-up</v>
          </cell>
          <cell r="D219">
            <v>0</v>
          </cell>
          <cell r="F219">
            <v>-35934871</v>
          </cell>
          <cell r="J219">
            <v>0</v>
          </cell>
          <cell r="K219">
            <v>-35934871</v>
          </cell>
          <cell r="R219">
            <v>0</v>
          </cell>
          <cell r="S219">
            <v>-35934871</v>
          </cell>
          <cell r="W219">
            <v>0</v>
          </cell>
          <cell r="Y219">
            <v>-35934871</v>
          </cell>
        </row>
        <row r="220">
          <cell r="A220">
            <v>2701001</v>
          </cell>
          <cell r="B220" t="str">
            <v>Accumulated Depletion</v>
          </cell>
          <cell r="D220">
            <v>23219712.379999999</v>
          </cell>
          <cell r="F220">
            <v>2987051399.29</v>
          </cell>
          <cell r="J220">
            <v>23219712.379999999</v>
          </cell>
          <cell r="K220">
            <v>2987051399.29</v>
          </cell>
          <cell r="N220">
            <v>5</v>
          </cell>
          <cell r="O220">
            <v>0</v>
          </cell>
          <cell r="P220">
            <v>0</v>
          </cell>
          <cell r="R220">
            <v>23219712.379999999</v>
          </cell>
          <cell r="S220">
            <v>2987051399.29</v>
          </cell>
          <cell r="W220">
            <v>23219712.379999999</v>
          </cell>
          <cell r="Y220">
            <v>2987051399.29</v>
          </cell>
        </row>
        <row r="221">
          <cell r="A221">
            <v>2704001</v>
          </cell>
          <cell r="B221" t="str">
            <v>Accumulated Depreciation-FFE</v>
          </cell>
          <cell r="D221">
            <v>0</v>
          </cell>
          <cell r="F221">
            <v>0</v>
          </cell>
          <cell r="J221">
            <v>0</v>
          </cell>
          <cell r="K221">
            <v>0</v>
          </cell>
          <cell r="R221">
            <v>0</v>
          </cell>
          <cell r="S221">
            <v>0</v>
          </cell>
          <cell r="W221">
            <v>0</v>
          </cell>
          <cell r="Y221">
            <v>0</v>
          </cell>
        </row>
        <row r="222">
          <cell r="A222">
            <v>2705000</v>
          </cell>
          <cell r="B222" t="str">
            <v>Accum. Deprec.-CORPA 1997</v>
          </cell>
          <cell r="D222">
            <v>89704.91</v>
          </cell>
          <cell r="F222">
            <v>5403538.4800000004</v>
          </cell>
          <cell r="J222">
            <v>89704.91</v>
          </cell>
          <cell r="K222">
            <v>5403538.4800000004</v>
          </cell>
          <cell r="R222">
            <v>89704.91</v>
          </cell>
          <cell r="S222">
            <v>5403538.4800000004</v>
          </cell>
          <cell r="W222">
            <v>89704.91</v>
          </cell>
          <cell r="Y222">
            <v>5403538.4800000004</v>
          </cell>
        </row>
        <row r="223">
          <cell r="A223">
            <v>2705001</v>
          </cell>
          <cell r="B223" t="str">
            <v>Accumulated Depreciation-CORPA</v>
          </cell>
          <cell r="D223">
            <v>3017254.25</v>
          </cell>
          <cell r="F223">
            <v>326604629.92000002</v>
          </cell>
          <cell r="G223">
            <v>0</v>
          </cell>
          <cell r="H223">
            <v>2</v>
          </cell>
          <cell r="I223">
            <v>0</v>
          </cell>
          <cell r="J223">
            <v>3017254.25</v>
          </cell>
          <cell r="K223">
            <v>326604629.92000002</v>
          </cell>
          <cell r="R223">
            <v>3017254.25</v>
          </cell>
          <cell r="S223">
            <v>326604629.92000002</v>
          </cell>
          <cell r="W223">
            <v>3017254.25</v>
          </cell>
          <cell r="Y223">
            <v>326604629.92000002</v>
          </cell>
        </row>
        <row r="224">
          <cell r="A224">
            <v>2709001</v>
          </cell>
          <cell r="B224" t="str">
            <v>Accum Depreciation Step-up</v>
          </cell>
          <cell r="D224">
            <v>0</v>
          </cell>
          <cell r="F224">
            <v>79150223</v>
          </cell>
          <cell r="J224">
            <v>0</v>
          </cell>
          <cell r="K224">
            <v>79150223</v>
          </cell>
          <cell r="R224">
            <v>0</v>
          </cell>
          <cell r="S224">
            <v>79150223</v>
          </cell>
          <cell r="W224">
            <v>0</v>
          </cell>
          <cell r="Y224">
            <v>79150223</v>
          </cell>
        </row>
        <row r="225">
          <cell r="A225">
            <v>2801001</v>
          </cell>
          <cell r="B225" t="str">
            <v>Deferred Tax Asset</v>
          </cell>
          <cell r="D225" t="str">
            <v>0</v>
          </cell>
          <cell r="F225" t="str">
            <v>0</v>
          </cell>
          <cell r="J225">
            <v>0</v>
          </cell>
          <cell r="K225">
            <v>0</v>
          </cell>
          <cell r="R225">
            <v>0</v>
          </cell>
          <cell r="S225">
            <v>0</v>
          </cell>
          <cell r="W225">
            <v>0</v>
          </cell>
          <cell r="Y225">
            <v>0</v>
          </cell>
        </row>
        <row r="226">
          <cell r="A226">
            <v>3001000</v>
          </cell>
          <cell r="B226" t="str">
            <v>ACCOUNTS PAYABLE KZT</v>
          </cell>
          <cell r="D226">
            <v>1584962.32</v>
          </cell>
          <cell r="F226">
            <v>247146035.63</v>
          </cell>
          <cell r="G226">
            <v>106250.13</v>
          </cell>
          <cell r="H226" t="str">
            <v>11&amp;13</v>
          </cell>
          <cell r="I226">
            <v>16488161.08</v>
          </cell>
          <cell r="J226">
            <v>1691212.4500000002</v>
          </cell>
          <cell r="K226">
            <v>263634196.71000001</v>
          </cell>
          <cell r="N226">
            <v>16</v>
          </cell>
          <cell r="O226">
            <v>692983.25</v>
          </cell>
          <cell r="P226">
            <v>106255609.23999999</v>
          </cell>
          <cell r="R226">
            <v>2384195.7000000002</v>
          </cell>
          <cell r="S226">
            <v>369889805.94999999</v>
          </cell>
          <cell r="W226">
            <v>2384195.7000000002</v>
          </cell>
          <cell r="Y226">
            <v>369889805.94999999</v>
          </cell>
        </row>
        <row r="227">
          <cell r="A227">
            <v>3010000</v>
          </cell>
          <cell r="B227" t="str">
            <v>ACCOUNT PAYABLE USD</v>
          </cell>
          <cell r="D227">
            <v>336005.95</v>
          </cell>
          <cell r="F227">
            <v>51992764.189999998</v>
          </cell>
          <cell r="G227">
            <v>0</v>
          </cell>
          <cell r="H227">
            <v>3</v>
          </cell>
          <cell r="I227">
            <v>0</v>
          </cell>
          <cell r="J227">
            <v>336005.95</v>
          </cell>
          <cell r="K227">
            <v>51992764.189999998</v>
          </cell>
          <cell r="N227">
            <v>16</v>
          </cell>
          <cell r="O227">
            <v>44891.94</v>
          </cell>
          <cell r="P227">
            <v>6955018.4399999995</v>
          </cell>
          <cell r="R227">
            <v>380897.89</v>
          </cell>
          <cell r="S227">
            <v>58947782.629999995</v>
          </cell>
          <cell r="W227">
            <v>380897.89</v>
          </cell>
          <cell r="Y227">
            <v>58947782.629999995</v>
          </cell>
        </row>
        <row r="228">
          <cell r="A228">
            <v>3153001</v>
          </cell>
          <cell r="B228" t="str">
            <v>Payroll Income Tax Payable</v>
          </cell>
          <cell r="D228">
            <v>54210.76</v>
          </cell>
          <cell r="F228">
            <v>8388107.1900000004</v>
          </cell>
          <cell r="J228">
            <v>54210.76</v>
          </cell>
          <cell r="K228">
            <v>8388107.1900000004</v>
          </cell>
          <cell r="R228">
            <v>54210.76</v>
          </cell>
          <cell r="S228">
            <v>8388107.1900000004</v>
          </cell>
          <cell r="W228">
            <v>54210.76</v>
          </cell>
          <cell r="Y228">
            <v>8388107.1900000004</v>
          </cell>
        </row>
        <row r="229">
          <cell r="A229">
            <v>3154001</v>
          </cell>
          <cell r="B229" t="str">
            <v>Other Taxes Payable</v>
          </cell>
          <cell r="D229" t="str">
            <v>0</v>
          </cell>
          <cell r="F229" t="str">
            <v>0</v>
          </cell>
          <cell r="J229">
            <v>0</v>
          </cell>
          <cell r="K229">
            <v>0</v>
          </cell>
          <cell r="R229">
            <v>0</v>
          </cell>
          <cell r="S229">
            <v>0</v>
          </cell>
          <cell r="W229">
            <v>0</v>
          </cell>
          <cell r="Y229">
            <v>0</v>
          </cell>
        </row>
        <row r="230">
          <cell r="A230">
            <v>3154015</v>
          </cell>
          <cell r="B230" t="str">
            <v>Pension Fund</v>
          </cell>
          <cell r="D230">
            <v>74997.69</v>
          </cell>
          <cell r="F230">
            <v>11601458.6</v>
          </cell>
          <cell r="J230">
            <v>74997.69</v>
          </cell>
          <cell r="K230">
            <v>11601458.6</v>
          </cell>
          <cell r="R230">
            <v>74997.69</v>
          </cell>
          <cell r="S230">
            <v>11601458.6</v>
          </cell>
          <cell r="W230">
            <v>74997.69</v>
          </cell>
          <cell r="Y230">
            <v>11601458.6</v>
          </cell>
        </row>
        <row r="231">
          <cell r="A231">
            <v>3154030</v>
          </cell>
          <cell r="B231" t="str">
            <v>Property Tax Office</v>
          </cell>
          <cell r="D231">
            <v>-3587.5</v>
          </cell>
          <cell r="F231">
            <v>-554662.87</v>
          </cell>
          <cell r="J231">
            <v>-3587.5</v>
          </cell>
          <cell r="K231">
            <v>-554662.87</v>
          </cell>
          <cell r="R231">
            <v>-3587.5</v>
          </cell>
          <cell r="S231">
            <v>-554662.87</v>
          </cell>
          <cell r="W231">
            <v>-3587.5</v>
          </cell>
          <cell r="Y231">
            <v>-554662.87</v>
          </cell>
        </row>
        <row r="232">
          <cell r="A232">
            <v>3154031</v>
          </cell>
          <cell r="B232" t="str">
            <v>Land Tax</v>
          </cell>
          <cell r="D232">
            <v>-47.98</v>
          </cell>
          <cell r="F232">
            <v>-7415.6</v>
          </cell>
          <cell r="G232">
            <v>0</v>
          </cell>
          <cell r="H232">
            <v>15</v>
          </cell>
          <cell r="I232">
            <v>0</v>
          </cell>
          <cell r="J232">
            <v>-47.98</v>
          </cell>
          <cell r="K232">
            <v>-7415.6</v>
          </cell>
          <cell r="R232">
            <v>-47.98</v>
          </cell>
          <cell r="S232">
            <v>-7415.6</v>
          </cell>
          <cell r="W232">
            <v>-47.98</v>
          </cell>
          <cell r="Y232">
            <v>-7415.6</v>
          </cell>
        </row>
        <row r="233">
          <cell r="A233">
            <v>3154032</v>
          </cell>
          <cell r="B233" t="str">
            <v>Property Tax Field</v>
          </cell>
          <cell r="D233">
            <v>3481.66</v>
          </cell>
          <cell r="F233">
            <v>535115.62</v>
          </cell>
          <cell r="J233">
            <v>3481.66</v>
          </cell>
          <cell r="K233">
            <v>535115.62</v>
          </cell>
          <cell r="R233">
            <v>3481.66</v>
          </cell>
          <cell r="S233">
            <v>535115.62</v>
          </cell>
          <cell r="W233">
            <v>3481.66</v>
          </cell>
          <cell r="Y233">
            <v>535115.62</v>
          </cell>
        </row>
        <row r="234">
          <cell r="A234">
            <v>3154035</v>
          </cell>
          <cell r="B234" t="str">
            <v>Vehicle Tax</v>
          </cell>
          <cell r="D234">
            <v>-175.47</v>
          </cell>
          <cell r="F234">
            <v>-27118.9</v>
          </cell>
          <cell r="J234">
            <v>-175.47</v>
          </cell>
          <cell r="K234">
            <v>-27118.9</v>
          </cell>
          <cell r="R234">
            <v>-175.47</v>
          </cell>
          <cell r="S234">
            <v>-27118.9</v>
          </cell>
          <cell r="W234">
            <v>-175.47</v>
          </cell>
          <cell r="Y234">
            <v>-27118.9</v>
          </cell>
        </row>
        <row r="235">
          <cell r="A235">
            <v>3154040</v>
          </cell>
          <cell r="B235" t="str">
            <v>Current Social Tax P/A</v>
          </cell>
          <cell r="D235">
            <v>26424.41</v>
          </cell>
          <cell r="F235">
            <v>4105067.62</v>
          </cell>
          <cell r="J235">
            <v>26424.41</v>
          </cell>
          <cell r="K235">
            <v>4105067.62</v>
          </cell>
          <cell r="R235">
            <v>26424.41</v>
          </cell>
          <cell r="S235">
            <v>4105067.62</v>
          </cell>
          <cell r="W235">
            <v>26424.41</v>
          </cell>
          <cell r="Y235">
            <v>4105067.62</v>
          </cell>
        </row>
        <row r="236">
          <cell r="A236">
            <v>3154050</v>
          </cell>
          <cell r="B236" t="str">
            <v>Environmental Tax</v>
          </cell>
          <cell r="D236">
            <v>19943.75</v>
          </cell>
          <cell r="F236">
            <v>3102466.35</v>
          </cell>
          <cell r="J236">
            <v>19943.75</v>
          </cell>
          <cell r="K236">
            <v>3102466.35</v>
          </cell>
          <cell r="R236">
            <v>19943.75</v>
          </cell>
          <cell r="S236">
            <v>3102466.35</v>
          </cell>
          <cell r="W236">
            <v>19943.75</v>
          </cell>
          <cell r="Y236">
            <v>3102466.35</v>
          </cell>
        </row>
        <row r="237">
          <cell r="A237">
            <v>3155001</v>
          </cell>
          <cell r="B237" t="str">
            <v>Royalty Tax 8%</v>
          </cell>
          <cell r="D237">
            <v>335868.51</v>
          </cell>
          <cell r="F237">
            <v>52261423.899999999</v>
          </cell>
          <cell r="G237">
            <v>0</v>
          </cell>
          <cell r="H237">
            <v>12</v>
          </cell>
          <cell r="I237">
            <v>0</v>
          </cell>
          <cell r="J237">
            <v>335868.51</v>
          </cell>
          <cell r="K237">
            <v>52261423.899999999</v>
          </cell>
          <cell r="R237">
            <v>335868.51</v>
          </cell>
          <cell r="S237">
            <v>52261423.899999999</v>
          </cell>
          <cell r="W237">
            <v>335868.51</v>
          </cell>
          <cell r="Y237">
            <v>52261423.899999999</v>
          </cell>
        </row>
        <row r="238">
          <cell r="A238">
            <v>3156001</v>
          </cell>
          <cell r="B238" t="str">
            <v>Current Income Tax Liability</v>
          </cell>
          <cell r="D238">
            <v>1114051.3799999999</v>
          </cell>
          <cell r="F238">
            <v>172176641.21000001</v>
          </cell>
          <cell r="G238">
            <v>1438733</v>
          </cell>
          <cell r="H238">
            <v>1</v>
          </cell>
          <cell r="I238">
            <v>230523426.78150278</v>
          </cell>
          <cell r="J238">
            <v>2552784.38</v>
          </cell>
          <cell r="K238">
            <v>402700067.99150276</v>
          </cell>
          <cell r="N238">
            <v>4</v>
          </cell>
          <cell r="O238">
            <v>0</v>
          </cell>
          <cell r="P238">
            <v>0</v>
          </cell>
          <cell r="R238">
            <v>2552784.38</v>
          </cell>
          <cell r="S238">
            <v>402700067.99150276</v>
          </cell>
          <cell r="W238">
            <v>2552784.38</v>
          </cell>
          <cell r="Y238">
            <v>402700067.99150276</v>
          </cell>
        </row>
        <row r="239">
          <cell r="A239">
            <v>3201001</v>
          </cell>
          <cell r="B239" t="str">
            <v>Withholding Tax Payable</v>
          </cell>
          <cell r="D239">
            <v>14330.61</v>
          </cell>
          <cell r="F239">
            <v>2219922.5099999998</v>
          </cell>
          <cell r="J239">
            <v>14330.61</v>
          </cell>
          <cell r="K239">
            <v>2219922.5099999998</v>
          </cell>
          <cell r="R239">
            <v>14330.61</v>
          </cell>
          <cell r="S239">
            <v>2219922.5099999998</v>
          </cell>
          <cell r="W239">
            <v>14330.61</v>
          </cell>
          <cell r="Y239">
            <v>2219922.5099999998</v>
          </cell>
        </row>
        <row r="240">
          <cell r="A240">
            <v>3201002</v>
          </cell>
          <cell r="B240" t="str">
            <v>Accrued Current Payroll</v>
          </cell>
          <cell r="D240">
            <v>210627.26</v>
          </cell>
          <cell r="F240">
            <v>32606391.16</v>
          </cell>
          <cell r="J240">
            <v>210627.26</v>
          </cell>
          <cell r="K240">
            <v>32606391.16</v>
          </cell>
          <cell r="R240">
            <v>210627.26</v>
          </cell>
          <cell r="S240">
            <v>32606391.16</v>
          </cell>
          <cell r="W240">
            <v>210627.26</v>
          </cell>
          <cell r="Y240">
            <v>32606391.16</v>
          </cell>
        </row>
        <row r="241">
          <cell r="A241">
            <v>3252001</v>
          </cell>
          <cell r="B241" t="str">
            <v>Turnover (local) VAT Payable</v>
          </cell>
          <cell r="D241">
            <v>608.02</v>
          </cell>
          <cell r="F241">
            <v>0</v>
          </cell>
          <cell r="J241">
            <v>608.02</v>
          </cell>
          <cell r="K241">
            <v>0</v>
          </cell>
          <cell r="R241">
            <v>608.02</v>
          </cell>
          <cell r="S241">
            <v>0</v>
          </cell>
          <cell r="W241">
            <v>608.02</v>
          </cell>
          <cell r="Y241">
            <v>0</v>
          </cell>
        </row>
        <row r="242">
          <cell r="A242">
            <v>3301020</v>
          </cell>
          <cell r="B242" t="str">
            <v>Kazkommertsbank KKB</v>
          </cell>
          <cell r="D242">
            <v>33000000</v>
          </cell>
          <cell r="F242">
            <v>5100150000</v>
          </cell>
          <cell r="J242">
            <v>33000000</v>
          </cell>
          <cell r="K242">
            <v>5100150000</v>
          </cell>
          <cell r="R242">
            <v>33000000</v>
          </cell>
          <cell r="S242">
            <v>5100150000</v>
          </cell>
          <cell r="W242">
            <v>33000000</v>
          </cell>
          <cell r="Y242">
            <v>5100150000</v>
          </cell>
        </row>
        <row r="243">
          <cell r="A243">
            <v>3301030</v>
          </cell>
          <cell r="B243" t="str">
            <v>Other Bank</v>
          </cell>
          <cell r="D243" t="str">
            <v>0</v>
          </cell>
          <cell r="F243" t="str">
            <v>0</v>
          </cell>
          <cell r="J243">
            <v>0</v>
          </cell>
          <cell r="K243">
            <v>0</v>
          </cell>
          <cell r="R243">
            <v>0</v>
          </cell>
          <cell r="S243">
            <v>0</v>
          </cell>
          <cell r="W243">
            <v>0</v>
          </cell>
          <cell r="Y243">
            <v>0</v>
          </cell>
        </row>
        <row r="244">
          <cell r="A244">
            <v>3302010</v>
          </cell>
          <cell r="B244" t="str">
            <v>CAP-G Cash Advances</v>
          </cell>
          <cell r="D244">
            <v>19466850.170000002</v>
          </cell>
          <cell r="F244">
            <v>3008601693.77</v>
          </cell>
          <cell r="J244">
            <v>19466850.170000002</v>
          </cell>
          <cell r="K244">
            <v>3008601693.77</v>
          </cell>
          <cell r="R244">
            <v>19466850.170000002</v>
          </cell>
          <cell r="S244">
            <v>3008601693.77</v>
          </cell>
          <cell r="W244">
            <v>19466850.170000002</v>
          </cell>
          <cell r="Y244">
            <v>3008601693.77</v>
          </cell>
        </row>
        <row r="245">
          <cell r="A245">
            <v>3302020</v>
          </cell>
          <cell r="B245" t="str">
            <v>CAP-G Management Fees</v>
          </cell>
          <cell r="D245">
            <v>10288750</v>
          </cell>
          <cell r="F245">
            <v>1590211312.5</v>
          </cell>
          <cell r="G245">
            <v>0</v>
          </cell>
          <cell r="H245">
            <v>3</v>
          </cell>
          <cell r="I245">
            <v>0</v>
          </cell>
          <cell r="J245">
            <v>10288750</v>
          </cell>
          <cell r="K245">
            <v>1590211312.5</v>
          </cell>
          <cell r="R245">
            <v>10288750</v>
          </cell>
          <cell r="S245">
            <v>1590211312.5</v>
          </cell>
          <cell r="W245">
            <v>10288750</v>
          </cell>
          <cell r="Y245">
            <v>1590211312.5</v>
          </cell>
        </row>
        <row r="246">
          <cell r="A246">
            <v>3302030</v>
          </cell>
          <cell r="B246" t="str">
            <v>CAP-G Other</v>
          </cell>
          <cell r="D246">
            <v>5167724</v>
          </cell>
          <cell r="F246">
            <v>798655010.47000003</v>
          </cell>
          <cell r="G246">
            <v>0</v>
          </cell>
          <cell r="H246">
            <v>3</v>
          </cell>
          <cell r="I246">
            <v>0</v>
          </cell>
          <cell r="J246">
            <v>5167724</v>
          </cell>
          <cell r="K246">
            <v>798655010.47000003</v>
          </cell>
          <cell r="R246">
            <v>5167724</v>
          </cell>
          <cell r="S246">
            <v>798655010.47000003</v>
          </cell>
          <cell r="W246">
            <v>5167724</v>
          </cell>
          <cell r="Y246">
            <v>798655010.47000003</v>
          </cell>
        </row>
        <row r="247">
          <cell r="A247">
            <v>3351001</v>
          </cell>
          <cell r="B247" t="str">
            <v>Accrued Interest Payable</v>
          </cell>
          <cell r="D247" t="str">
            <v>0</v>
          </cell>
          <cell r="F247" t="str">
            <v>0</v>
          </cell>
          <cell r="J247">
            <v>0</v>
          </cell>
          <cell r="K247">
            <v>0</v>
          </cell>
          <cell r="R247">
            <v>0</v>
          </cell>
          <cell r="S247">
            <v>0</v>
          </cell>
          <cell r="W247">
            <v>0</v>
          </cell>
          <cell r="Y247">
            <v>0</v>
          </cell>
        </row>
        <row r="248">
          <cell r="A248">
            <v>3352001</v>
          </cell>
          <cell r="B248" t="str">
            <v>Interest Payable to Related Pa</v>
          </cell>
          <cell r="D248">
            <v>1119774.8</v>
          </cell>
          <cell r="F248">
            <v>173227008.72999999</v>
          </cell>
          <cell r="G248">
            <v>0</v>
          </cell>
          <cell r="H248">
            <v>10</v>
          </cell>
          <cell r="I248">
            <v>0</v>
          </cell>
          <cell r="J248">
            <v>1119774.8</v>
          </cell>
          <cell r="K248">
            <v>173227008.72999999</v>
          </cell>
          <cell r="R248">
            <v>1119774.8</v>
          </cell>
          <cell r="S248">
            <v>173227008.72999999</v>
          </cell>
          <cell r="W248">
            <v>1119774.8</v>
          </cell>
          <cell r="Y248">
            <v>173227008.72999999</v>
          </cell>
        </row>
        <row r="249">
          <cell r="A249">
            <v>3353001</v>
          </cell>
          <cell r="B249" t="str">
            <v>Interest Payable to Related Pa</v>
          </cell>
          <cell r="D249">
            <v>250836</v>
          </cell>
          <cell r="F249">
            <v>36659529.369999997</v>
          </cell>
          <cell r="G249">
            <v>0</v>
          </cell>
          <cell r="H249">
            <v>10</v>
          </cell>
          <cell r="I249">
            <v>0</v>
          </cell>
          <cell r="J249">
            <v>250836</v>
          </cell>
          <cell r="K249">
            <v>36659529.369999997</v>
          </cell>
          <cell r="R249">
            <v>250836</v>
          </cell>
          <cell r="S249">
            <v>36659529.369999997</v>
          </cell>
          <cell r="W249">
            <v>250836</v>
          </cell>
          <cell r="Y249">
            <v>36659529.369999997</v>
          </cell>
        </row>
        <row r="250">
          <cell r="A250">
            <v>3401001</v>
          </cell>
          <cell r="B250" t="str">
            <v>Deferred Income Tax</v>
          </cell>
          <cell r="D250">
            <v>915227.72</v>
          </cell>
          <cell r="F250">
            <v>135263313.41999999</v>
          </cell>
          <cell r="J250">
            <v>915227.72</v>
          </cell>
          <cell r="K250">
            <v>135263313.41999999</v>
          </cell>
          <cell r="L250">
            <v>0</v>
          </cell>
          <cell r="M250">
            <v>0</v>
          </cell>
          <cell r="N250">
            <v>4</v>
          </cell>
          <cell r="R250">
            <v>915227.72</v>
          </cell>
          <cell r="S250">
            <v>135263313.41999999</v>
          </cell>
          <cell r="W250">
            <v>915227.72</v>
          </cell>
          <cell r="Y250">
            <v>135263313.41999999</v>
          </cell>
        </row>
        <row r="251">
          <cell r="A251">
            <v>3991001</v>
          </cell>
          <cell r="B251" t="str">
            <v>Other Liabilities</v>
          </cell>
          <cell r="D251">
            <v>476628.43</v>
          </cell>
          <cell r="F251">
            <v>73658442.859999999</v>
          </cell>
          <cell r="G251">
            <v>0</v>
          </cell>
          <cell r="H251">
            <v>9</v>
          </cell>
          <cell r="I251">
            <v>0</v>
          </cell>
          <cell r="J251">
            <v>476628.43</v>
          </cell>
          <cell r="K251">
            <v>73658442.859999999</v>
          </cell>
          <cell r="R251">
            <v>476628.43</v>
          </cell>
          <cell r="S251">
            <v>73658442.859999999</v>
          </cell>
          <cell r="W251">
            <v>476628.43</v>
          </cell>
          <cell r="Y251">
            <v>73658442.859999999</v>
          </cell>
        </row>
        <row r="252">
          <cell r="A252">
            <v>4001010</v>
          </cell>
          <cell r="B252" t="str">
            <v>Central Asia Petroleum</v>
          </cell>
          <cell r="D252">
            <v>100000</v>
          </cell>
          <cell r="F252">
            <v>7500000</v>
          </cell>
          <cell r="J252">
            <v>100000</v>
          </cell>
          <cell r="K252">
            <v>7500000</v>
          </cell>
          <cell r="R252">
            <v>100000</v>
          </cell>
          <cell r="S252">
            <v>7500000</v>
          </cell>
          <cell r="W252">
            <v>100000</v>
          </cell>
          <cell r="Y252">
            <v>7500000</v>
          </cell>
        </row>
        <row r="253">
          <cell r="A253">
            <v>4001020</v>
          </cell>
          <cell r="B253" t="str">
            <v>Kazakhoil</v>
          </cell>
          <cell r="D253">
            <v>80000</v>
          </cell>
          <cell r="F253">
            <v>6000000</v>
          </cell>
          <cell r="J253">
            <v>80000</v>
          </cell>
          <cell r="K253">
            <v>6000000</v>
          </cell>
          <cell r="R253">
            <v>80000</v>
          </cell>
          <cell r="S253">
            <v>6000000</v>
          </cell>
          <cell r="W253">
            <v>80000</v>
          </cell>
          <cell r="Y253">
            <v>6000000</v>
          </cell>
        </row>
        <row r="254">
          <cell r="A254">
            <v>4001030</v>
          </cell>
          <cell r="B254" t="str">
            <v>Mangistau Terra International</v>
          </cell>
          <cell r="D254">
            <v>20000</v>
          </cell>
          <cell r="F254">
            <v>1500000</v>
          </cell>
          <cell r="J254">
            <v>20000</v>
          </cell>
          <cell r="K254">
            <v>1500000</v>
          </cell>
          <cell r="R254">
            <v>20000</v>
          </cell>
          <cell r="S254">
            <v>1500000</v>
          </cell>
          <cell r="W254">
            <v>20000</v>
          </cell>
          <cell r="Y254">
            <v>1500000</v>
          </cell>
        </row>
        <row r="255">
          <cell r="A255">
            <v>4051002</v>
          </cell>
          <cell r="B255" t="str">
            <v>Addit.Paid-In Capital Step-up</v>
          </cell>
          <cell r="D255">
            <v>0</v>
          </cell>
          <cell r="F255">
            <v>468951907</v>
          </cell>
          <cell r="J255">
            <v>0</v>
          </cell>
          <cell r="K255">
            <v>468951907</v>
          </cell>
          <cell r="R255">
            <v>0</v>
          </cell>
          <cell r="S255">
            <v>468951907</v>
          </cell>
          <cell r="W255">
            <v>0</v>
          </cell>
          <cell r="Y255">
            <v>468951907</v>
          </cell>
        </row>
        <row r="256">
          <cell r="A256">
            <v>4101001</v>
          </cell>
          <cell r="B256" t="str">
            <v>Retained Earnings</v>
          </cell>
          <cell r="D256">
            <v>-4274816.7699999996</v>
          </cell>
          <cell r="F256">
            <v>-2070991455.0899999</v>
          </cell>
          <cell r="J256">
            <v>-4274816.7699999996</v>
          </cell>
          <cell r="K256">
            <v>-2070991455.0899999</v>
          </cell>
          <cell r="R256">
            <v>-4274816.7699999996</v>
          </cell>
          <cell r="S256">
            <v>-2070991455.0899999</v>
          </cell>
          <cell r="W256">
            <v>-4274816.7699999996</v>
          </cell>
          <cell r="Y256">
            <v>-2070991455.0899999</v>
          </cell>
        </row>
        <row r="257">
          <cell r="A257">
            <v>5001001</v>
          </cell>
          <cell r="B257" t="str">
            <v>Gross Oil Sales</v>
          </cell>
          <cell r="D257">
            <v>43586770.009999998</v>
          </cell>
          <cell r="F257">
            <v>6694269722.5500002</v>
          </cell>
          <cell r="J257">
            <v>43586770.009999998</v>
          </cell>
          <cell r="K257">
            <v>6694269722.5500002</v>
          </cell>
          <cell r="R257">
            <v>43586770.009999998</v>
          </cell>
          <cell r="S257">
            <v>6694269722.5500002</v>
          </cell>
          <cell r="W257">
            <v>43586770.009999998</v>
          </cell>
          <cell r="Y257">
            <v>6694269722.5500002</v>
          </cell>
        </row>
        <row r="258">
          <cell r="A258">
            <v>5001101</v>
          </cell>
          <cell r="B258" t="str">
            <v>Royalty in Kind</v>
          </cell>
          <cell r="D258">
            <v>1444365.59</v>
          </cell>
          <cell r="F258">
            <v>222415084.21000001</v>
          </cell>
          <cell r="J258">
            <v>1444365.59</v>
          </cell>
          <cell r="K258">
            <v>222415084.21000001</v>
          </cell>
          <cell r="R258">
            <v>1444365.59</v>
          </cell>
          <cell r="S258">
            <v>222415084.21000001</v>
          </cell>
          <cell r="W258">
            <v>1444365.59</v>
          </cell>
          <cell r="Y258">
            <v>222415084.21000001</v>
          </cell>
        </row>
        <row r="259">
          <cell r="A259">
            <v>5002001</v>
          </cell>
          <cell r="B259" t="str">
            <v>Royalty Expense</v>
          </cell>
          <cell r="D259">
            <v>-2816868.6</v>
          </cell>
          <cell r="F259">
            <v>-432793300.12</v>
          </cell>
          <cell r="G259">
            <v>0</v>
          </cell>
          <cell r="H259">
            <v>12</v>
          </cell>
          <cell r="I259">
            <v>0</v>
          </cell>
          <cell r="J259">
            <v>-2816868.6</v>
          </cell>
          <cell r="K259">
            <v>-432793300.12</v>
          </cell>
          <cell r="R259">
            <v>-2816868.6</v>
          </cell>
          <cell r="S259">
            <v>-432793300.12</v>
          </cell>
          <cell r="T259">
            <v>40603.977547710005</v>
          </cell>
          <cell r="U259">
            <v>7</v>
          </cell>
          <cell r="V259">
            <v>6326852.1487510949</v>
          </cell>
          <cell r="W259">
            <v>-2776264.6224522903</v>
          </cell>
          <cell r="Y259">
            <v>-426466447.97124892</v>
          </cell>
        </row>
        <row r="260">
          <cell r="A260">
            <v>5003001</v>
          </cell>
          <cell r="B260" t="str">
            <v>Sales of Refined products</v>
          </cell>
          <cell r="D260">
            <v>2881303.91</v>
          </cell>
          <cell r="F260">
            <v>443686504.14999998</v>
          </cell>
          <cell r="G260">
            <v>0</v>
          </cell>
          <cell r="H260">
            <v>14</v>
          </cell>
          <cell r="I260">
            <v>0</v>
          </cell>
          <cell r="J260">
            <v>2881303.91</v>
          </cell>
          <cell r="K260">
            <v>443686504.14999998</v>
          </cell>
          <cell r="R260">
            <v>2881303.91</v>
          </cell>
          <cell r="S260">
            <v>443686504.14999998</v>
          </cell>
          <cell r="W260">
            <v>2881303.91</v>
          </cell>
          <cell r="Y260">
            <v>443686504.14999998</v>
          </cell>
        </row>
        <row r="261">
          <cell r="A261">
            <v>5004001</v>
          </cell>
          <cell r="B261" t="str">
            <v>Other Revenue</v>
          </cell>
          <cell r="D261">
            <v>500751.55</v>
          </cell>
          <cell r="F261">
            <v>76864878.420000002</v>
          </cell>
          <cell r="J261">
            <v>500751.55</v>
          </cell>
          <cell r="K261">
            <v>76864878.420000002</v>
          </cell>
          <cell r="R261">
            <v>500751.55</v>
          </cell>
          <cell r="S261">
            <v>76864878.420000002</v>
          </cell>
          <cell r="W261">
            <v>500751.55</v>
          </cell>
          <cell r="Y261">
            <v>76864878.420000002</v>
          </cell>
        </row>
        <row r="262">
          <cell r="A262">
            <v>5101001</v>
          </cell>
          <cell r="B262" t="str">
            <v>Interest Income</v>
          </cell>
          <cell r="D262">
            <v>3286.53</v>
          </cell>
          <cell r="F262">
            <v>505265.96</v>
          </cell>
          <cell r="J262">
            <v>3286.53</v>
          </cell>
          <cell r="K262">
            <v>505265.96</v>
          </cell>
          <cell r="R262">
            <v>3286.53</v>
          </cell>
          <cell r="S262">
            <v>505265.96</v>
          </cell>
          <cell r="W262">
            <v>3286.53</v>
          </cell>
          <cell r="Y262">
            <v>505265.96</v>
          </cell>
        </row>
        <row r="263">
          <cell r="A263">
            <v>5151001</v>
          </cell>
          <cell r="B263" t="str">
            <v>Gain (loss) on Property Sales</v>
          </cell>
          <cell r="D263">
            <v>14009.44</v>
          </cell>
          <cell r="F263">
            <v>2157032.19</v>
          </cell>
          <cell r="J263">
            <v>14009.44</v>
          </cell>
          <cell r="K263">
            <v>2157032.19</v>
          </cell>
          <cell r="R263">
            <v>14009.44</v>
          </cell>
          <cell r="S263">
            <v>2157032.19</v>
          </cell>
          <cell r="W263">
            <v>14009.44</v>
          </cell>
          <cell r="Y263">
            <v>2157032.19</v>
          </cell>
        </row>
        <row r="264">
          <cell r="A264">
            <v>5991001</v>
          </cell>
          <cell r="B264" t="str">
            <v>Currency Exchange Gain</v>
          </cell>
          <cell r="D264">
            <v>160428.64000000001</v>
          </cell>
          <cell r="F264">
            <v>14274971.220000001</v>
          </cell>
          <cell r="J264">
            <v>160428.64000000001</v>
          </cell>
          <cell r="K264">
            <v>14274971.220000001</v>
          </cell>
          <cell r="R264">
            <v>160428.64000000001</v>
          </cell>
          <cell r="S264">
            <v>14274971.220000001</v>
          </cell>
          <cell r="W264">
            <v>160428.64000000001</v>
          </cell>
          <cell r="Y264">
            <v>14274971.220000001</v>
          </cell>
        </row>
        <row r="265">
          <cell r="A265">
            <v>6000501</v>
          </cell>
          <cell r="B265" t="str">
            <v>Chemicals</v>
          </cell>
          <cell r="D265">
            <v>-85056.04</v>
          </cell>
          <cell r="F265">
            <v>-12989166.67</v>
          </cell>
          <cell r="J265">
            <v>-85056.04</v>
          </cell>
          <cell r="K265">
            <v>-12989166.67</v>
          </cell>
          <cell r="L265">
            <v>23266.944</v>
          </cell>
          <cell r="M265">
            <v>3601658.432</v>
          </cell>
          <cell r="N265">
            <v>6</v>
          </cell>
          <cell r="R265">
            <v>-108322.984</v>
          </cell>
          <cell r="S265">
            <v>-16590825.102</v>
          </cell>
          <cell r="T265">
            <v>-416.27075360980234</v>
          </cell>
          <cell r="U265">
            <v>7</v>
          </cell>
          <cell r="V265">
            <v>-61982.112749146763</v>
          </cell>
          <cell r="W265">
            <v>-108739.2547536098</v>
          </cell>
          <cell r="Y265">
            <v>-16652807.214749146</v>
          </cell>
        </row>
        <row r="266">
          <cell r="A266">
            <v>6001501</v>
          </cell>
          <cell r="B266" t="str">
            <v>Rentals</v>
          </cell>
          <cell r="D266">
            <v>-159177.66</v>
          </cell>
          <cell r="F266">
            <v>-24117425.73</v>
          </cell>
          <cell r="J266">
            <v>-159177.66</v>
          </cell>
          <cell r="K266">
            <v>-24117425.73</v>
          </cell>
          <cell r="L266" t="str">
            <v>0</v>
          </cell>
          <cell r="M266" t="str">
            <v>0</v>
          </cell>
          <cell r="N266">
            <v>6</v>
          </cell>
          <cell r="R266">
            <v>-159177.66</v>
          </cell>
          <cell r="S266">
            <v>-24117425.73</v>
          </cell>
          <cell r="T266">
            <v>-2676.0829631983274</v>
          </cell>
          <cell r="U266">
            <v>7</v>
          </cell>
          <cell r="V266">
            <v>-411315.70187373733</v>
          </cell>
          <cell r="W266">
            <v>-161853.74296319834</v>
          </cell>
          <cell r="Y266">
            <v>-24528741.431873739</v>
          </cell>
        </row>
        <row r="267">
          <cell r="A267">
            <v>6002001</v>
          </cell>
          <cell r="B267" t="str">
            <v>Materials &amp; Supplies</v>
          </cell>
          <cell r="D267">
            <v>-90939.47</v>
          </cell>
          <cell r="F267">
            <v>-13057818.02</v>
          </cell>
          <cell r="J267">
            <v>-90939.47</v>
          </cell>
          <cell r="K267">
            <v>-13057818.02</v>
          </cell>
          <cell r="L267">
            <v>61411.964800000009</v>
          </cell>
          <cell r="M267">
            <v>8975067.2736000009</v>
          </cell>
          <cell r="N267">
            <v>6</v>
          </cell>
          <cell r="R267">
            <v>-152351.43480000002</v>
          </cell>
          <cell r="S267">
            <v>-22032885.2936</v>
          </cell>
          <cell r="T267">
            <v>335.26913257688284</v>
          </cell>
          <cell r="U267">
            <v>7</v>
          </cell>
          <cell r="V267">
            <v>102006.45529344771</v>
          </cell>
          <cell r="W267">
            <v>-152016.16566742313</v>
          </cell>
          <cell r="Y267">
            <v>-21930878.838306554</v>
          </cell>
        </row>
        <row r="268">
          <cell r="A268">
            <v>6002501</v>
          </cell>
          <cell r="B268" t="str">
            <v>Fuel &amp; Power</v>
          </cell>
          <cell r="D268">
            <v>-133008.07</v>
          </cell>
          <cell r="F268">
            <v>-20292486.620000001</v>
          </cell>
          <cell r="J268">
            <v>-133008.07</v>
          </cell>
          <cell r="K268">
            <v>-20292486.620000001</v>
          </cell>
          <cell r="L268">
            <v>76899.600000000006</v>
          </cell>
          <cell r="M268">
            <v>11847382.483199999</v>
          </cell>
          <cell r="N268">
            <v>6</v>
          </cell>
          <cell r="R268">
            <v>-209907.67</v>
          </cell>
          <cell r="S268">
            <v>-32139869.1032</v>
          </cell>
          <cell r="T268">
            <v>4274.0224321591522</v>
          </cell>
          <cell r="U268">
            <v>7</v>
          </cell>
          <cell r="V268">
            <v>662445.60359442234</v>
          </cell>
          <cell r="W268">
            <v>-205633.64756784088</v>
          </cell>
          <cell r="Y268">
            <v>-31477423.499605577</v>
          </cell>
        </row>
        <row r="269">
          <cell r="A269">
            <v>6003001</v>
          </cell>
          <cell r="B269" t="str">
            <v>Transportation</v>
          </cell>
          <cell r="D269">
            <v>-2169831.62</v>
          </cell>
          <cell r="F269">
            <v>-331467829.70999998</v>
          </cell>
          <cell r="G269">
            <v>0</v>
          </cell>
          <cell r="H269" t="str">
            <v>Provision</v>
          </cell>
          <cell r="I269">
            <v>0</v>
          </cell>
          <cell r="J269">
            <v>-2169831.62</v>
          </cell>
          <cell r="K269">
            <v>-331467829.70999998</v>
          </cell>
          <cell r="L269">
            <v>0</v>
          </cell>
          <cell r="M269">
            <v>0</v>
          </cell>
          <cell r="N269">
            <v>6</v>
          </cell>
          <cell r="R269">
            <v>-2169831.62</v>
          </cell>
          <cell r="S269">
            <v>-331467829.70999998</v>
          </cell>
          <cell r="T269">
            <v>-27310.170823133056</v>
          </cell>
          <cell r="U269">
            <v>7</v>
          </cell>
          <cell r="V269">
            <v>-4177771.2559692077</v>
          </cell>
          <cell r="W269">
            <v>-2197141.7908231332</v>
          </cell>
          <cell r="Y269">
            <v>-335645600.9659692</v>
          </cell>
        </row>
        <row r="270">
          <cell r="A270">
            <v>6003501</v>
          </cell>
          <cell r="B270" t="str">
            <v>Communication</v>
          </cell>
          <cell r="D270">
            <v>-17445.38</v>
          </cell>
          <cell r="F270">
            <v>-2671960.7400000002</v>
          </cell>
          <cell r="J270">
            <v>-17445.38</v>
          </cell>
          <cell r="K270">
            <v>-2671960.7400000002</v>
          </cell>
          <cell r="L270">
            <v>6929.1456000000007</v>
          </cell>
          <cell r="M270">
            <v>1072635.5392</v>
          </cell>
          <cell r="N270">
            <v>6</v>
          </cell>
          <cell r="R270">
            <v>-24374.525600000001</v>
          </cell>
          <cell r="S270">
            <v>-3744596.2792000002</v>
          </cell>
          <cell r="T270">
            <v>-679.70332858933489</v>
          </cell>
          <cell r="U270">
            <v>7</v>
          </cell>
          <cell r="V270">
            <v>-104372.91414464253</v>
          </cell>
          <cell r="W270">
            <v>-25054.228928589335</v>
          </cell>
          <cell r="Y270">
            <v>-3848969.1933446429</v>
          </cell>
        </row>
        <row r="271">
          <cell r="A271">
            <v>6004001</v>
          </cell>
          <cell r="B271" t="str">
            <v>Repairs &amp; Maintenance</v>
          </cell>
          <cell r="D271">
            <v>-21762.57</v>
          </cell>
          <cell r="F271">
            <v>-3076641.82</v>
          </cell>
          <cell r="J271">
            <v>-21762.57</v>
          </cell>
          <cell r="K271">
            <v>-3076641.82</v>
          </cell>
          <cell r="L271">
            <v>4542.5952000000007</v>
          </cell>
          <cell r="M271">
            <v>700598.71680000005</v>
          </cell>
          <cell r="N271">
            <v>6</v>
          </cell>
          <cell r="R271">
            <v>-26305.165199999999</v>
          </cell>
          <cell r="S271">
            <v>-3777240.5367999999</v>
          </cell>
          <cell r="T271">
            <v>-628.39683172884543</v>
          </cell>
          <cell r="U271">
            <v>7</v>
          </cell>
          <cell r="V271">
            <v>-68935.949760253774</v>
          </cell>
          <cell r="W271">
            <v>-26933.562031728845</v>
          </cell>
          <cell r="Y271">
            <v>-3846176.4865602534</v>
          </cell>
        </row>
        <row r="272">
          <cell r="A272">
            <v>6004501</v>
          </cell>
          <cell r="B272" t="str">
            <v>Other</v>
          </cell>
          <cell r="D272">
            <v>-377</v>
          </cell>
          <cell r="F272">
            <v>-56035</v>
          </cell>
          <cell r="J272">
            <v>-377</v>
          </cell>
          <cell r="K272">
            <v>-56035</v>
          </cell>
          <cell r="L272" t="str">
            <v>0</v>
          </cell>
          <cell r="M272" t="str">
            <v>0</v>
          </cell>
          <cell r="N272">
            <v>6</v>
          </cell>
          <cell r="R272">
            <v>-377</v>
          </cell>
          <cell r="S272">
            <v>-56035</v>
          </cell>
          <cell r="T272">
            <v>7.2478578917693354E-3</v>
          </cell>
          <cell r="U272">
            <v>7</v>
          </cell>
          <cell r="V272">
            <v>-1.3256900699604501E-2</v>
          </cell>
          <cell r="W272">
            <v>-376.99275214210826</v>
          </cell>
          <cell r="Y272">
            <v>-56035.013256900696</v>
          </cell>
        </row>
        <row r="273">
          <cell r="A273">
            <v>6006001</v>
          </cell>
          <cell r="B273" t="str">
            <v>Company labor</v>
          </cell>
          <cell r="D273">
            <v>-280936.99</v>
          </cell>
          <cell r="F273">
            <v>-42969359.25</v>
          </cell>
          <cell r="J273">
            <v>-280936.99</v>
          </cell>
          <cell r="K273">
            <v>-42969359.25</v>
          </cell>
          <cell r="L273">
            <v>129229.72800000002</v>
          </cell>
          <cell r="M273">
            <v>19998120</v>
          </cell>
          <cell r="N273">
            <v>6</v>
          </cell>
          <cell r="R273">
            <v>-410166.71799999999</v>
          </cell>
          <cell r="S273">
            <v>-62967479.25</v>
          </cell>
          <cell r="T273">
            <v>-813.36222898823326</v>
          </cell>
          <cell r="U273">
            <v>7</v>
          </cell>
          <cell r="V273">
            <v>-115484.78457093239</v>
          </cell>
          <cell r="W273">
            <v>-410980.0802289882</v>
          </cell>
          <cell r="Y273">
            <v>-63082964.034570932</v>
          </cell>
        </row>
        <row r="274">
          <cell r="A274">
            <v>6006201</v>
          </cell>
          <cell r="B274" t="str">
            <v>Contract Labor</v>
          </cell>
          <cell r="D274">
            <v>-86496.68</v>
          </cell>
          <cell r="F274">
            <v>-13161133.76</v>
          </cell>
          <cell r="J274">
            <v>-86496.68</v>
          </cell>
          <cell r="K274">
            <v>-13161133.76</v>
          </cell>
          <cell r="L274">
            <v>4333.0698000000002</v>
          </cell>
          <cell r="M274">
            <v>670752.51840000006</v>
          </cell>
          <cell r="N274">
            <v>6</v>
          </cell>
          <cell r="R274">
            <v>-90829.749799999991</v>
          </cell>
          <cell r="S274">
            <v>-13831886.2784</v>
          </cell>
          <cell r="T274">
            <v>-762.17613980267697</v>
          </cell>
          <cell r="U274">
            <v>7</v>
          </cell>
          <cell r="V274">
            <v>-116982.96508166182</v>
          </cell>
          <cell r="W274">
            <v>-91591.925939802662</v>
          </cell>
          <cell r="Y274">
            <v>-13948869.243481662</v>
          </cell>
        </row>
        <row r="275">
          <cell r="A275">
            <v>6006210</v>
          </cell>
          <cell r="B275" t="str">
            <v>Temporary Contract Labor</v>
          </cell>
          <cell r="D275">
            <v>-12952.99</v>
          </cell>
          <cell r="F275">
            <v>-1983104</v>
          </cell>
          <cell r="J275">
            <v>-12952.99</v>
          </cell>
          <cell r="K275">
            <v>-1983104</v>
          </cell>
          <cell r="L275" t="str">
            <v>0</v>
          </cell>
          <cell r="M275" t="str">
            <v>0</v>
          </cell>
          <cell r="N275">
            <v>6</v>
          </cell>
          <cell r="R275">
            <v>-12952.99</v>
          </cell>
          <cell r="S275">
            <v>-1983104</v>
          </cell>
          <cell r="T275">
            <v>-4.0601789333075372E-2</v>
          </cell>
          <cell r="U275">
            <v>7</v>
          </cell>
          <cell r="V275">
            <v>5.2206216346906087E-2</v>
          </cell>
          <cell r="W275">
            <v>-12953.030601789333</v>
          </cell>
          <cell r="Y275">
            <v>-1983103.9477937836</v>
          </cell>
        </row>
        <row r="276">
          <cell r="A276">
            <v>6006220</v>
          </cell>
          <cell r="B276" t="str">
            <v>Permanent Contract Labor</v>
          </cell>
          <cell r="D276" t="str">
            <v>0</v>
          </cell>
          <cell r="F276" t="str">
            <v>0</v>
          </cell>
          <cell r="J276">
            <v>0</v>
          </cell>
          <cell r="K276">
            <v>0</v>
          </cell>
          <cell r="L276" t="str">
            <v>0</v>
          </cell>
          <cell r="M276" t="str">
            <v>0</v>
          </cell>
          <cell r="N276">
            <v>6</v>
          </cell>
          <cell r="R276">
            <v>0</v>
          </cell>
          <cell r="S276">
            <v>0</v>
          </cell>
          <cell r="T276">
            <v>0</v>
          </cell>
          <cell r="U276">
            <v>7</v>
          </cell>
          <cell r="V276">
            <v>0</v>
          </cell>
          <cell r="W276">
            <v>0</v>
          </cell>
          <cell r="Y276">
            <v>0</v>
          </cell>
        </row>
        <row r="277">
          <cell r="A277">
            <v>6006501</v>
          </cell>
          <cell r="B277" t="str">
            <v>Contract Services &amp; Equip</v>
          </cell>
          <cell r="D277">
            <v>-490692.96</v>
          </cell>
          <cell r="F277">
            <v>-75017384.019999996</v>
          </cell>
          <cell r="J277">
            <v>-490692.96</v>
          </cell>
          <cell r="K277">
            <v>-75017384.019999996</v>
          </cell>
          <cell r="L277">
            <v>194556.47319999998</v>
          </cell>
          <cell r="M277">
            <v>30128873.635600001</v>
          </cell>
          <cell r="N277">
            <v>6</v>
          </cell>
          <cell r="R277">
            <v>-685249.43319999997</v>
          </cell>
          <cell r="S277">
            <v>-105146257.6556</v>
          </cell>
          <cell r="T277">
            <v>-3347.0763212361489</v>
          </cell>
          <cell r="U277">
            <v>7</v>
          </cell>
          <cell r="V277">
            <v>-491829.56921737269</v>
          </cell>
          <cell r="W277">
            <v>-688596.50952123618</v>
          </cell>
          <cell r="Y277">
            <v>-105638087.22481737</v>
          </cell>
        </row>
        <row r="278">
          <cell r="A278">
            <v>6006701</v>
          </cell>
          <cell r="B278" t="str">
            <v>Professional Services</v>
          </cell>
          <cell r="D278">
            <v>-22352.77</v>
          </cell>
          <cell r="F278">
            <v>-3423770.75</v>
          </cell>
          <cell r="J278">
            <v>-22352.77</v>
          </cell>
          <cell r="K278">
            <v>-3423770.75</v>
          </cell>
          <cell r="L278" t="str">
            <v>0</v>
          </cell>
          <cell r="M278" t="str">
            <v>0</v>
          </cell>
          <cell r="N278">
            <v>6</v>
          </cell>
          <cell r="R278">
            <v>-22352.77</v>
          </cell>
          <cell r="S278">
            <v>-3423770.75</v>
          </cell>
          <cell r="T278">
            <v>583.62203984285725</v>
          </cell>
          <cell r="U278">
            <v>7</v>
          </cell>
          <cell r="V278">
            <v>90099.028161366354</v>
          </cell>
          <cell r="W278">
            <v>-21769.147960157145</v>
          </cell>
          <cell r="Y278">
            <v>-3333671.7218386335</v>
          </cell>
        </row>
        <row r="279">
          <cell r="A279">
            <v>6007001</v>
          </cell>
          <cell r="B279" t="str">
            <v>Environmental Expenses</v>
          </cell>
          <cell r="D279">
            <v>-26289.15</v>
          </cell>
          <cell r="F279">
            <v>-4042930</v>
          </cell>
          <cell r="J279">
            <v>-26289.15</v>
          </cell>
          <cell r="K279">
            <v>-4042930</v>
          </cell>
          <cell r="L279">
            <v>35944.660000000003</v>
          </cell>
          <cell r="M279">
            <v>5588782.0999999996</v>
          </cell>
          <cell r="N279">
            <v>6</v>
          </cell>
          <cell r="R279">
            <v>-62233.810000000005</v>
          </cell>
          <cell r="S279">
            <v>-9631712.0999999996</v>
          </cell>
          <cell r="T279">
            <v>6934.2381754269736</v>
          </cell>
          <cell r="U279">
            <v>7</v>
          </cell>
          <cell r="V279">
            <v>1078271.2526726993</v>
          </cell>
          <cell r="W279">
            <v>-55299.571824573031</v>
          </cell>
          <cell r="Y279">
            <v>-8553440.8473272994</v>
          </cell>
        </row>
        <row r="280">
          <cell r="A280">
            <v>6007501</v>
          </cell>
          <cell r="B280" t="str">
            <v>Local Licensing Fees</v>
          </cell>
          <cell r="D280">
            <v>-123202.72</v>
          </cell>
          <cell r="F280">
            <v>-18863982.34</v>
          </cell>
          <cell r="J280">
            <v>-123202.72</v>
          </cell>
          <cell r="K280">
            <v>-18863982.34</v>
          </cell>
          <cell r="L280">
            <v>640.03</v>
          </cell>
          <cell r="M280">
            <v>99083.41</v>
          </cell>
          <cell r="N280">
            <v>6</v>
          </cell>
          <cell r="R280">
            <v>-123842.75</v>
          </cell>
          <cell r="S280">
            <v>-18963065.75</v>
          </cell>
          <cell r="T280">
            <v>-7521.3144538040651</v>
          </cell>
          <cell r="U280">
            <v>7</v>
          </cell>
          <cell r="V280">
            <v>-1157062.1631104122</v>
          </cell>
          <cell r="W280">
            <v>-131364.06445380405</v>
          </cell>
          <cell r="Y280">
            <v>-20120127.913110413</v>
          </cell>
        </row>
        <row r="281">
          <cell r="A281">
            <v>6008001</v>
          </cell>
          <cell r="B281" t="str">
            <v>General and Administrative</v>
          </cell>
          <cell r="D281">
            <v>-527907.02</v>
          </cell>
          <cell r="F281">
            <v>-80773378.609999999</v>
          </cell>
          <cell r="G281">
            <v>0</v>
          </cell>
          <cell r="H281">
            <v>9</v>
          </cell>
          <cell r="I281">
            <v>0</v>
          </cell>
          <cell r="J281">
            <v>-527907.02</v>
          </cell>
          <cell r="K281">
            <v>-80773378.609999999</v>
          </cell>
          <cell r="L281">
            <v>103395.35680000001</v>
          </cell>
          <cell r="M281">
            <v>16002216.080000002</v>
          </cell>
          <cell r="N281">
            <v>6</v>
          </cell>
          <cell r="R281">
            <v>-631302.37679999997</v>
          </cell>
          <cell r="S281">
            <v>-96775594.689999998</v>
          </cell>
          <cell r="T281">
            <v>-8226.3279358624277</v>
          </cell>
          <cell r="U281">
            <v>7</v>
          </cell>
          <cell r="V281">
            <v>-1256952.3161085807</v>
          </cell>
          <cell r="W281">
            <v>-639528.70473586244</v>
          </cell>
          <cell r="Y281">
            <v>-98032547.006108582</v>
          </cell>
        </row>
        <row r="282">
          <cell r="A282">
            <v>6011001</v>
          </cell>
          <cell r="B282" t="str">
            <v>Processing Cost</v>
          </cell>
          <cell r="D282">
            <v>-630861.82999999996</v>
          </cell>
          <cell r="F282">
            <v>-96981843.319999993</v>
          </cell>
          <cell r="G282">
            <v>0</v>
          </cell>
          <cell r="H282">
            <v>14</v>
          </cell>
          <cell r="I282">
            <v>0</v>
          </cell>
          <cell r="J282">
            <v>-630861.82999999996</v>
          </cell>
          <cell r="K282">
            <v>-96981843.319999993</v>
          </cell>
          <cell r="L282" t="str">
            <v>0</v>
          </cell>
          <cell r="M282" t="str">
            <v>0</v>
          </cell>
          <cell r="N282">
            <v>6</v>
          </cell>
          <cell r="R282">
            <v>-630861.82999999996</v>
          </cell>
          <cell r="S282">
            <v>-96981843.319999993</v>
          </cell>
          <cell r="T282">
            <v>-64421.39305260776</v>
          </cell>
          <cell r="U282">
            <v>7</v>
          </cell>
          <cell r="V282">
            <v>-9918981.8654741812</v>
          </cell>
          <cell r="W282">
            <v>-695283.22305260773</v>
          </cell>
          <cell r="Y282">
            <v>-106900825.18547417</v>
          </cell>
        </row>
        <row r="283">
          <cell r="A283">
            <v>6012001</v>
          </cell>
          <cell r="B283" t="str">
            <v>Expense for Barter Operations</v>
          </cell>
          <cell r="D283">
            <v>-500751.55</v>
          </cell>
          <cell r="F283">
            <v>-76864878.420000002</v>
          </cell>
          <cell r="J283">
            <v>-500751.55</v>
          </cell>
          <cell r="K283">
            <v>-76864878.420000002</v>
          </cell>
          <cell r="L283" t="str">
            <v>0</v>
          </cell>
          <cell r="M283" t="str">
            <v>0</v>
          </cell>
          <cell r="N283">
            <v>6</v>
          </cell>
          <cell r="R283">
            <v>-500751.55</v>
          </cell>
          <cell r="S283">
            <v>-76864878.420000002</v>
          </cell>
          <cell r="W283">
            <v>-500751.55</v>
          </cell>
          <cell r="Y283">
            <v>-76864878.420000002</v>
          </cell>
        </row>
        <row r="284">
          <cell r="A284">
            <v>6050101</v>
          </cell>
          <cell r="B284" t="str">
            <v>WO Drilling Contract Day Rate</v>
          </cell>
          <cell r="D284">
            <v>-37276.910000000003</v>
          </cell>
          <cell r="F284">
            <v>-5699640</v>
          </cell>
          <cell r="J284">
            <v>-37276.910000000003</v>
          </cell>
          <cell r="K284">
            <v>-5699640</v>
          </cell>
          <cell r="L284" t="str">
            <v>0</v>
          </cell>
          <cell r="M284" t="str">
            <v>0</v>
          </cell>
          <cell r="N284">
            <v>6</v>
          </cell>
          <cell r="R284">
            <v>-37276.910000000003</v>
          </cell>
          <cell r="S284">
            <v>-5699640</v>
          </cell>
          <cell r="W284">
            <v>-37276.910000000003</v>
          </cell>
          <cell r="Y284">
            <v>-5699640</v>
          </cell>
        </row>
        <row r="285">
          <cell r="A285">
            <v>6050501</v>
          </cell>
          <cell r="B285" t="str">
            <v>WO Mobilization/Demob</v>
          </cell>
          <cell r="D285">
            <v>-154208.88</v>
          </cell>
          <cell r="F285">
            <v>-23642768.649999999</v>
          </cell>
          <cell r="J285">
            <v>-154208.88</v>
          </cell>
          <cell r="K285">
            <v>-23642768.649999999</v>
          </cell>
          <cell r="L285" t="str">
            <v>0</v>
          </cell>
          <cell r="M285" t="str">
            <v>0</v>
          </cell>
          <cell r="N285">
            <v>6</v>
          </cell>
          <cell r="R285">
            <v>-154208.88</v>
          </cell>
          <cell r="S285">
            <v>-23642768.649999999</v>
          </cell>
          <cell r="W285">
            <v>-154208.88</v>
          </cell>
          <cell r="Y285">
            <v>-23642768.649999999</v>
          </cell>
        </row>
        <row r="286">
          <cell r="A286">
            <v>6050702</v>
          </cell>
          <cell r="B286" t="str">
            <v>WO Flow lines connectors well</v>
          </cell>
          <cell r="D286" t="str">
            <v>0</v>
          </cell>
          <cell r="F286" t="str">
            <v>0</v>
          </cell>
          <cell r="J286">
            <v>0</v>
          </cell>
          <cell r="K286">
            <v>0</v>
          </cell>
          <cell r="L286" t="str">
            <v>0</v>
          </cell>
          <cell r="M286" t="str">
            <v>0</v>
          </cell>
          <cell r="N286">
            <v>6</v>
          </cell>
          <cell r="R286">
            <v>0</v>
          </cell>
          <cell r="S286">
            <v>0</v>
          </cell>
          <cell r="W286">
            <v>0</v>
          </cell>
          <cell r="Y286">
            <v>0</v>
          </cell>
        </row>
        <row r="287">
          <cell r="A287">
            <v>6051001</v>
          </cell>
          <cell r="B287" t="str">
            <v>WO Cementing &amp; Cementing Servi</v>
          </cell>
          <cell r="D287">
            <v>-150</v>
          </cell>
          <cell r="F287">
            <v>-21765</v>
          </cell>
          <cell r="J287">
            <v>-150</v>
          </cell>
          <cell r="K287">
            <v>-21765</v>
          </cell>
          <cell r="L287" t="str">
            <v>0</v>
          </cell>
          <cell r="M287" t="str">
            <v>0</v>
          </cell>
          <cell r="N287">
            <v>6</v>
          </cell>
          <cell r="R287">
            <v>-150</v>
          </cell>
          <cell r="S287">
            <v>-21765</v>
          </cell>
          <cell r="W287">
            <v>-150</v>
          </cell>
          <cell r="Y287">
            <v>-21765</v>
          </cell>
        </row>
        <row r="288">
          <cell r="A288">
            <v>6051501</v>
          </cell>
          <cell r="B288" t="str">
            <v>WO Chemicals</v>
          </cell>
          <cell r="D288">
            <v>-27403.35</v>
          </cell>
          <cell r="F288">
            <v>-4193297.03</v>
          </cell>
          <cell r="J288">
            <v>-27403.35</v>
          </cell>
          <cell r="K288">
            <v>-4193297.03</v>
          </cell>
          <cell r="L288">
            <v>17799.212159999999</v>
          </cell>
          <cell r="M288">
            <v>2755268.7004800001</v>
          </cell>
          <cell r="N288">
            <v>6</v>
          </cell>
          <cell r="R288">
            <v>-45202.562160000001</v>
          </cell>
          <cell r="S288">
            <v>-6948565.7304800004</v>
          </cell>
          <cell r="W288">
            <v>-45202.562160000001</v>
          </cell>
          <cell r="Y288">
            <v>-6948565.7304800004</v>
          </cell>
        </row>
        <row r="289">
          <cell r="A289">
            <v>6052001</v>
          </cell>
          <cell r="B289" t="str">
            <v>WO Wireline Logging</v>
          </cell>
          <cell r="D289" t="str">
            <v>0</v>
          </cell>
          <cell r="F289" t="str">
            <v>0</v>
          </cell>
          <cell r="J289">
            <v>0</v>
          </cell>
          <cell r="K289">
            <v>0</v>
          </cell>
          <cell r="L289" t="str">
            <v>0</v>
          </cell>
          <cell r="M289" t="str">
            <v>0</v>
          </cell>
          <cell r="N289">
            <v>6</v>
          </cell>
          <cell r="R289">
            <v>0</v>
          </cell>
          <cell r="S289">
            <v>0</v>
          </cell>
          <cell r="W289">
            <v>0</v>
          </cell>
          <cell r="Y289">
            <v>0</v>
          </cell>
        </row>
        <row r="290">
          <cell r="A290">
            <v>6053001</v>
          </cell>
          <cell r="B290" t="str">
            <v>WO Formation Testing</v>
          </cell>
          <cell r="D290">
            <v>-29436.59</v>
          </cell>
          <cell r="F290">
            <v>-4495845.79</v>
          </cell>
          <cell r="J290">
            <v>-29436.59</v>
          </cell>
          <cell r="K290">
            <v>-4495845.79</v>
          </cell>
          <cell r="L290" t="str">
            <v>0</v>
          </cell>
          <cell r="M290" t="str">
            <v>0</v>
          </cell>
          <cell r="N290">
            <v>6</v>
          </cell>
          <cell r="R290">
            <v>-29436.59</v>
          </cell>
          <cell r="S290">
            <v>-4495845.79</v>
          </cell>
          <cell r="W290">
            <v>-29436.59</v>
          </cell>
          <cell r="Y290">
            <v>-4495845.79</v>
          </cell>
        </row>
        <row r="291">
          <cell r="A291">
            <v>6053501</v>
          </cell>
          <cell r="B291" t="str">
            <v>WO Geological Testing</v>
          </cell>
          <cell r="D291">
            <v>-615226.06999999995</v>
          </cell>
          <cell r="F291">
            <v>-94345547.709999993</v>
          </cell>
          <cell r="J291">
            <v>-615226.06999999995</v>
          </cell>
          <cell r="K291">
            <v>-94345547.709999993</v>
          </cell>
          <cell r="L291" t="str">
            <v>0</v>
          </cell>
          <cell r="M291" t="str">
            <v>0</v>
          </cell>
          <cell r="N291">
            <v>6</v>
          </cell>
          <cell r="R291">
            <v>-615226.06999999995</v>
          </cell>
          <cell r="S291">
            <v>-94345547.709999993</v>
          </cell>
          <cell r="W291">
            <v>-615226.06999999995</v>
          </cell>
          <cell r="Y291">
            <v>-94345547.709999993</v>
          </cell>
        </row>
        <row r="292">
          <cell r="A292">
            <v>6054001</v>
          </cell>
          <cell r="B292" t="str">
            <v>WO Testing Tubular Goods</v>
          </cell>
          <cell r="D292" t="str">
            <v>0</v>
          </cell>
          <cell r="F292" t="str">
            <v>0</v>
          </cell>
          <cell r="J292">
            <v>0</v>
          </cell>
          <cell r="K292">
            <v>0</v>
          </cell>
          <cell r="L292" t="str">
            <v>0</v>
          </cell>
          <cell r="M292" t="str">
            <v>0</v>
          </cell>
          <cell r="N292">
            <v>6</v>
          </cell>
          <cell r="R292">
            <v>0</v>
          </cell>
          <cell r="S292">
            <v>0</v>
          </cell>
          <cell r="W292">
            <v>0</v>
          </cell>
          <cell r="Y292">
            <v>0</v>
          </cell>
        </row>
        <row r="293">
          <cell r="A293">
            <v>6054501</v>
          </cell>
          <cell r="B293" t="str">
            <v>WO Stimulation Treatment</v>
          </cell>
          <cell r="D293" t="str">
            <v>0</v>
          </cell>
          <cell r="F293" t="str">
            <v>0</v>
          </cell>
          <cell r="J293">
            <v>0</v>
          </cell>
          <cell r="K293">
            <v>0</v>
          </cell>
          <cell r="L293" t="str">
            <v>0</v>
          </cell>
          <cell r="M293" t="str">
            <v>0</v>
          </cell>
          <cell r="N293">
            <v>6</v>
          </cell>
          <cell r="R293">
            <v>0</v>
          </cell>
          <cell r="S293">
            <v>0</v>
          </cell>
          <cell r="W293">
            <v>0</v>
          </cell>
          <cell r="Y293">
            <v>0</v>
          </cell>
        </row>
        <row r="294">
          <cell r="A294">
            <v>6055001</v>
          </cell>
          <cell r="B294" t="str">
            <v>WO Drill Bits</v>
          </cell>
          <cell r="D294" t="str">
            <v>0</v>
          </cell>
          <cell r="F294" t="str">
            <v>0</v>
          </cell>
          <cell r="J294">
            <v>0</v>
          </cell>
          <cell r="K294">
            <v>0</v>
          </cell>
          <cell r="L294" t="str">
            <v>0</v>
          </cell>
          <cell r="M294" t="str">
            <v>0</v>
          </cell>
          <cell r="N294">
            <v>6</v>
          </cell>
          <cell r="R294">
            <v>0</v>
          </cell>
          <cell r="S294">
            <v>0</v>
          </cell>
          <cell r="W294">
            <v>0</v>
          </cell>
          <cell r="Y294">
            <v>0</v>
          </cell>
        </row>
        <row r="295">
          <cell r="A295">
            <v>6055501</v>
          </cell>
          <cell r="B295" t="str">
            <v>WO Tools &amp; Equipment Rental</v>
          </cell>
          <cell r="D295">
            <v>-234407.27</v>
          </cell>
          <cell r="F295">
            <v>-35880850</v>
          </cell>
          <cell r="J295">
            <v>-234407.27</v>
          </cell>
          <cell r="K295">
            <v>-35880850</v>
          </cell>
          <cell r="L295">
            <v>124610.92264800001</v>
          </cell>
          <cell r="M295">
            <v>19300547.439864002</v>
          </cell>
          <cell r="N295">
            <v>6</v>
          </cell>
          <cell r="R295">
            <v>-359018.19264799997</v>
          </cell>
          <cell r="S295">
            <v>-55181397.439864002</v>
          </cell>
          <cell r="W295">
            <v>-359018.19264799997</v>
          </cell>
          <cell r="Y295">
            <v>-55181397.439864002</v>
          </cell>
        </row>
        <row r="296">
          <cell r="A296">
            <v>6055701</v>
          </cell>
          <cell r="B296" t="str">
            <v>WO Materials &amp; Supplies</v>
          </cell>
          <cell r="D296">
            <v>-116668.71</v>
          </cell>
          <cell r="F296">
            <v>-17037429.140000001</v>
          </cell>
          <cell r="J296">
            <v>-116668.71</v>
          </cell>
          <cell r="K296">
            <v>-17037429.140000001</v>
          </cell>
          <cell r="L296">
            <v>46980.153072000001</v>
          </cell>
          <cell r="M296">
            <v>6865926.4643040011</v>
          </cell>
          <cell r="N296">
            <v>6</v>
          </cell>
          <cell r="R296">
            <v>-163648.86307200001</v>
          </cell>
          <cell r="S296">
            <v>-23903355.604304001</v>
          </cell>
          <cell r="W296">
            <v>-163648.86307200001</v>
          </cell>
          <cell r="Y296">
            <v>-23903355.604304001</v>
          </cell>
        </row>
        <row r="297">
          <cell r="A297">
            <v>6056001</v>
          </cell>
          <cell r="B297" t="str">
            <v>WO Company labor</v>
          </cell>
          <cell r="D297">
            <v>-96372.75</v>
          </cell>
          <cell r="F297">
            <v>-14774993.689999999</v>
          </cell>
          <cell r="J297">
            <v>-96372.75</v>
          </cell>
          <cell r="K297">
            <v>-14774993.689999999</v>
          </cell>
          <cell r="L297">
            <v>98860.74192</v>
          </cell>
          <cell r="M297">
            <v>15298561.799999999</v>
          </cell>
          <cell r="N297">
            <v>6</v>
          </cell>
          <cell r="R297">
            <v>-195233.49192</v>
          </cell>
          <cell r="S297">
            <v>-30073555.489999998</v>
          </cell>
          <cell r="W297">
            <v>-195233.49192</v>
          </cell>
          <cell r="Y297">
            <v>-30073555.489999998</v>
          </cell>
        </row>
        <row r="298">
          <cell r="A298">
            <v>6056201</v>
          </cell>
          <cell r="B298" t="str">
            <v>WO Contract Labor</v>
          </cell>
          <cell r="D298">
            <v>-116406.5</v>
          </cell>
          <cell r="F298">
            <v>-17860659.629999999</v>
          </cell>
          <cell r="J298">
            <v>-116406.5</v>
          </cell>
          <cell r="K298">
            <v>-17860659.629999999</v>
          </cell>
          <cell r="L298">
            <v>2950.9087320000003</v>
          </cell>
          <cell r="M298">
            <v>456904.71057600004</v>
          </cell>
          <cell r="N298">
            <v>6</v>
          </cell>
          <cell r="R298">
            <v>-119357.408732</v>
          </cell>
          <cell r="S298">
            <v>-18317564.340576001</v>
          </cell>
          <cell r="W298">
            <v>-119357.408732</v>
          </cell>
          <cell r="Y298">
            <v>-18317564.340576001</v>
          </cell>
        </row>
        <row r="299">
          <cell r="A299">
            <v>6056501</v>
          </cell>
          <cell r="B299" t="str">
            <v>WO Contract Services &amp; Equip</v>
          </cell>
          <cell r="D299" t="str">
            <v>0</v>
          </cell>
          <cell r="F299" t="str">
            <v>0</v>
          </cell>
          <cell r="J299">
            <v>0</v>
          </cell>
          <cell r="K299">
            <v>0</v>
          </cell>
          <cell r="L299" t="str">
            <v>0</v>
          </cell>
          <cell r="M299" t="str">
            <v>0</v>
          </cell>
          <cell r="N299">
            <v>6</v>
          </cell>
          <cell r="R299">
            <v>0</v>
          </cell>
          <cell r="S299">
            <v>0</v>
          </cell>
          <cell r="W299">
            <v>0</v>
          </cell>
          <cell r="Y299">
            <v>0</v>
          </cell>
        </row>
        <row r="300">
          <cell r="A300">
            <v>6056701</v>
          </cell>
          <cell r="B300" t="str">
            <v>WO Professional Services</v>
          </cell>
          <cell r="D300">
            <v>-95121.8</v>
          </cell>
          <cell r="F300">
            <v>-14693553.68</v>
          </cell>
          <cell r="J300">
            <v>-95121.8</v>
          </cell>
          <cell r="K300">
            <v>-14693553.68</v>
          </cell>
          <cell r="L300" t="str">
            <v>0</v>
          </cell>
          <cell r="M300" t="str">
            <v>0</v>
          </cell>
          <cell r="N300">
            <v>6</v>
          </cell>
          <cell r="R300">
            <v>-95121.8</v>
          </cell>
          <cell r="S300">
            <v>-14693553.68</v>
          </cell>
          <cell r="W300">
            <v>-95121.8</v>
          </cell>
          <cell r="Y300">
            <v>-14693553.68</v>
          </cell>
        </row>
        <row r="301">
          <cell r="A301">
            <v>6057001</v>
          </cell>
          <cell r="B301" t="str">
            <v>WO Fuel &amp; Power</v>
          </cell>
          <cell r="D301">
            <v>-43414.19</v>
          </cell>
          <cell r="F301">
            <v>-6648029.46</v>
          </cell>
          <cell r="J301">
            <v>-43414.19</v>
          </cell>
          <cell r="K301">
            <v>-6648029.46</v>
          </cell>
          <cell r="L301">
            <v>58828.194000000003</v>
          </cell>
          <cell r="M301">
            <v>9063247.5996479988</v>
          </cell>
          <cell r="N301">
            <v>6</v>
          </cell>
          <cell r="R301">
            <v>-102242.38400000001</v>
          </cell>
          <cell r="S301">
            <v>-15711277.059648</v>
          </cell>
          <cell r="W301">
            <v>-102242.38400000001</v>
          </cell>
          <cell r="Y301">
            <v>-15711277.059648</v>
          </cell>
        </row>
        <row r="302">
          <cell r="A302">
            <v>6057501</v>
          </cell>
          <cell r="B302" t="str">
            <v>WO Transportation</v>
          </cell>
          <cell r="D302">
            <v>-48994.49</v>
          </cell>
          <cell r="F302">
            <v>-7497779.2199999997</v>
          </cell>
          <cell r="J302">
            <v>-48994.49</v>
          </cell>
          <cell r="K302">
            <v>-7497779.2199999997</v>
          </cell>
          <cell r="L302">
            <v>98642.113199999993</v>
          </cell>
          <cell r="M302">
            <v>15274805.003999999</v>
          </cell>
          <cell r="N302">
            <v>6</v>
          </cell>
          <cell r="R302">
            <v>-147636.60319999998</v>
          </cell>
          <cell r="S302">
            <v>-22772584.223999999</v>
          </cell>
          <cell r="W302">
            <v>-147636.60319999998</v>
          </cell>
          <cell r="Y302">
            <v>-22772584.223999999</v>
          </cell>
        </row>
        <row r="303">
          <cell r="A303">
            <v>6058001</v>
          </cell>
          <cell r="B303" t="str">
            <v>WO Communication Expense</v>
          </cell>
          <cell r="D303">
            <v>-6055</v>
          </cell>
          <cell r="F303">
            <v>-930080.5</v>
          </cell>
          <cell r="J303">
            <v>-6055</v>
          </cell>
          <cell r="K303">
            <v>-930080.5</v>
          </cell>
          <cell r="L303">
            <v>5300.7963840000002</v>
          </cell>
          <cell r="M303">
            <v>820566.18748800003</v>
          </cell>
          <cell r="N303">
            <v>6</v>
          </cell>
          <cell r="R303">
            <v>-11355.796384000001</v>
          </cell>
          <cell r="S303">
            <v>-1750646.6874879999</v>
          </cell>
          <cell r="W303">
            <v>-11355.796384000001</v>
          </cell>
          <cell r="Y303">
            <v>-1750646.6874879999</v>
          </cell>
        </row>
        <row r="304">
          <cell r="A304">
            <v>6058201</v>
          </cell>
          <cell r="B304" t="str">
            <v>WO Repairs &amp; Maintenance</v>
          </cell>
          <cell r="D304">
            <v>-6686.76</v>
          </cell>
          <cell r="F304">
            <v>-930170.79</v>
          </cell>
          <cell r="J304">
            <v>-6686.76</v>
          </cell>
          <cell r="K304">
            <v>-930170.79</v>
          </cell>
          <cell r="L304">
            <v>3475.0853280000001</v>
          </cell>
          <cell r="M304">
            <v>535958.01835200004</v>
          </cell>
          <cell r="N304">
            <v>6</v>
          </cell>
          <cell r="R304">
            <v>-10161.845327999999</v>
          </cell>
          <cell r="S304">
            <v>-1466128.8083520001</v>
          </cell>
          <cell r="W304">
            <v>-10161.845327999999</v>
          </cell>
          <cell r="Y304">
            <v>-1466128.8083520001</v>
          </cell>
        </row>
        <row r="305">
          <cell r="A305">
            <v>6058501</v>
          </cell>
          <cell r="B305" t="str">
            <v>WO Environmental Expense</v>
          </cell>
          <cell r="D305" t="str">
            <v>0</v>
          </cell>
          <cell r="F305" t="str">
            <v>0</v>
          </cell>
          <cell r="J305">
            <v>0</v>
          </cell>
          <cell r="K305">
            <v>0</v>
          </cell>
          <cell r="L305">
            <v>0</v>
          </cell>
          <cell r="M305">
            <v>0</v>
          </cell>
          <cell r="N305">
            <v>6</v>
          </cell>
          <cell r="R305">
            <v>0</v>
          </cell>
          <cell r="S305">
            <v>0</v>
          </cell>
          <cell r="W305">
            <v>0</v>
          </cell>
          <cell r="Y305">
            <v>0</v>
          </cell>
        </row>
        <row r="306">
          <cell r="A306">
            <v>6058701</v>
          </cell>
          <cell r="B306" t="str">
            <v>WO Local Licensing Fees</v>
          </cell>
          <cell r="D306">
            <v>-20444.900000000001</v>
          </cell>
          <cell r="F306">
            <v>-3131859.06</v>
          </cell>
          <cell r="J306">
            <v>-20444.900000000001</v>
          </cell>
          <cell r="K306">
            <v>-3131859.06</v>
          </cell>
          <cell r="L306">
            <v>16252.541999999998</v>
          </cell>
          <cell r="M306">
            <v>2509039.9079999998</v>
          </cell>
          <cell r="N306">
            <v>6</v>
          </cell>
          <cell r="R306">
            <v>-36697.441999999995</v>
          </cell>
          <cell r="S306">
            <v>-5640898.9680000003</v>
          </cell>
          <cell r="W306">
            <v>-36697.441999999995</v>
          </cell>
          <cell r="Y306">
            <v>-5640898.9680000003</v>
          </cell>
        </row>
        <row r="307">
          <cell r="A307">
            <v>6059001</v>
          </cell>
          <cell r="B307" t="str">
            <v>WO General &amp; Administrative</v>
          </cell>
          <cell r="D307">
            <v>-111178.21</v>
          </cell>
          <cell r="F307">
            <v>-17030324.359999999</v>
          </cell>
          <cell r="J307">
            <v>-111178.21</v>
          </cell>
          <cell r="K307">
            <v>-17030324.359999999</v>
          </cell>
          <cell r="L307">
            <v>79097.447952000002</v>
          </cell>
          <cell r="M307">
            <v>12241695.301200001</v>
          </cell>
          <cell r="N307">
            <v>6</v>
          </cell>
          <cell r="R307">
            <v>-190275.65795200001</v>
          </cell>
          <cell r="S307">
            <v>-29272019.661200002</v>
          </cell>
          <cell r="W307">
            <v>-190275.65795200001</v>
          </cell>
          <cell r="Y307">
            <v>-29272019.661200002</v>
          </cell>
        </row>
        <row r="308">
          <cell r="A308">
            <v>6991001</v>
          </cell>
          <cell r="B308" t="str">
            <v>Depletion Proven Aqu.Costs</v>
          </cell>
          <cell r="D308">
            <v>-11171762</v>
          </cell>
          <cell r="F308">
            <v>-1525820848</v>
          </cell>
          <cell r="J308">
            <v>-11171762</v>
          </cell>
          <cell r="K308">
            <v>-1525820848</v>
          </cell>
          <cell r="L308">
            <v>0</v>
          </cell>
          <cell r="M308">
            <v>0</v>
          </cell>
          <cell r="N308">
            <v>5</v>
          </cell>
          <cell r="R308">
            <v>-11171762</v>
          </cell>
          <cell r="S308">
            <v>-1525820848</v>
          </cell>
          <cell r="T308">
            <v>-164020.2484873822</v>
          </cell>
          <cell r="U308">
            <v>7</v>
          </cell>
          <cell r="V308">
            <v>-22879064.321493387</v>
          </cell>
          <cell r="W308">
            <v>-11335782.248487383</v>
          </cell>
          <cell r="Y308">
            <v>-1548699912.3214934</v>
          </cell>
        </row>
        <row r="309">
          <cell r="A309">
            <v>6995001</v>
          </cell>
          <cell r="B309" t="str">
            <v>Depreciation - Corp. Assets</v>
          </cell>
          <cell r="D309">
            <v>-697386.85</v>
          </cell>
          <cell r="F309">
            <v>-76229815.549999997</v>
          </cell>
          <cell r="G309">
            <v>0</v>
          </cell>
          <cell r="H309">
            <v>2</v>
          </cell>
          <cell r="I309">
            <v>0</v>
          </cell>
          <cell r="J309">
            <v>-697386.85</v>
          </cell>
          <cell r="K309">
            <v>-76229815.549999997</v>
          </cell>
          <cell r="R309">
            <v>-697386.85</v>
          </cell>
          <cell r="S309">
            <v>-76229815.549999997</v>
          </cell>
          <cell r="W309">
            <v>-697386.85</v>
          </cell>
          <cell r="Y309">
            <v>-76229815.549999997</v>
          </cell>
        </row>
        <row r="310">
          <cell r="A310">
            <v>7951001</v>
          </cell>
          <cell r="B310" t="str">
            <v>Marketing Expense</v>
          </cell>
          <cell r="D310">
            <v>-55.52</v>
          </cell>
          <cell r="F310">
            <v>-8500</v>
          </cell>
          <cell r="J310">
            <v>-55.52</v>
          </cell>
          <cell r="K310">
            <v>-8500</v>
          </cell>
          <cell r="R310">
            <v>-55.52</v>
          </cell>
          <cell r="S310">
            <v>-8500</v>
          </cell>
          <cell r="W310">
            <v>-55.52</v>
          </cell>
          <cell r="Y310">
            <v>-8500</v>
          </cell>
        </row>
        <row r="311">
          <cell r="A311">
            <v>7951002</v>
          </cell>
          <cell r="B311" t="str">
            <v>Transportation</v>
          </cell>
          <cell r="D311">
            <v>-9311993.3699999992</v>
          </cell>
          <cell r="F311">
            <v>-1428578742.05</v>
          </cell>
          <cell r="G311">
            <v>0</v>
          </cell>
          <cell r="H311">
            <v>13</v>
          </cell>
          <cell r="I311">
            <v>0</v>
          </cell>
          <cell r="J311">
            <v>-9311993.3699999992</v>
          </cell>
          <cell r="K311">
            <v>-1428578742.05</v>
          </cell>
          <cell r="R311">
            <v>-9311993.3699999992</v>
          </cell>
          <cell r="S311">
            <v>-1428578742.05</v>
          </cell>
          <cell r="W311">
            <v>-9311993.3699999992</v>
          </cell>
          <cell r="Y311">
            <v>-1428578742.05</v>
          </cell>
        </row>
        <row r="312">
          <cell r="A312">
            <v>7951009</v>
          </cell>
          <cell r="B312" t="str">
            <v>Other Selling Expenses</v>
          </cell>
          <cell r="D312">
            <v>-114754.08</v>
          </cell>
          <cell r="F312">
            <v>-17609518.84</v>
          </cell>
          <cell r="J312">
            <v>-114754.08</v>
          </cell>
          <cell r="K312">
            <v>-17609518.84</v>
          </cell>
          <cell r="R312">
            <v>-114754.08</v>
          </cell>
          <cell r="S312">
            <v>-17609518.84</v>
          </cell>
          <cell r="W312">
            <v>-114754.08</v>
          </cell>
          <cell r="Y312">
            <v>-17609518.84</v>
          </cell>
        </row>
        <row r="313">
          <cell r="A313">
            <v>8000101</v>
          </cell>
          <cell r="B313" t="str">
            <v>Rent</v>
          </cell>
          <cell r="D313">
            <v>-3121.95</v>
          </cell>
          <cell r="F313">
            <v>-478006.9</v>
          </cell>
          <cell r="J313">
            <v>-3121.95</v>
          </cell>
          <cell r="K313">
            <v>-478006.9</v>
          </cell>
          <cell r="R313">
            <v>-3121.95</v>
          </cell>
          <cell r="S313">
            <v>-478006.9</v>
          </cell>
          <cell r="W313">
            <v>-3121.95</v>
          </cell>
          <cell r="Y313">
            <v>-478006.9</v>
          </cell>
        </row>
        <row r="314">
          <cell r="A314">
            <v>8000201</v>
          </cell>
          <cell r="B314" t="str">
            <v>Office Supplies</v>
          </cell>
          <cell r="D314">
            <v>-30362.98</v>
          </cell>
          <cell r="F314">
            <v>-4646654.95</v>
          </cell>
          <cell r="J314">
            <v>-30362.98</v>
          </cell>
          <cell r="K314">
            <v>-4646654.95</v>
          </cell>
          <cell r="R314">
            <v>-30362.98</v>
          </cell>
          <cell r="S314">
            <v>-4646654.95</v>
          </cell>
          <cell r="W314">
            <v>-30362.98</v>
          </cell>
          <cell r="Y314">
            <v>-4646654.95</v>
          </cell>
        </row>
        <row r="315">
          <cell r="A315">
            <v>8000301</v>
          </cell>
          <cell r="B315" t="str">
            <v>Utilities</v>
          </cell>
          <cell r="D315">
            <v>-9574.85</v>
          </cell>
          <cell r="F315">
            <v>-1465236.15</v>
          </cell>
          <cell r="J315">
            <v>-9574.85</v>
          </cell>
          <cell r="K315">
            <v>-1465236.15</v>
          </cell>
          <cell r="R315">
            <v>-9574.85</v>
          </cell>
          <cell r="S315">
            <v>-1465236.15</v>
          </cell>
          <cell r="W315">
            <v>-9574.85</v>
          </cell>
          <cell r="Y315">
            <v>-1465236.15</v>
          </cell>
        </row>
        <row r="316">
          <cell r="A316">
            <v>8000401</v>
          </cell>
          <cell r="B316" t="str">
            <v>Dues and Subscriptions</v>
          </cell>
          <cell r="D316">
            <v>-10064.32</v>
          </cell>
          <cell r="F316">
            <v>-1528509.36</v>
          </cell>
          <cell r="J316">
            <v>-10064.32</v>
          </cell>
          <cell r="K316">
            <v>-1528509.36</v>
          </cell>
          <cell r="R316">
            <v>-10064.32</v>
          </cell>
          <cell r="S316">
            <v>-1528509.36</v>
          </cell>
          <cell r="W316">
            <v>-10064.32</v>
          </cell>
          <cell r="Y316">
            <v>-1528509.36</v>
          </cell>
        </row>
        <row r="317">
          <cell r="A317">
            <v>8000501</v>
          </cell>
          <cell r="B317" t="str">
            <v>Travel and Lodging</v>
          </cell>
          <cell r="D317">
            <v>-196859.05</v>
          </cell>
          <cell r="F317">
            <v>-30218633.190000001</v>
          </cell>
          <cell r="G317">
            <v>0</v>
          </cell>
          <cell r="H317">
            <v>3</v>
          </cell>
          <cell r="I317">
            <v>0</v>
          </cell>
          <cell r="J317">
            <v>-196859.05</v>
          </cell>
          <cell r="K317">
            <v>-30218633.190000001</v>
          </cell>
          <cell r="R317">
            <v>-196859.05</v>
          </cell>
          <cell r="S317">
            <v>-30218633.190000001</v>
          </cell>
          <cell r="W317">
            <v>-196859.05</v>
          </cell>
          <cell r="Y317">
            <v>-30218633.190000001</v>
          </cell>
        </row>
        <row r="318">
          <cell r="A318">
            <v>8000601</v>
          </cell>
          <cell r="B318" t="str">
            <v>Meals &amp; Entertainment</v>
          </cell>
          <cell r="D318">
            <v>-26161.3</v>
          </cell>
          <cell r="F318">
            <v>-4009733.97</v>
          </cell>
          <cell r="J318">
            <v>-26161.3</v>
          </cell>
          <cell r="K318">
            <v>-4009733.97</v>
          </cell>
          <cell r="R318">
            <v>-26161.3</v>
          </cell>
          <cell r="S318">
            <v>-4009733.97</v>
          </cell>
          <cell r="W318">
            <v>-26161.3</v>
          </cell>
          <cell r="Y318">
            <v>-4009733.97</v>
          </cell>
        </row>
        <row r="319">
          <cell r="A319">
            <v>8000701</v>
          </cell>
          <cell r="B319" t="str">
            <v>Bank Fees</v>
          </cell>
          <cell r="D319">
            <v>-109106.56</v>
          </cell>
          <cell r="F319">
            <v>-16730280.550000001</v>
          </cell>
          <cell r="J319">
            <v>-109106.56</v>
          </cell>
          <cell r="K319">
            <v>-16730280.550000001</v>
          </cell>
          <cell r="R319">
            <v>-109106.56</v>
          </cell>
          <cell r="S319">
            <v>-16730280.550000001</v>
          </cell>
          <cell r="W319">
            <v>-109106.56</v>
          </cell>
          <cell r="Y319">
            <v>-16730280.550000001</v>
          </cell>
        </row>
        <row r="320">
          <cell r="A320">
            <v>8000801</v>
          </cell>
          <cell r="B320" t="str">
            <v>Postage &amp; Courier</v>
          </cell>
          <cell r="D320">
            <v>-5953.6</v>
          </cell>
          <cell r="F320">
            <v>-914843.04</v>
          </cell>
          <cell r="J320">
            <v>-5953.6</v>
          </cell>
          <cell r="K320">
            <v>-914843.04</v>
          </cell>
          <cell r="R320">
            <v>-5953.6</v>
          </cell>
          <cell r="S320">
            <v>-914843.04</v>
          </cell>
          <cell r="W320">
            <v>-5953.6</v>
          </cell>
          <cell r="Y320">
            <v>-914843.04</v>
          </cell>
        </row>
        <row r="321">
          <cell r="A321">
            <v>8000901</v>
          </cell>
          <cell r="B321" t="str">
            <v>Insurance</v>
          </cell>
          <cell r="D321">
            <v>-515583.52</v>
          </cell>
          <cell r="F321">
            <v>-78796907.769999996</v>
          </cell>
          <cell r="J321">
            <v>-515583.52</v>
          </cell>
          <cell r="K321">
            <v>-78796907.769999996</v>
          </cell>
          <cell r="R321">
            <v>-515583.52</v>
          </cell>
          <cell r="S321">
            <v>-78796907.769999996</v>
          </cell>
          <cell r="W321">
            <v>-515583.52</v>
          </cell>
          <cell r="Y321">
            <v>-78796907.769999996</v>
          </cell>
        </row>
        <row r="322">
          <cell r="A322">
            <v>8001001</v>
          </cell>
          <cell r="B322" t="str">
            <v>Contributions</v>
          </cell>
          <cell r="D322">
            <v>-167516.72</v>
          </cell>
          <cell r="F322">
            <v>-25805301.969999999</v>
          </cell>
          <cell r="J322">
            <v>-167516.72</v>
          </cell>
          <cell r="K322">
            <v>-25805301.969999999</v>
          </cell>
          <cell r="R322">
            <v>-167516.72</v>
          </cell>
          <cell r="S322">
            <v>-25805301.969999999</v>
          </cell>
          <cell r="W322">
            <v>-167516.72</v>
          </cell>
          <cell r="Y322">
            <v>-25805301.969999999</v>
          </cell>
        </row>
        <row r="323">
          <cell r="A323">
            <v>8001010</v>
          </cell>
          <cell r="B323" t="str">
            <v>Training</v>
          </cell>
          <cell r="D323">
            <v>-151308.66</v>
          </cell>
          <cell r="F323">
            <v>-23284189.420000002</v>
          </cell>
          <cell r="G323">
            <v>0</v>
          </cell>
          <cell r="H323">
            <v>3</v>
          </cell>
          <cell r="I323">
            <v>0</v>
          </cell>
          <cell r="J323">
            <v>-151308.66</v>
          </cell>
          <cell r="K323">
            <v>-23284189.420000002</v>
          </cell>
          <cell r="R323">
            <v>-151308.66</v>
          </cell>
          <cell r="S323">
            <v>-23284189.420000002</v>
          </cell>
          <cell r="W323">
            <v>-151308.66</v>
          </cell>
          <cell r="Y323">
            <v>-23284189.420000002</v>
          </cell>
        </row>
        <row r="324">
          <cell r="A324">
            <v>8001301</v>
          </cell>
          <cell r="B324" t="str">
            <v>Medical Expense</v>
          </cell>
          <cell r="D324">
            <v>-14817.72</v>
          </cell>
          <cell r="F324">
            <v>-2276343.4500000002</v>
          </cell>
          <cell r="J324">
            <v>-14817.72</v>
          </cell>
          <cell r="K324">
            <v>-2276343.4500000002</v>
          </cell>
          <cell r="R324">
            <v>-14817.72</v>
          </cell>
          <cell r="S324">
            <v>-2276343.4500000002</v>
          </cell>
          <cell r="W324">
            <v>-14817.72</v>
          </cell>
          <cell r="Y324">
            <v>-2276343.4500000002</v>
          </cell>
        </row>
        <row r="325">
          <cell r="A325">
            <v>8001401</v>
          </cell>
          <cell r="B325" t="str">
            <v>Transportation &amp; Fuel</v>
          </cell>
          <cell r="D325">
            <v>-8629.5</v>
          </cell>
          <cell r="F325">
            <v>-1323653.07</v>
          </cell>
          <cell r="J325">
            <v>-8629.5</v>
          </cell>
          <cell r="K325">
            <v>-1323653.07</v>
          </cell>
          <cell r="R325">
            <v>-8629.5</v>
          </cell>
          <cell r="S325">
            <v>-1323653.07</v>
          </cell>
          <cell r="W325">
            <v>-8629.5</v>
          </cell>
          <cell r="Y325">
            <v>-1323653.07</v>
          </cell>
        </row>
        <row r="326">
          <cell r="A326">
            <v>8001501</v>
          </cell>
          <cell r="B326" t="str">
            <v>Parking</v>
          </cell>
          <cell r="D326">
            <v>-1543.66</v>
          </cell>
          <cell r="F326">
            <v>-237069</v>
          </cell>
          <cell r="J326">
            <v>-1543.66</v>
          </cell>
          <cell r="K326">
            <v>-237069</v>
          </cell>
          <cell r="R326">
            <v>-1543.66</v>
          </cell>
          <cell r="S326">
            <v>-237069</v>
          </cell>
          <cell r="W326">
            <v>-1543.66</v>
          </cell>
          <cell r="Y326">
            <v>-237069</v>
          </cell>
        </row>
        <row r="327">
          <cell r="A327">
            <v>8001601</v>
          </cell>
          <cell r="B327" t="str">
            <v>Telecommunication Exp</v>
          </cell>
          <cell r="D327">
            <v>-76413.960000000006</v>
          </cell>
          <cell r="F327">
            <v>-11666784.140000001</v>
          </cell>
          <cell r="J327">
            <v>-76413.960000000006</v>
          </cell>
          <cell r="K327">
            <v>-11666784.140000001</v>
          </cell>
          <cell r="R327">
            <v>-76413.960000000006</v>
          </cell>
          <cell r="S327">
            <v>-11666784.140000001</v>
          </cell>
          <cell r="W327">
            <v>-76413.960000000006</v>
          </cell>
          <cell r="Y327">
            <v>-11666784.140000001</v>
          </cell>
        </row>
        <row r="328">
          <cell r="A328">
            <v>8001602</v>
          </cell>
          <cell r="B328" t="str">
            <v>Mobiles</v>
          </cell>
          <cell r="D328">
            <v>-34470.6</v>
          </cell>
          <cell r="F328">
            <v>-5277183.05</v>
          </cell>
          <cell r="J328">
            <v>-34470.6</v>
          </cell>
          <cell r="K328">
            <v>-5277183.05</v>
          </cell>
          <cell r="R328">
            <v>-34470.6</v>
          </cell>
          <cell r="S328">
            <v>-5277183.05</v>
          </cell>
          <cell r="W328">
            <v>-34470.6</v>
          </cell>
          <cell r="Y328">
            <v>-5277183.05</v>
          </cell>
        </row>
        <row r="329">
          <cell r="A329">
            <v>8001603</v>
          </cell>
          <cell r="B329" t="str">
            <v>Telephone Lines</v>
          </cell>
          <cell r="D329">
            <v>-38055.99</v>
          </cell>
          <cell r="F329">
            <v>-5807888.6299999999</v>
          </cell>
          <cell r="J329">
            <v>-38055.99</v>
          </cell>
          <cell r="K329">
            <v>-5807888.6299999999</v>
          </cell>
          <cell r="R329">
            <v>-38055.99</v>
          </cell>
          <cell r="S329">
            <v>-5807888.6299999999</v>
          </cell>
          <cell r="W329">
            <v>-38055.99</v>
          </cell>
          <cell r="Y329">
            <v>-5807888.6299999999</v>
          </cell>
        </row>
        <row r="330">
          <cell r="A330">
            <v>8001604</v>
          </cell>
          <cell r="B330" t="str">
            <v>Appartments</v>
          </cell>
          <cell r="D330">
            <v>-12246.04</v>
          </cell>
          <cell r="F330">
            <v>-1882372.18</v>
          </cell>
          <cell r="J330">
            <v>-12246.04</v>
          </cell>
          <cell r="K330">
            <v>-1882372.18</v>
          </cell>
          <cell r="R330">
            <v>-12246.04</v>
          </cell>
          <cell r="S330">
            <v>-1882372.18</v>
          </cell>
          <cell r="W330">
            <v>-12246.04</v>
          </cell>
          <cell r="Y330">
            <v>-1882372.18</v>
          </cell>
        </row>
        <row r="331">
          <cell r="A331">
            <v>8001605</v>
          </cell>
          <cell r="B331" t="str">
            <v>Internet &amp; E-Mail Services</v>
          </cell>
          <cell r="D331">
            <v>-318.20999999999998</v>
          </cell>
          <cell r="F331">
            <v>-48229.41</v>
          </cell>
          <cell r="J331">
            <v>-318.20999999999998</v>
          </cell>
          <cell r="K331">
            <v>-48229.41</v>
          </cell>
          <cell r="R331">
            <v>-318.20999999999998</v>
          </cell>
          <cell r="S331">
            <v>-48229.41</v>
          </cell>
          <cell r="W331">
            <v>-318.20999999999998</v>
          </cell>
          <cell r="Y331">
            <v>-48229.41</v>
          </cell>
        </row>
        <row r="332">
          <cell r="A332">
            <v>8006001</v>
          </cell>
          <cell r="B332" t="str">
            <v>Company labor</v>
          </cell>
          <cell r="D332">
            <v>-659951.5</v>
          </cell>
          <cell r="F332">
            <v>-101369143.86</v>
          </cell>
          <cell r="J332">
            <v>-659951.5</v>
          </cell>
          <cell r="K332">
            <v>-101369143.86</v>
          </cell>
          <cell r="R332">
            <v>-659951.5</v>
          </cell>
          <cell r="S332">
            <v>-101369143.86</v>
          </cell>
          <cell r="W332">
            <v>-659951.5</v>
          </cell>
          <cell r="Y332">
            <v>-101369143.86</v>
          </cell>
        </row>
        <row r="333">
          <cell r="A333">
            <v>8006201</v>
          </cell>
          <cell r="B333" t="str">
            <v>Contract Labor</v>
          </cell>
          <cell r="D333">
            <v>-824361.46</v>
          </cell>
          <cell r="F333">
            <v>-126134177.28</v>
          </cell>
          <cell r="J333">
            <v>-824361.46</v>
          </cell>
          <cell r="K333">
            <v>-126134177.28</v>
          </cell>
          <cell r="L333">
            <v>333920.19649999996</v>
          </cell>
          <cell r="M333">
            <v>51662815.34700001</v>
          </cell>
          <cell r="N333">
            <v>6</v>
          </cell>
          <cell r="R333">
            <v>-1158281.6565</v>
          </cell>
          <cell r="S333">
            <v>-177796992.627</v>
          </cell>
          <cell r="W333">
            <v>-1158281.6565</v>
          </cell>
          <cell r="Y333">
            <v>-177796992.627</v>
          </cell>
        </row>
        <row r="334">
          <cell r="A334">
            <v>8006210</v>
          </cell>
          <cell r="B334" t="str">
            <v>Temporary Contract Labor</v>
          </cell>
          <cell r="D334">
            <v>-40061.440000000002</v>
          </cell>
          <cell r="F334">
            <v>-6148953.21</v>
          </cell>
          <cell r="J334">
            <v>-40061.440000000002</v>
          </cell>
          <cell r="K334">
            <v>-6148953.21</v>
          </cell>
          <cell r="R334">
            <v>-40061.440000000002</v>
          </cell>
          <cell r="S334">
            <v>-6148953.21</v>
          </cell>
          <cell r="W334">
            <v>-40061.440000000002</v>
          </cell>
          <cell r="Y334">
            <v>-6148953.21</v>
          </cell>
        </row>
        <row r="335">
          <cell r="A335">
            <v>8006701</v>
          </cell>
          <cell r="B335" t="str">
            <v>Professional Services</v>
          </cell>
          <cell r="D335">
            <v>-60834.32</v>
          </cell>
          <cell r="F335">
            <v>-9366146.5999999996</v>
          </cell>
          <cell r="G335">
            <v>0</v>
          </cell>
          <cell r="H335">
            <v>3</v>
          </cell>
          <cell r="I335">
            <v>0</v>
          </cell>
          <cell r="J335">
            <v>-60834.32</v>
          </cell>
          <cell r="K335">
            <v>-9366146.5999999996</v>
          </cell>
          <cell r="R335">
            <v>-60834.32</v>
          </cell>
          <cell r="S335">
            <v>-9366146.5999999996</v>
          </cell>
          <cell r="W335">
            <v>-60834.32</v>
          </cell>
          <cell r="Y335">
            <v>-9366146.5999999996</v>
          </cell>
        </row>
        <row r="336">
          <cell r="A336">
            <v>8007001</v>
          </cell>
          <cell r="B336" t="str">
            <v>Legal Expenses</v>
          </cell>
          <cell r="D336">
            <v>-202024.81</v>
          </cell>
          <cell r="F336">
            <v>-31164626.030000001</v>
          </cell>
          <cell r="J336">
            <v>-202024.81</v>
          </cell>
          <cell r="K336">
            <v>-31164626.030000001</v>
          </cell>
          <cell r="R336">
            <v>-202024.81</v>
          </cell>
          <cell r="S336">
            <v>-31164626.030000001</v>
          </cell>
          <cell r="W336">
            <v>-202024.81</v>
          </cell>
          <cell r="Y336">
            <v>-31164626.030000001</v>
          </cell>
        </row>
        <row r="337">
          <cell r="A337">
            <v>8007501</v>
          </cell>
          <cell r="B337" t="str">
            <v>Accounting &amp; Audit</v>
          </cell>
          <cell r="D337">
            <v>-116843.59</v>
          </cell>
          <cell r="F337">
            <v>-17915196.199999999</v>
          </cell>
          <cell r="J337">
            <v>-116843.59</v>
          </cell>
          <cell r="K337">
            <v>-17915196.199999999</v>
          </cell>
          <cell r="R337">
            <v>-116843.59</v>
          </cell>
          <cell r="S337">
            <v>-17915196.199999999</v>
          </cell>
          <cell r="W337">
            <v>-116843.59</v>
          </cell>
          <cell r="Y337">
            <v>-17915196.199999999</v>
          </cell>
        </row>
        <row r="338">
          <cell r="A338">
            <v>8008001</v>
          </cell>
          <cell r="B338" t="str">
            <v>Misc. G. &amp; A.</v>
          </cell>
          <cell r="D338" t="str">
            <v>0</v>
          </cell>
          <cell r="F338" t="str">
            <v>0</v>
          </cell>
          <cell r="J338">
            <v>0</v>
          </cell>
          <cell r="K338">
            <v>0</v>
          </cell>
          <cell r="R338">
            <v>0</v>
          </cell>
          <cell r="S338">
            <v>0</v>
          </cell>
          <cell r="W338">
            <v>0</v>
          </cell>
          <cell r="Y338">
            <v>0</v>
          </cell>
        </row>
        <row r="339">
          <cell r="A339">
            <v>8009001</v>
          </cell>
          <cell r="B339" t="str">
            <v>Licence Registration Fees</v>
          </cell>
          <cell r="D339">
            <v>-4565.53</v>
          </cell>
          <cell r="F339">
            <v>-698714</v>
          </cell>
          <cell r="J339">
            <v>-4565.53</v>
          </cell>
          <cell r="K339">
            <v>-698714</v>
          </cell>
          <cell r="R339">
            <v>-4565.53</v>
          </cell>
          <cell r="S339">
            <v>-698714</v>
          </cell>
          <cell r="W339">
            <v>-4565.53</v>
          </cell>
          <cell r="Y339">
            <v>-698714</v>
          </cell>
        </row>
        <row r="340">
          <cell r="A340">
            <v>8009601</v>
          </cell>
          <cell r="B340" t="str">
            <v>Penalties</v>
          </cell>
          <cell r="D340">
            <v>-38235.49</v>
          </cell>
          <cell r="F340">
            <v>-5845253.5499999998</v>
          </cell>
          <cell r="J340">
            <v>-38235.49</v>
          </cell>
          <cell r="K340">
            <v>-5845253.5499999998</v>
          </cell>
          <cell r="R340">
            <v>-38235.49</v>
          </cell>
          <cell r="S340">
            <v>-5845253.5499999998</v>
          </cell>
          <cell r="W340">
            <v>-38235.49</v>
          </cell>
          <cell r="Y340">
            <v>-5845253.5499999998</v>
          </cell>
        </row>
        <row r="341">
          <cell r="A341">
            <v>8009701</v>
          </cell>
          <cell r="B341" t="str">
            <v>Repairs &amp; Installations</v>
          </cell>
          <cell r="D341">
            <v>-8168.44</v>
          </cell>
          <cell r="F341">
            <v>-1256038.3500000001</v>
          </cell>
          <cell r="J341">
            <v>-8168.44</v>
          </cell>
          <cell r="K341">
            <v>-1256038.3500000001</v>
          </cell>
          <cell r="R341">
            <v>-8168.44</v>
          </cell>
          <cell r="S341">
            <v>-1256038.3500000001</v>
          </cell>
          <cell r="W341">
            <v>-8168.44</v>
          </cell>
          <cell r="Y341">
            <v>-1256038.3500000001</v>
          </cell>
        </row>
        <row r="342">
          <cell r="A342">
            <v>8551001</v>
          </cell>
          <cell r="B342" t="str">
            <v>Interest on Debts</v>
          </cell>
          <cell r="D342">
            <v>-3680312.96</v>
          </cell>
          <cell r="F342">
            <v>-566499800.45000005</v>
          </cell>
          <cell r="G342">
            <v>0</v>
          </cell>
          <cell r="H342">
            <v>10</v>
          </cell>
          <cell r="I342">
            <v>0</v>
          </cell>
          <cell r="J342">
            <v>-3680312.96</v>
          </cell>
          <cell r="K342">
            <v>-566499800.45000005</v>
          </cell>
          <cell r="R342">
            <v>-3680312.96</v>
          </cell>
          <cell r="S342">
            <v>-566499800.45000005</v>
          </cell>
          <cell r="T342">
            <v>244155.62338533718</v>
          </cell>
          <cell r="U342">
            <v>8</v>
          </cell>
          <cell r="V342">
            <v>37709836.031865329</v>
          </cell>
          <cell r="W342">
            <v>-3436157.3366146628</v>
          </cell>
          <cell r="Y342">
            <v>-528789964.41813469</v>
          </cell>
        </row>
        <row r="343">
          <cell r="A343">
            <v>8551501</v>
          </cell>
          <cell r="B343" t="str">
            <v>Other Interest</v>
          </cell>
          <cell r="D343">
            <v>-13954.1</v>
          </cell>
          <cell r="F343">
            <v>-2128000</v>
          </cell>
          <cell r="J343">
            <v>-13954.1</v>
          </cell>
          <cell r="K343">
            <v>-2128000</v>
          </cell>
          <cell r="R343">
            <v>-13954.1</v>
          </cell>
          <cell r="S343">
            <v>-2128000</v>
          </cell>
          <cell r="W343">
            <v>-13954.1</v>
          </cell>
          <cell r="Y343">
            <v>-2128000</v>
          </cell>
        </row>
        <row r="344">
          <cell r="A344">
            <v>8702001</v>
          </cell>
          <cell r="B344" t="str">
            <v>Deferred Income Taxes</v>
          </cell>
          <cell r="D344">
            <v>-871483.15</v>
          </cell>
          <cell r="F344">
            <v>-132907554.63</v>
          </cell>
          <cell r="G344">
            <v>-1438733</v>
          </cell>
          <cell r="H344">
            <v>1</v>
          </cell>
          <cell r="I344">
            <v>-230523426.78150278</v>
          </cell>
          <cell r="J344">
            <v>-2310216.15</v>
          </cell>
          <cell r="K344">
            <v>-363430981.41150278</v>
          </cell>
          <cell r="L344">
            <v>0</v>
          </cell>
          <cell r="M344">
            <v>0</v>
          </cell>
          <cell r="N344">
            <v>4</v>
          </cell>
          <cell r="R344">
            <v>-2310216.15</v>
          </cell>
          <cell r="S344">
            <v>-363430981.41150278</v>
          </cell>
          <cell r="W344">
            <v>-2310216.15</v>
          </cell>
          <cell r="Y344">
            <v>-363430981.41150278</v>
          </cell>
        </row>
        <row r="345">
          <cell r="A345">
            <v>8751001</v>
          </cell>
          <cell r="B345" t="str">
            <v>Customs Duties</v>
          </cell>
          <cell r="D345">
            <v>-108598.73</v>
          </cell>
          <cell r="F345">
            <v>-16314761.380000001</v>
          </cell>
          <cell r="J345">
            <v>-108598.73</v>
          </cell>
          <cell r="K345">
            <v>-16314761.380000001</v>
          </cell>
          <cell r="R345">
            <v>-108598.73</v>
          </cell>
          <cell r="S345">
            <v>-16314761.380000001</v>
          </cell>
          <cell r="W345">
            <v>-108598.73</v>
          </cell>
          <cell r="Y345">
            <v>-16314761.380000001</v>
          </cell>
        </row>
        <row r="346">
          <cell r="A346">
            <v>8753001</v>
          </cell>
          <cell r="B346" t="str">
            <v>Property Taxes</v>
          </cell>
          <cell r="D346">
            <v>-316394.98</v>
          </cell>
          <cell r="F346">
            <v>-48248942.32</v>
          </cell>
          <cell r="J346">
            <v>-316394.98</v>
          </cell>
          <cell r="K346">
            <v>-48248942.32</v>
          </cell>
          <cell r="R346">
            <v>-316394.98</v>
          </cell>
          <cell r="S346">
            <v>-48248942.32</v>
          </cell>
          <cell r="W346">
            <v>-316394.98</v>
          </cell>
          <cell r="Y346">
            <v>-48248942.32</v>
          </cell>
        </row>
        <row r="347">
          <cell r="A347">
            <v>8753050</v>
          </cell>
          <cell r="B347" t="str">
            <v>Vehicle Tax</v>
          </cell>
          <cell r="D347">
            <v>-1193.0999999999999</v>
          </cell>
          <cell r="F347">
            <v>-181520.96</v>
          </cell>
          <cell r="J347">
            <v>-1193.0999999999999</v>
          </cell>
          <cell r="K347">
            <v>-181520.96</v>
          </cell>
          <cell r="R347">
            <v>-1193.0999999999999</v>
          </cell>
          <cell r="S347">
            <v>-181520.96</v>
          </cell>
          <cell r="W347">
            <v>-1193.0999999999999</v>
          </cell>
          <cell r="Y347">
            <v>-181520.96</v>
          </cell>
        </row>
        <row r="348">
          <cell r="A348">
            <v>8753106</v>
          </cell>
          <cell r="B348" t="str">
            <v>Land Tax</v>
          </cell>
          <cell r="D348">
            <v>-7100.98</v>
          </cell>
          <cell r="F348">
            <v>-1095111.3999999999</v>
          </cell>
          <cell r="G348">
            <v>0</v>
          </cell>
          <cell r="H348">
            <v>15</v>
          </cell>
          <cell r="I348">
            <v>0</v>
          </cell>
          <cell r="J348">
            <v>-7100.98</v>
          </cell>
          <cell r="K348">
            <v>-1095111.3999999999</v>
          </cell>
          <cell r="R348">
            <v>-7100.98</v>
          </cell>
          <cell r="S348">
            <v>-1095111.3999999999</v>
          </cell>
          <cell r="W348">
            <v>-7100.98</v>
          </cell>
          <cell r="Y348">
            <v>-1095111.3999999999</v>
          </cell>
        </row>
        <row r="349">
          <cell r="A349">
            <v>8754001</v>
          </cell>
          <cell r="B349" t="str">
            <v>Other Taxes</v>
          </cell>
          <cell r="D349">
            <v>-277958.84000000003</v>
          </cell>
          <cell r="F349">
            <v>-42689404.740000002</v>
          </cell>
          <cell r="J349">
            <v>-277958.84000000003</v>
          </cell>
          <cell r="K349">
            <v>-42689404.740000002</v>
          </cell>
          <cell r="R349">
            <v>-277958.84000000003</v>
          </cell>
          <cell r="S349">
            <v>-42689404.740000002</v>
          </cell>
          <cell r="W349">
            <v>-277958.84000000003</v>
          </cell>
          <cell r="Y349">
            <v>-42689404.740000002</v>
          </cell>
        </row>
        <row r="350">
          <cell r="A350">
            <v>8881001</v>
          </cell>
          <cell r="B350" t="str">
            <v>G/L on Sale of Assets</v>
          </cell>
          <cell r="D350">
            <v>-30116.6</v>
          </cell>
          <cell r="F350">
            <v>-3487854.48</v>
          </cell>
          <cell r="J350">
            <v>-30116.6</v>
          </cell>
          <cell r="K350">
            <v>-3487854.48</v>
          </cell>
          <cell r="R350">
            <v>-30116.6</v>
          </cell>
          <cell r="S350">
            <v>-3487854.48</v>
          </cell>
          <cell r="W350">
            <v>-30116.6</v>
          </cell>
          <cell r="Y350">
            <v>-3487854.48</v>
          </cell>
        </row>
        <row r="351">
          <cell r="A351">
            <v>8991002</v>
          </cell>
          <cell r="B351" t="str">
            <v>Currency Exchange Loss</v>
          </cell>
          <cell r="D351">
            <v>-307227.53999999998</v>
          </cell>
          <cell r="F351">
            <v>-320110620.81999999</v>
          </cell>
          <cell r="J351">
            <v>-307227.53999999998</v>
          </cell>
          <cell r="K351">
            <v>-320110620.81999999</v>
          </cell>
          <cell r="R351">
            <v>-307227.53999999998</v>
          </cell>
          <cell r="S351">
            <v>-320110620.81999999</v>
          </cell>
          <cell r="W351">
            <v>-307227.53999999998</v>
          </cell>
          <cell r="Y351">
            <v>-320110620.81999999</v>
          </cell>
        </row>
        <row r="352">
          <cell r="A352">
            <v>8991003</v>
          </cell>
          <cell r="B352" t="str">
            <v>Bad Debt Expense</v>
          </cell>
          <cell r="D352" t="str">
            <v>0</v>
          </cell>
          <cell r="F352" t="str">
            <v>0</v>
          </cell>
          <cell r="J352">
            <v>0</v>
          </cell>
          <cell r="K352">
            <v>0</v>
          </cell>
          <cell r="R352">
            <v>0</v>
          </cell>
          <cell r="S352">
            <v>0</v>
          </cell>
          <cell r="W352">
            <v>0</v>
          </cell>
          <cell r="Y352">
            <v>0</v>
          </cell>
        </row>
        <row r="353">
          <cell r="A353">
            <v>9051001</v>
          </cell>
          <cell r="B353" t="str">
            <v>Drilling Costs</v>
          </cell>
          <cell r="D353" t="str">
            <v>0</v>
          </cell>
          <cell r="F353" t="str">
            <v>0</v>
          </cell>
          <cell r="J353">
            <v>0</v>
          </cell>
          <cell r="K353">
            <v>0</v>
          </cell>
          <cell r="N353">
            <v>6</v>
          </cell>
          <cell r="O353">
            <v>0</v>
          </cell>
          <cell r="P353">
            <v>0</v>
          </cell>
          <cell r="R353">
            <v>0</v>
          </cell>
          <cell r="S353">
            <v>0</v>
          </cell>
          <cell r="W353">
            <v>0</v>
          </cell>
          <cell r="Y353">
            <v>0</v>
          </cell>
        </row>
        <row r="354">
          <cell r="A354">
            <v>9100501</v>
          </cell>
          <cell r="B354" t="str">
            <v>Chemicals</v>
          </cell>
          <cell r="D354">
            <v>-72709.2</v>
          </cell>
          <cell r="F354">
            <v>-11255182.6</v>
          </cell>
          <cell r="J354">
            <v>-72709.2</v>
          </cell>
          <cell r="K354">
            <v>-11255182.6</v>
          </cell>
          <cell r="N354">
            <v>6</v>
          </cell>
          <cell r="O354">
            <v>72709.2</v>
          </cell>
          <cell r="P354">
            <v>11255182.6</v>
          </cell>
          <cell r="R354">
            <v>0</v>
          </cell>
          <cell r="S354">
            <v>0</v>
          </cell>
          <cell r="W354">
            <v>0</v>
          </cell>
          <cell r="Y354">
            <v>0</v>
          </cell>
        </row>
        <row r="355">
          <cell r="A355">
            <v>9101501</v>
          </cell>
          <cell r="B355" t="str">
            <v>Rentals</v>
          </cell>
          <cell r="D355">
            <v>-208944.44</v>
          </cell>
          <cell r="F355">
            <v>-32427408.809999999</v>
          </cell>
          <cell r="J355">
            <v>-208944.44</v>
          </cell>
          <cell r="K355">
            <v>-32427408.809999999</v>
          </cell>
          <cell r="N355">
            <v>6</v>
          </cell>
          <cell r="O355">
            <v>208944.44</v>
          </cell>
          <cell r="P355">
            <v>32427408.809999999</v>
          </cell>
          <cell r="R355">
            <v>0</v>
          </cell>
          <cell r="S355">
            <v>0</v>
          </cell>
          <cell r="W355">
            <v>0</v>
          </cell>
          <cell r="Y355">
            <v>0</v>
          </cell>
        </row>
        <row r="356">
          <cell r="A356">
            <v>9102001</v>
          </cell>
          <cell r="B356" t="str">
            <v>Materials &amp; Supplies</v>
          </cell>
          <cell r="D356">
            <v>-191912.39</v>
          </cell>
          <cell r="F356">
            <v>-28047085.23</v>
          </cell>
          <cell r="J356">
            <v>-191912.39</v>
          </cell>
          <cell r="K356">
            <v>-28047085.23</v>
          </cell>
          <cell r="N356">
            <v>6</v>
          </cell>
          <cell r="O356">
            <v>191912.39</v>
          </cell>
          <cell r="P356">
            <v>28047085.23</v>
          </cell>
          <cell r="R356">
            <v>0</v>
          </cell>
          <cell r="S356">
            <v>0</v>
          </cell>
          <cell r="W356">
            <v>0</v>
          </cell>
          <cell r="Y356">
            <v>0</v>
          </cell>
        </row>
        <row r="357">
          <cell r="A357">
            <v>9102501</v>
          </cell>
          <cell r="B357" t="str">
            <v>Fuel &amp; Power</v>
          </cell>
          <cell r="D357">
            <v>-240311.25</v>
          </cell>
          <cell r="F357">
            <v>-37023070.259999998</v>
          </cell>
          <cell r="J357">
            <v>-240311.25</v>
          </cell>
          <cell r="K357">
            <v>-37023070.259999998</v>
          </cell>
          <cell r="N357">
            <v>6</v>
          </cell>
          <cell r="O357">
            <v>240311.25</v>
          </cell>
          <cell r="P357">
            <v>37023070.259999998</v>
          </cell>
          <cell r="R357">
            <v>0</v>
          </cell>
          <cell r="S357">
            <v>0</v>
          </cell>
          <cell r="W357">
            <v>0</v>
          </cell>
          <cell r="Y357">
            <v>0</v>
          </cell>
        </row>
        <row r="358">
          <cell r="A358">
            <v>9103001</v>
          </cell>
          <cell r="B358" t="str">
            <v>Transportation</v>
          </cell>
          <cell r="D358">
            <v>-274005.87</v>
          </cell>
          <cell r="F358">
            <v>-42430013.899999999</v>
          </cell>
          <cell r="J358">
            <v>-274005.87</v>
          </cell>
          <cell r="K358">
            <v>-42430013.899999999</v>
          </cell>
          <cell r="N358">
            <v>6</v>
          </cell>
          <cell r="O358">
            <v>274005.87</v>
          </cell>
          <cell r="P358">
            <v>42430013.899999999</v>
          </cell>
          <cell r="R358">
            <v>0</v>
          </cell>
          <cell r="S358">
            <v>0</v>
          </cell>
          <cell r="W358">
            <v>0</v>
          </cell>
          <cell r="Y358">
            <v>0</v>
          </cell>
        </row>
        <row r="359">
          <cell r="A359">
            <v>9103002</v>
          </cell>
          <cell r="B359" t="str">
            <v>Crude Oil Transportation</v>
          </cell>
          <cell r="D359" t="str">
            <v>0</v>
          </cell>
          <cell r="F359" t="str">
            <v>0</v>
          </cell>
          <cell r="J359">
            <v>0</v>
          </cell>
          <cell r="K359">
            <v>0</v>
          </cell>
          <cell r="N359">
            <v>6</v>
          </cell>
          <cell r="O359">
            <v>0</v>
          </cell>
          <cell r="P359">
            <v>0</v>
          </cell>
          <cell r="R359">
            <v>0</v>
          </cell>
          <cell r="S359">
            <v>0</v>
          </cell>
          <cell r="W359">
            <v>0</v>
          </cell>
          <cell r="Y359">
            <v>0</v>
          </cell>
        </row>
        <row r="360">
          <cell r="A360">
            <v>9106201</v>
          </cell>
          <cell r="B360" t="str">
            <v>Contract Labor</v>
          </cell>
          <cell r="D360">
            <v>-8984.93</v>
          </cell>
          <cell r="F360">
            <v>-1388172</v>
          </cell>
          <cell r="J360">
            <v>-8984.93</v>
          </cell>
          <cell r="K360">
            <v>-1388172</v>
          </cell>
          <cell r="N360">
            <v>6</v>
          </cell>
          <cell r="O360">
            <v>8984.93</v>
          </cell>
          <cell r="P360">
            <v>1388172</v>
          </cell>
          <cell r="R360">
            <v>0</v>
          </cell>
          <cell r="S360">
            <v>0</v>
          </cell>
          <cell r="W360">
            <v>0</v>
          </cell>
          <cell r="Y360">
            <v>0</v>
          </cell>
        </row>
        <row r="361">
          <cell r="A361">
            <v>9106210</v>
          </cell>
          <cell r="B361" t="str">
            <v>Temporary Contract Labor</v>
          </cell>
          <cell r="D361">
            <v>-8486.82</v>
          </cell>
          <cell r="F361">
            <v>-1315254.8700000001</v>
          </cell>
          <cell r="J361">
            <v>-8486.82</v>
          </cell>
          <cell r="K361">
            <v>-1315254.8700000001</v>
          </cell>
          <cell r="N361">
            <v>6</v>
          </cell>
          <cell r="O361">
            <v>8486.82</v>
          </cell>
          <cell r="P361">
            <v>1315254.8700000001</v>
          </cell>
          <cell r="R361">
            <v>0</v>
          </cell>
          <cell r="S361">
            <v>0</v>
          </cell>
          <cell r="W361">
            <v>0</v>
          </cell>
          <cell r="Y361">
            <v>0</v>
          </cell>
        </row>
        <row r="362">
          <cell r="A362">
            <v>9106501</v>
          </cell>
          <cell r="B362" t="str">
            <v>Contract Services &amp; Equip</v>
          </cell>
          <cell r="D362" t="str">
            <v>0</v>
          </cell>
          <cell r="F362" t="str">
            <v>0</v>
          </cell>
          <cell r="J362">
            <v>0</v>
          </cell>
          <cell r="K362">
            <v>0</v>
          </cell>
          <cell r="N362">
            <v>6</v>
          </cell>
          <cell r="O362">
            <v>0</v>
          </cell>
          <cell r="P362">
            <v>0</v>
          </cell>
          <cell r="R362">
            <v>0</v>
          </cell>
          <cell r="S362">
            <v>0</v>
          </cell>
          <cell r="W362">
            <v>0</v>
          </cell>
          <cell r="Y362">
            <v>0</v>
          </cell>
        </row>
        <row r="363">
          <cell r="A363">
            <v>9106701</v>
          </cell>
          <cell r="B363" t="str">
            <v>Professional Services</v>
          </cell>
          <cell r="D363">
            <v>-598142.69999999995</v>
          </cell>
          <cell r="F363">
            <v>-92544219.540000007</v>
          </cell>
          <cell r="G363">
            <v>0</v>
          </cell>
          <cell r="H363">
            <v>3</v>
          </cell>
          <cell r="I363">
            <v>0</v>
          </cell>
          <cell r="J363">
            <v>-598142.69999999995</v>
          </cell>
          <cell r="K363">
            <v>-92544219.540000007</v>
          </cell>
          <cell r="N363">
            <v>6</v>
          </cell>
          <cell r="O363">
            <v>598142.69999999995</v>
          </cell>
          <cell r="P363">
            <v>92544219.540000007</v>
          </cell>
          <cell r="R363">
            <v>0</v>
          </cell>
          <cell r="S363">
            <v>0</v>
          </cell>
          <cell r="W363">
            <v>0</v>
          </cell>
          <cell r="Y363">
            <v>0</v>
          </cell>
        </row>
        <row r="364">
          <cell r="A364">
            <v>9151001</v>
          </cell>
          <cell r="B364" t="str">
            <v>Field Facilities</v>
          </cell>
          <cell r="D364" t="str">
            <v>0</v>
          </cell>
          <cell r="F364" t="str">
            <v>0</v>
          </cell>
          <cell r="J364">
            <v>0</v>
          </cell>
          <cell r="K364">
            <v>0</v>
          </cell>
          <cell r="N364">
            <v>6</v>
          </cell>
          <cell r="O364">
            <v>0</v>
          </cell>
          <cell r="P364">
            <v>0</v>
          </cell>
          <cell r="R364">
            <v>0</v>
          </cell>
          <cell r="S364">
            <v>0</v>
          </cell>
          <cell r="W364">
            <v>0</v>
          </cell>
          <cell r="Y364">
            <v>0</v>
          </cell>
        </row>
        <row r="365">
          <cell r="A365">
            <v>9201010</v>
          </cell>
          <cell r="B365" t="str">
            <v>Training</v>
          </cell>
          <cell r="D365">
            <v>-20345.810000000001</v>
          </cell>
          <cell r="F365">
            <v>-3165125.52</v>
          </cell>
          <cell r="J365">
            <v>-20345.810000000001</v>
          </cell>
          <cell r="K365">
            <v>-3165125.52</v>
          </cell>
          <cell r="N365">
            <v>6</v>
          </cell>
          <cell r="O365">
            <v>20345.810000000001</v>
          </cell>
          <cell r="P365">
            <v>3165125.52</v>
          </cell>
          <cell r="R365">
            <v>0</v>
          </cell>
          <cell r="S365">
            <v>0</v>
          </cell>
          <cell r="W365">
            <v>0</v>
          </cell>
          <cell r="Y365">
            <v>0</v>
          </cell>
        </row>
        <row r="366">
          <cell r="A366">
            <v>9204001</v>
          </cell>
          <cell r="B366" t="str">
            <v>Repairs &amp; Maintenance</v>
          </cell>
          <cell r="D366">
            <v>-14195.61</v>
          </cell>
          <cell r="F366">
            <v>-2189370.9900000002</v>
          </cell>
          <cell r="J366">
            <v>-14195.61</v>
          </cell>
          <cell r="K366">
            <v>-2189370.9900000002</v>
          </cell>
          <cell r="N366">
            <v>6</v>
          </cell>
          <cell r="O366">
            <v>14195.61</v>
          </cell>
          <cell r="P366">
            <v>2189370.9900000002</v>
          </cell>
          <cell r="R366">
            <v>0</v>
          </cell>
          <cell r="S366">
            <v>0</v>
          </cell>
          <cell r="W366">
            <v>0</v>
          </cell>
          <cell r="Y366">
            <v>0</v>
          </cell>
        </row>
        <row r="367">
          <cell r="A367">
            <v>9206210</v>
          </cell>
          <cell r="B367" t="str">
            <v>Temporary Contract Labor</v>
          </cell>
          <cell r="D367" t="str">
            <v>0</v>
          </cell>
          <cell r="F367" t="str">
            <v>0</v>
          </cell>
          <cell r="J367">
            <v>0</v>
          </cell>
          <cell r="K367">
            <v>0</v>
          </cell>
          <cell r="N367">
            <v>6</v>
          </cell>
          <cell r="O367">
            <v>0</v>
          </cell>
          <cell r="P367">
            <v>0</v>
          </cell>
          <cell r="R367">
            <v>0</v>
          </cell>
          <cell r="S367">
            <v>0</v>
          </cell>
          <cell r="W367">
            <v>0</v>
          </cell>
          <cell r="Y367">
            <v>0</v>
          </cell>
        </row>
        <row r="368">
          <cell r="A368">
            <v>9206220</v>
          </cell>
          <cell r="B368" t="str">
            <v>Permanent Contract Labor</v>
          </cell>
          <cell r="D368" t="str">
            <v>0</v>
          </cell>
          <cell r="F368" t="str">
            <v>0</v>
          </cell>
          <cell r="J368">
            <v>0</v>
          </cell>
          <cell r="K368">
            <v>0</v>
          </cell>
          <cell r="N368">
            <v>6</v>
          </cell>
          <cell r="O368">
            <v>0</v>
          </cell>
          <cell r="P368">
            <v>0</v>
          </cell>
          <cell r="R368">
            <v>0</v>
          </cell>
          <cell r="S368">
            <v>0</v>
          </cell>
          <cell r="W368">
            <v>0</v>
          </cell>
          <cell r="Y368">
            <v>0</v>
          </cell>
        </row>
        <row r="369">
          <cell r="A369">
            <v>9206501</v>
          </cell>
          <cell r="B369" t="str">
            <v>Contract Services &amp; Equip</v>
          </cell>
          <cell r="D369">
            <v>-15019.18</v>
          </cell>
          <cell r="F369">
            <v>-2320463</v>
          </cell>
          <cell r="J369">
            <v>-15019.18</v>
          </cell>
          <cell r="K369">
            <v>-2320463</v>
          </cell>
          <cell r="N369">
            <v>6</v>
          </cell>
          <cell r="O369">
            <v>15019.18</v>
          </cell>
          <cell r="P369">
            <v>2320463</v>
          </cell>
          <cell r="R369">
            <v>0</v>
          </cell>
          <cell r="S369">
            <v>0</v>
          </cell>
          <cell r="W369">
            <v>0</v>
          </cell>
          <cell r="Y369">
            <v>0</v>
          </cell>
        </row>
        <row r="370">
          <cell r="A370">
            <v>9206701</v>
          </cell>
          <cell r="B370" t="str">
            <v>Professional Services</v>
          </cell>
          <cell r="D370">
            <v>-47570.09</v>
          </cell>
          <cell r="F370">
            <v>-7348734.8099999996</v>
          </cell>
          <cell r="J370">
            <v>-47570.09</v>
          </cell>
          <cell r="K370">
            <v>-7348734.8099999996</v>
          </cell>
          <cell r="N370">
            <v>6</v>
          </cell>
          <cell r="O370">
            <v>47570.09</v>
          </cell>
          <cell r="P370">
            <v>7348734.8099999996</v>
          </cell>
          <cell r="R370">
            <v>0</v>
          </cell>
          <cell r="S370">
            <v>0</v>
          </cell>
          <cell r="W370">
            <v>0</v>
          </cell>
          <cell r="Y370">
            <v>0</v>
          </cell>
        </row>
        <row r="371">
          <cell r="A371">
            <v>9207001</v>
          </cell>
          <cell r="B371" t="str">
            <v>Environmental Expenses</v>
          </cell>
          <cell r="D371">
            <v>-35944.660000000003</v>
          </cell>
          <cell r="F371">
            <v>-5588782.0999999996</v>
          </cell>
          <cell r="J371">
            <v>-35944.660000000003</v>
          </cell>
          <cell r="K371">
            <v>-5588782.0999999996</v>
          </cell>
          <cell r="N371">
            <v>6</v>
          </cell>
          <cell r="O371">
            <v>35944.660000000003</v>
          </cell>
          <cell r="P371">
            <v>5588782.0999999996</v>
          </cell>
          <cell r="R371">
            <v>0</v>
          </cell>
          <cell r="S371">
            <v>0</v>
          </cell>
          <cell r="W371">
            <v>0</v>
          </cell>
          <cell r="Y371">
            <v>0</v>
          </cell>
        </row>
        <row r="372">
          <cell r="A372">
            <v>9207501</v>
          </cell>
          <cell r="B372" t="str">
            <v>Local Licensing Fees</v>
          </cell>
          <cell r="D372">
            <v>-640.03</v>
          </cell>
          <cell r="F372">
            <v>-99083.41</v>
          </cell>
          <cell r="J372">
            <v>-640.03</v>
          </cell>
          <cell r="K372">
            <v>-99083.41</v>
          </cell>
          <cell r="N372">
            <v>6</v>
          </cell>
          <cell r="O372">
            <v>640.03</v>
          </cell>
          <cell r="P372">
            <v>99083.41</v>
          </cell>
          <cell r="R372">
            <v>0</v>
          </cell>
          <cell r="S372">
            <v>0</v>
          </cell>
          <cell r="W372">
            <v>0</v>
          </cell>
          <cell r="Y372">
            <v>0</v>
          </cell>
        </row>
        <row r="373">
          <cell r="A373">
            <v>9208001</v>
          </cell>
          <cell r="B373" t="str">
            <v>Other Operating Expenses</v>
          </cell>
          <cell r="D373" t="str">
            <v>0</v>
          </cell>
          <cell r="F373" t="str">
            <v>0</v>
          </cell>
          <cell r="J373">
            <v>0</v>
          </cell>
          <cell r="K373">
            <v>0</v>
          </cell>
          <cell r="N373">
            <v>6</v>
          </cell>
          <cell r="O373">
            <v>0</v>
          </cell>
          <cell r="P373">
            <v>0</v>
          </cell>
          <cell r="R373">
            <v>0</v>
          </cell>
          <cell r="S373">
            <v>0</v>
          </cell>
          <cell r="W373">
            <v>0</v>
          </cell>
          <cell r="Y373">
            <v>0</v>
          </cell>
        </row>
        <row r="374">
          <cell r="A374">
            <v>9208601</v>
          </cell>
          <cell r="B374" t="str">
            <v>Meals &amp; Entertainment</v>
          </cell>
          <cell r="D374" t="str">
            <v>0</v>
          </cell>
          <cell r="F374" t="str">
            <v>0</v>
          </cell>
          <cell r="J374">
            <v>0</v>
          </cell>
          <cell r="K374">
            <v>0</v>
          </cell>
          <cell r="N374">
            <v>6</v>
          </cell>
          <cell r="O374">
            <v>0</v>
          </cell>
          <cell r="P374">
            <v>0</v>
          </cell>
          <cell r="R374">
            <v>0</v>
          </cell>
          <cell r="S374">
            <v>0</v>
          </cell>
          <cell r="W374">
            <v>0</v>
          </cell>
          <cell r="Y374">
            <v>0</v>
          </cell>
        </row>
        <row r="375">
          <cell r="A375">
            <v>9208701</v>
          </cell>
          <cell r="B375" t="str">
            <v>Travel</v>
          </cell>
          <cell r="D375">
            <v>-17885.060000000001</v>
          </cell>
          <cell r="F375">
            <v>-2770271.63</v>
          </cell>
          <cell r="J375">
            <v>-17885.060000000001</v>
          </cell>
          <cell r="K375">
            <v>-2770271.63</v>
          </cell>
          <cell r="N375">
            <v>6</v>
          </cell>
          <cell r="O375">
            <v>17885.060000000001</v>
          </cell>
          <cell r="P375">
            <v>2770271.63</v>
          </cell>
          <cell r="R375">
            <v>0</v>
          </cell>
          <cell r="S375">
            <v>0</v>
          </cell>
          <cell r="W375">
            <v>0</v>
          </cell>
          <cell r="Y375">
            <v>0</v>
          </cell>
        </row>
        <row r="376">
          <cell r="A376">
            <v>9208902</v>
          </cell>
          <cell r="B376" t="str">
            <v>Penalties</v>
          </cell>
          <cell r="D376" t="str">
            <v>0</v>
          </cell>
          <cell r="F376" t="str">
            <v>0</v>
          </cell>
          <cell r="J376">
            <v>0</v>
          </cell>
          <cell r="K376">
            <v>0</v>
          </cell>
          <cell r="N376">
            <v>6</v>
          </cell>
          <cell r="O376">
            <v>0</v>
          </cell>
          <cell r="P376">
            <v>0</v>
          </cell>
          <cell r="R376">
            <v>0</v>
          </cell>
          <cell r="S376">
            <v>0</v>
          </cell>
          <cell r="W376">
            <v>0</v>
          </cell>
          <cell r="Y376">
            <v>0</v>
          </cell>
        </row>
        <row r="377">
          <cell r="A377">
            <v>9211101</v>
          </cell>
          <cell r="B377" t="str">
            <v>Cleaning Services</v>
          </cell>
          <cell r="D377">
            <v>-76376.91</v>
          </cell>
          <cell r="F377">
            <v>-11817426.380000001</v>
          </cell>
          <cell r="J377">
            <v>-76376.91</v>
          </cell>
          <cell r="K377">
            <v>-11817426.380000001</v>
          </cell>
          <cell r="N377">
            <v>6</v>
          </cell>
          <cell r="O377">
            <v>76376.91</v>
          </cell>
          <cell r="P377">
            <v>11817426.380000001</v>
          </cell>
          <cell r="R377">
            <v>0</v>
          </cell>
          <cell r="S377">
            <v>0</v>
          </cell>
          <cell r="W377">
            <v>0</v>
          </cell>
          <cell r="Y377">
            <v>0</v>
          </cell>
        </row>
        <row r="378">
          <cell r="A378">
            <v>9211301</v>
          </cell>
          <cell r="B378" t="str">
            <v>Medical Expense</v>
          </cell>
          <cell r="D378">
            <v>-8208.2199999999993</v>
          </cell>
          <cell r="F378">
            <v>-1270626.26</v>
          </cell>
          <cell r="J378">
            <v>-8208.2199999999993</v>
          </cell>
          <cell r="K378">
            <v>-1270626.26</v>
          </cell>
          <cell r="N378">
            <v>6</v>
          </cell>
          <cell r="O378">
            <v>8208.2199999999993</v>
          </cell>
          <cell r="P378">
            <v>1270626.26</v>
          </cell>
          <cell r="R378">
            <v>0</v>
          </cell>
          <cell r="S378">
            <v>0</v>
          </cell>
          <cell r="W378">
            <v>0</v>
          </cell>
          <cell r="Y378">
            <v>0</v>
          </cell>
        </row>
        <row r="379">
          <cell r="A379">
            <v>9211601</v>
          </cell>
          <cell r="B379" t="str">
            <v>Telecommunication Exp</v>
          </cell>
          <cell r="D379">
            <v>-21653.58</v>
          </cell>
          <cell r="F379">
            <v>-3351986.06</v>
          </cell>
          <cell r="J379">
            <v>-21653.58</v>
          </cell>
          <cell r="K379">
            <v>-3351986.06</v>
          </cell>
          <cell r="N379">
            <v>6</v>
          </cell>
          <cell r="O379">
            <v>21653.58</v>
          </cell>
          <cell r="P379">
            <v>3351986.06</v>
          </cell>
          <cell r="R379">
            <v>0</v>
          </cell>
          <cell r="S379">
            <v>0</v>
          </cell>
          <cell r="W379">
            <v>0</v>
          </cell>
          <cell r="Y379">
            <v>0</v>
          </cell>
        </row>
        <row r="380">
          <cell r="A380">
            <v>9211602</v>
          </cell>
          <cell r="B380" t="str">
            <v>Mobile Phones</v>
          </cell>
          <cell r="D380" t="str">
            <v>0</v>
          </cell>
          <cell r="F380" t="str">
            <v>0</v>
          </cell>
          <cell r="J380">
            <v>0</v>
          </cell>
          <cell r="K380">
            <v>0</v>
          </cell>
          <cell r="N380">
            <v>6</v>
          </cell>
          <cell r="O380">
            <v>0</v>
          </cell>
          <cell r="P380">
            <v>0</v>
          </cell>
          <cell r="R380">
            <v>0</v>
          </cell>
          <cell r="S380">
            <v>0</v>
          </cell>
          <cell r="W380">
            <v>0</v>
          </cell>
          <cell r="Y380">
            <v>0</v>
          </cell>
        </row>
        <row r="381">
          <cell r="A381">
            <v>9211603</v>
          </cell>
          <cell r="B381" t="str">
            <v>Satellite Phone</v>
          </cell>
          <cell r="D381" t="str">
            <v>0</v>
          </cell>
          <cell r="F381" t="str">
            <v>0</v>
          </cell>
          <cell r="J381">
            <v>0</v>
          </cell>
          <cell r="K381">
            <v>0</v>
          </cell>
          <cell r="N381">
            <v>6</v>
          </cell>
          <cell r="O381">
            <v>0</v>
          </cell>
          <cell r="P381">
            <v>0</v>
          </cell>
          <cell r="R381">
            <v>0</v>
          </cell>
          <cell r="S381">
            <v>0</v>
          </cell>
          <cell r="W381">
            <v>0</v>
          </cell>
          <cell r="Y381">
            <v>0</v>
          </cell>
        </row>
        <row r="382">
          <cell r="A382">
            <v>9216301</v>
          </cell>
          <cell r="B382" t="str">
            <v>Food Services</v>
          </cell>
          <cell r="D382">
            <v>-200294.49</v>
          </cell>
          <cell r="F382">
            <v>-30983475.460000001</v>
          </cell>
          <cell r="J382">
            <v>-200294.49</v>
          </cell>
          <cell r="K382">
            <v>-30983475.460000001</v>
          </cell>
          <cell r="N382">
            <v>6</v>
          </cell>
          <cell r="O382">
            <v>200294.49</v>
          </cell>
          <cell r="P382">
            <v>30983475.460000001</v>
          </cell>
          <cell r="R382">
            <v>0</v>
          </cell>
          <cell r="S382">
            <v>0</v>
          </cell>
          <cell r="W382">
            <v>0</v>
          </cell>
          <cell r="Y382">
            <v>0</v>
          </cell>
        </row>
        <row r="383">
          <cell r="A383">
            <v>9221001</v>
          </cell>
          <cell r="B383" t="str">
            <v>Custom Services</v>
          </cell>
          <cell r="D383">
            <v>-45145.95</v>
          </cell>
          <cell r="F383">
            <v>-6969555.2999999998</v>
          </cell>
          <cell r="J383">
            <v>-45145.95</v>
          </cell>
          <cell r="K383">
            <v>-6969555.2999999998</v>
          </cell>
          <cell r="N383">
            <v>6</v>
          </cell>
          <cell r="O383">
            <v>45145.95</v>
          </cell>
          <cell r="P383">
            <v>6969555.2999999998</v>
          </cell>
          <cell r="R383">
            <v>0</v>
          </cell>
          <cell r="S383">
            <v>0</v>
          </cell>
          <cell r="W383">
            <v>0</v>
          </cell>
          <cell r="Y383">
            <v>0</v>
          </cell>
        </row>
        <row r="384">
          <cell r="A384">
            <v>9501001</v>
          </cell>
          <cell r="B384" t="str">
            <v>Payroll</v>
          </cell>
          <cell r="D384">
            <v>-403842.9</v>
          </cell>
          <cell r="F384">
            <v>-62494125</v>
          </cell>
          <cell r="J384">
            <v>-403842.9</v>
          </cell>
          <cell r="K384">
            <v>-62494125</v>
          </cell>
          <cell r="N384">
            <v>6</v>
          </cell>
          <cell r="O384">
            <v>403842.9</v>
          </cell>
          <cell r="P384">
            <v>62494125</v>
          </cell>
          <cell r="R384">
            <v>0</v>
          </cell>
          <cell r="S384">
            <v>0</v>
          </cell>
          <cell r="W384">
            <v>0</v>
          </cell>
          <cell r="Y384">
            <v>0</v>
          </cell>
        </row>
        <row r="385">
          <cell r="A385">
            <v>9502010</v>
          </cell>
          <cell r="B385" t="str">
            <v>Property Tax</v>
          </cell>
          <cell r="D385" t="str">
            <v>0</v>
          </cell>
          <cell r="F385" t="str">
            <v>0</v>
          </cell>
          <cell r="J385">
            <v>0</v>
          </cell>
          <cell r="K385">
            <v>0</v>
          </cell>
          <cell r="N385">
            <v>6</v>
          </cell>
          <cell r="O385">
            <v>0</v>
          </cell>
          <cell r="P385">
            <v>0</v>
          </cell>
          <cell r="R385">
            <v>0</v>
          </cell>
          <cell r="S385">
            <v>0</v>
          </cell>
          <cell r="W385">
            <v>0</v>
          </cell>
          <cell r="Y385">
            <v>0</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
      <sheetName val="Flash_Report_CUM(eur)Dec"/>
      <sheetName val="Flash_Report_CUM(rur)Dec"/>
      <sheetName val="Flash_CUM(eur)Jan-Nov"/>
      <sheetName val="Flash_CUM(rur)Jan-Nov"/>
      <sheetName val="Flash Report(EUR)with ajust"/>
      <sheetName val="Flash Report(RUR)with adjust"/>
      <sheetName val="Inflation"/>
      <sheetName val="Calculat.Depr.Exp"/>
      <sheetName val="Flash Report SDC(EUR)"/>
      <sheetName val="Flash Report SDC(RUR)"/>
      <sheetName val="CumJan-Dec(detail)"/>
      <sheetName val="Accumul_Jan-Nov(detail)"/>
      <sheetName val="Dec_ SDC(detail)adjust"/>
      <sheetName val="Dec_ SDC(detail)"/>
      <sheetName val="Perm"/>
      <sheetName val="Ivanovo"/>
      <sheetName val="Novgorod"/>
      <sheetName val="Peterburg"/>
      <sheetName val="Samara"/>
      <sheetName val="Saransk"/>
      <sheetName val="Rostov"/>
      <sheetName val="Kursk"/>
      <sheetName val="Center"/>
      <sheetName val="Povolzhje"/>
      <sheetName val="HQ Star"/>
      <sheetName val="Taxes Adjust"/>
      <sheetName val="accruals"/>
      <sheetName val="Bad debts"/>
      <sheetName val="MF Adjust"/>
      <sheetName val="Note1"/>
      <sheetName val="данные"/>
      <sheetName val="исх.данные"/>
      <sheetName val="FP20DB (3)"/>
      <sheetName val="DT 1999 (abst. from model)"/>
      <sheetName val="RIEPILOGO GENERALE"/>
      <sheetName val="ADJTB USD &amp; KZT"/>
    </sheetNames>
    <sheetDataSet>
      <sheetData sheetId="0"/>
      <sheetData sheetId="1"/>
      <sheetData sheetId="2"/>
      <sheetData sheetId="3"/>
      <sheetData sheetId="4"/>
      <sheetData sheetId="5"/>
      <sheetData sheetId="6"/>
      <sheetData sheetId="7"/>
      <sheetData sheetId="8"/>
      <sheetData sheetId="9"/>
      <sheetData sheetId="10" refreshError="1">
        <row r="118">
          <cell r="B118">
            <v>331.54489999999998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ырарПлощадьОПиФА"/>
      <sheetName val="ОтырарПлощадьОПродаж"/>
      <sheetName val="объекты общества"/>
      <sheetName val="ОбъектыОбществаПрочиеХвосты"/>
      <sheetName val="ПрочиеОбъектыХвосты"/>
      <sheetName val="объекты обществаКокшетау"/>
      <sheetName val="БалансСебест"/>
      <sheetName val="РеализацияБухгалтерия"/>
      <sheetName val="Штуки"/>
      <sheetName val="Стоимость"/>
      <sheetName val="Поступления"/>
      <sheetName val="ВозвратДебиторки"/>
      <sheetName val="Итого Потоки"/>
      <sheetName val="Цена"/>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sheetData sheetId="11"/>
      <sheetData sheetId="12"/>
      <sheetData sheetId="1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 из Moody's"/>
      <sheetName val="Лист2"/>
      <sheetName val="Лист1"/>
      <sheetName val="Анализ"/>
      <sheetName val="свод"/>
      <sheetName val="Flash Report SDC(EUR)"/>
    </sheetNames>
    <sheetDataSet>
      <sheetData sheetId="0" refreshError="1"/>
      <sheetData sheetId="1" refreshError="1"/>
      <sheetData sheetId="2" refreshError="1"/>
      <sheetData sheetId="3" refreshError="1"/>
      <sheetData sheetId="4" refreshError="1">
        <row r="2">
          <cell r="A2" t="str">
            <v>прочие дср. активы</v>
          </cell>
          <cell r="N2">
            <v>0</v>
          </cell>
          <cell r="O2">
            <v>0</v>
          </cell>
          <cell r="P2">
            <v>0</v>
          </cell>
        </row>
        <row r="3">
          <cell r="A3" t="str">
            <v>собственный капитал</v>
          </cell>
          <cell r="N3">
            <v>0</v>
          </cell>
          <cell r="O3">
            <v>0</v>
          </cell>
          <cell r="P3">
            <v>0</v>
          </cell>
        </row>
        <row r="4">
          <cell r="A4" t="str">
            <v>прочие долгосрочные обязательства</v>
          </cell>
          <cell r="N4">
            <v>0</v>
          </cell>
          <cell r="O4">
            <v>0</v>
          </cell>
          <cell r="P4">
            <v>0</v>
          </cell>
        </row>
        <row r="5">
          <cell r="A5" t="str">
            <v>прочие текущие обязательства</v>
          </cell>
          <cell r="N5">
            <v>0</v>
          </cell>
          <cell r="O5">
            <v>0</v>
          </cell>
          <cell r="P5">
            <v>0</v>
          </cell>
        </row>
        <row r="6">
          <cell r="A6" t="str">
            <v>собственный капитал</v>
          </cell>
          <cell r="N6">
            <v>0</v>
          </cell>
          <cell r="O6">
            <v>0</v>
          </cell>
          <cell r="P6">
            <v>0</v>
          </cell>
        </row>
        <row r="7">
          <cell r="A7" t="str">
            <v>нематериальные активы</v>
          </cell>
          <cell r="N7">
            <v>0</v>
          </cell>
          <cell r="O7">
            <v>0</v>
          </cell>
          <cell r="P7">
            <v>0</v>
          </cell>
        </row>
        <row r="8">
          <cell r="A8" t="str">
            <v>нематериальные активы</v>
          </cell>
          <cell r="N8">
            <v>0</v>
          </cell>
          <cell r="O8">
            <v>0</v>
          </cell>
          <cell r="P8">
            <v>0</v>
          </cell>
        </row>
        <row r="9">
          <cell r="A9" t="str">
            <v>собственный капитал</v>
          </cell>
          <cell r="N9">
            <v>0</v>
          </cell>
          <cell r="O9">
            <v>0</v>
          </cell>
          <cell r="P9">
            <v>0</v>
          </cell>
        </row>
        <row r="10">
          <cell r="A10" t="str">
            <v>Прочие доходы</v>
          </cell>
          <cell r="N10">
            <v>0</v>
          </cell>
          <cell r="O10">
            <v>0</v>
          </cell>
          <cell r="P10">
            <v>0</v>
          </cell>
        </row>
        <row r="11">
          <cell r="A11" t="str">
            <v>прочие текущие активы</v>
          </cell>
          <cell r="N11">
            <v>0</v>
          </cell>
          <cell r="O11">
            <v>0</v>
          </cell>
          <cell r="P11">
            <v>0</v>
          </cell>
        </row>
        <row r="12">
          <cell r="A12" t="str">
            <v>амортизация</v>
          </cell>
          <cell r="N12">
            <v>0</v>
          </cell>
          <cell r="O12">
            <v>0</v>
          </cell>
          <cell r="P12">
            <v>0</v>
          </cell>
        </row>
        <row r="13">
          <cell r="A13" t="str">
            <v>прочие текущие активы</v>
          </cell>
          <cell r="N13">
            <v>0</v>
          </cell>
          <cell r="O13">
            <v>0</v>
          </cell>
          <cell r="P13">
            <v>0</v>
          </cell>
        </row>
        <row r="14">
          <cell r="A14" t="str">
            <v>прочие текущие активы</v>
          </cell>
          <cell r="N14">
            <v>0</v>
          </cell>
          <cell r="O14">
            <v>0</v>
          </cell>
          <cell r="P14">
            <v>0</v>
          </cell>
        </row>
        <row r="15">
          <cell r="A15" t="str">
            <v>Прочие расходы</v>
          </cell>
          <cell r="N15">
            <v>0</v>
          </cell>
          <cell r="O15">
            <v>0</v>
          </cell>
          <cell r="P15">
            <v>0</v>
          </cell>
        </row>
        <row r="16">
          <cell r="A16" t="str">
            <v>прочие текущие обязательства</v>
          </cell>
          <cell r="N16">
            <v>0</v>
          </cell>
          <cell r="O16">
            <v>0</v>
          </cell>
          <cell r="P16">
            <v>0</v>
          </cell>
        </row>
        <row r="17">
          <cell r="A17" t="str">
            <v>основные средства</v>
          </cell>
          <cell r="N17">
            <v>0</v>
          </cell>
          <cell r="O17">
            <v>0</v>
          </cell>
          <cell r="P17">
            <v>0</v>
          </cell>
        </row>
        <row r="18">
          <cell r="A18" t="str">
            <v>собственный капитал</v>
          </cell>
          <cell r="N18">
            <v>0</v>
          </cell>
          <cell r="O18">
            <v>0</v>
          </cell>
          <cell r="P18">
            <v>0</v>
          </cell>
        </row>
        <row r="19">
          <cell r="A19" t="str">
            <v>Прочие расходы</v>
          </cell>
          <cell r="N19">
            <v>0</v>
          </cell>
          <cell r="O19">
            <v>0</v>
          </cell>
          <cell r="P19">
            <v>0</v>
          </cell>
        </row>
        <row r="20">
          <cell r="A20" t="str">
            <v>денежные средства</v>
          </cell>
          <cell r="N20">
            <v>109207</v>
          </cell>
          <cell r="O20">
            <v>3111</v>
          </cell>
          <cell r="P20">
            <v>31173</v>
          </cell>
        </row>
        <row r="21">
          <cell r="A21" t="str">
            <v>денежные средства</v>
          </cell>
          <cell r="N21">
            <v>0</v>
          </cell>
          <cell r="O21">
            <v>0</v>
          </cell>
          <cell r="P21">
            <v>0</v>
          </cell>
        </row>
        <row r="22">
          <cell r="A22" t="str">
            <v>Прочие доходы</v>
          </cell>
          <cell r="N22">
            <v>0</v>
          </cell>
          <cell r="O22">
            <v>0</v>
          </cell>
          <cell r="P22">
            <v>0</v>
          </cell>
        </row>
        <row r="23">
          <cell r="A23" t="str">
            <v>собственный капитал</v>
          </cell>
          <cell r="N23">
            <v>0</v>
          </cell>
          <cell r="O23">
            <v>0</v>
          </cell>
          <cell r="P23">
            <v>0</v>
          </cell>
        </row>
        <row r="24">
          <cell r="A24" t="str">
            <v>нематериальные активы</v>
          </cell>
          <cell r="N24">
            <v>0</v>
          </cell>
          <cell r="O24">
            <v>0</v>
          </cell>
          <cell r="P24">
            <v>0</v>
          </cell>
        </row>
        <row r="25">
          <cell r="A25" t="str">
            <v>незавершенное строительство</v>
          </cell>
          <cell r="N25">
            <v>0</v>
          </cell>
          <cell r="O25">
            <v>0</v>
          </cell>
          <cell r="P25">
            <v>0</v>
          </cell>
        </row>
        <row r="26">
          <cell r="A26" t="str">
            <v>Себестоимость</v>
          </cell>
          <cell r="N26">
            <v>0</v>
          </cell>
          <cell r="O26">
            <v>0</v>
          </cell>
          <cell r="P26">
            <v>0</v>
          </cell>
        </row>
        <row r="27">
          <cell r="A27" t="str">
            <v>краткосрочные кредиты</v>
          </cell>
          <cell r="N27">
            <v>0</v>
          </cell>
          <cell r="O27">
            <v>0</v>
          </cell>
          <cell r="P27">
            <v>0</v>
          </cell>
        </row>
        <row r="28">
          <cell r="A28" t="str">
            <v>прочие текущие обязательства</v>
          </cell>
          <cell r="N28">
            <v>0</v>
          </cell>
          <cell r="O28">
            <v>0</v>
          </cell>
          <cell r="P28">
            <v>0</v>
          </cell>
        </row>
        <row r="29">
          <cell r="A29" t="str">
            <v>прочие текущие обязательства</v>
          </cell>
          <cell r="N29">
            <v>0</v>
          </cell>
          <cell r="O29">
            <v>0</v>
          </cell>
          <cell r="P29">
            <v>0</v>
          </cell>
        </row>
        <row r="30">
          <cell r="A30" t="str">
            <v>прочие текущие обязательства</v>
          </cell>
          <cell r="N30">
            <v>0</v>
          </cell>
          <cell r="O30">
            <v>0</v>
          </cell>
          <cell r="P30">
            <v>0</v>
          </cell>
        </row>
        <row r="31">
          <cell r="A31" t="str">
            <v>Подоходный налог</v>
          </cell>
          <cell r="N31">
            <v>0</v>
          </cell>
          <cell r="O31">
            <v>0</v>
          </cell>
          <cell r="P31">
            <v>0</v>
          </cell>
        </row>
        <row r="32">
          <cell r="A32" t="str">
            <v>прочие текущие обязательства</v>
          </cell>
          <cell r="N32">
            <v>-57</v>
          </cell>
          <cell r="O32">
            <v>334</v>
          </cell>
          <cell r="P32">
            <v>2776</v>
          </cell>
        </row>
        <row r="33">
          <cell r="A33" t="str">
            <v>прочие текущие активы</v>
          </cell>
          <cell r="N33">
            <v>335934</v>
          </cell>
          <cell r="O33">
            <v>337036</v>
          </cell>
          <cell r="P33">
            <v>254411</v>
          </cell>
        </row>
        <row r="34">
          <cell r="A34" t="str">
            <v>кредиторская задолженность</v>
          </cell>
          <cell r="N34">
            <v>0</v>
          </cell>
          <cell r="O34">
            <v>0</v>
          </cell>
          <cell r="P34">
            <v>0</v>
          </cell>
        </row>
        <row r="35">
          <cell r="A35" t="str">
            <v>прочие долгосрочные обязательства</v>
          </cell>
          <cell r="N35">
            <v>0</v>
          </cell>
          <cell r="O35">
            <v>0</v>
          </cell>
          <cell r="P35">
            <v>0</v>
          </cell>
        </row>
        <row r="36">
          <cell r="A36" t="str">
            <v>прочие текущие обязательства</v>
          </cell>
          <cell r="N36">
            <v>0</v>
          </cell>
          <cell r="O36">
            <v>0</v>
          </cell>
          <cell r="P36">
            <v>0</v>
          </cell>
        </row>
        <row r="37">
          <cell r="A37" t="str">
            <v>прочие долгосрочные обязательства</v>
          </cell>
          <cell r="N37">
            <v>0</v>
          </cell>
          <cell r="O37">
            <v>0</v>
          </cell>
          <cell r="P37">
            <v>0</v>
          </cell>
        </row>
        <row r="38">
          <cell r="A38" t="str">
            <v>Подоходный налог</v>
          </cell>
          <cell r="N38">
            <v>0</v>
          </cell>
          <cell r="O38">
            <v>0</v>
          </cell>
          <cell r="P38">
            <v>0</v>
          </cell>
        </row>
        <row r="39">
          <cell r="A39" t="str">
            <v>прочие текущие обязательства</v>
          </cell>
          <cell r="N39">
            <v>0</v>
          </cell>
          <cell r="O39">
            <v>0</v>
          </cell>
          <cell r="P39">
            <v>0</v>
          </cell>
        </row>
        <row r="40">
          <cell r="A40" t="str">
            <v>прочие долгосрочные обязательства</v>
          </cell>
          <cell r="N40">
            <v>0</v>
          </cell>
          <cell r="O40">
            <v>0</v>
          </cell>
          <cell r="P40">
            <v>0</v>
          </cell>
        </row>
        <row r="41">
          <cell r="A41" t="str">
            <v>Расходы по процентам</v>
          </cell>
          <cell r="N41">
            <v>0</v>
          </cell>
          <cell r="O41">
            <v>0</v>
          </cell>
          <cell r="P41">
            <v>0</v>
          </cell>
        </row>
        <row r="42">
          <cell r="A42" t="str">
            <v>прочие дср. активы</v>
          </cell>
          <cell r="N42">
            <v>0</v>
          </cell>
          <cell r="O42">
            <v>0</v>
          </cell>
          <cell r="P42">
            <v>0</v>
          </cell>
        </row>
        <row r="43">
          <cell r="A43" t="str">
            <v>прочие долгосрочные обязательства</v>
          </cell>
          <cell r="N43">
            <v>0</v>
          </cell>
          <cell r="O43">
            <v>0</v>
          </cell>
          <cell r="P43">
            <v>0</v>
          </cell>
        </row>
        <row r="44">
          <cell r="A44" t="str">
            <v>Себестоимость</v>
          </cell>
          <cell r="N44">
            <v>0</v>
          </cell>
          <cell r="O44">
            <v>0</v>
          </cell>
          <cell r="P44">
            <v>0</v>
          </cell>
        </row>
        <row r="45">
          <cell r="A45" t="str">
            <v>амортизация</v>
          </cell>
          <cell r="N45">
            <v>0</v>
          </cell>
          <cell r="O45">
            <v>0</v>
          </cell>
          <cell r="P45">
            <v>0</v>
          </cell>
        </row>
        <row r="46">
          <cell r="A46" t="str">
            <v>амортизация</v>
          </cell>
          <cell r="N46">
            <v>0</v>
          </cell>
          <cell r="O46">
            <v>0</v>
          </cell>
          <cell r="P46">
            <v>0</v>
          </cell>
        </row>
        <row r="47">
          <cell r="A47" t="str">
            <v>прочие текущие активы</v>
          </cell>
          <cell r="N47">
            <v>0</v>
          </cell>
          <cell r="O47">
            <v>0</v>
          </cell>
          <cell r="P47">
            <v>0</v>
          </cell>
        </row>
        <row r="48">
          <cell r="A48" t="str">
            <v>прочие дср. активы</v>
          </cell>
          <cell r="N48">
            <v>0</v>
          </cell>
          <cell r="O48">
            <v>0</v>
          </cell>
          <cell r="P48">
            <v>0</v>
          </cell>
        </row>
        <row r="49">
          <cell r="A49" t="str">
            <v>прочие текущие обязательства</v>
          </cell>
          <cell r="N49">
            <v>0</v>
          </cell>
          <cell r="O49">
            <v>0</v>
          </cell>
          <cell r="P49">
            <v>0</v>
          </cell>
        </row>
        <row r="50">
          <cell r="A50" t="str">
            <v>прочие долгосрочные обязательства</v>
          </cell>
          <cell r="N50">
            <v>0</v>
          </cell>
          <cell r="O50">
            <v>0</v>
          </cell>
          <cell r="P50">
            <v>0</v>
          </cell>
        </row>
        <row r="51">
          <cell r="A51" t="str">
            <v>прочие текущие обязательства</v>
          </cell>
          <cell r="N51">
            <v>0</v>
          </cell>
          <cell r="O51">
            <v>0</v>
          </cell>
          <cell r="P51">
            <v>0</v>
          </cell>
        </row>
        <row r="52">
          <cell r="A52" t="str">
            <v>Задолженность связанных сторон</v>
          </cell>
          <cell r="N52">
            <v>0</v>
          </cell>
          <cell r="O52">
            <v>0</v>
          </cell>
          <cell r="P52">
            <v>0</v>
          </cell>
        </row>
        <row r="53">
          <cell r="A53" t="str">
            <v>Задолженность связанных сторон</v>
          </cell>
          <cell r="N53">
            <v>0</v>
          </cell>
          <cell r="O53">
            <v>0</v>
          </cell>
          <cell r="P53">
            <v>0</v>
          </cell>
        </row>
        <row r="54">
          <cell r="A54" t="str">
            <v>прочие дср. активы</v>
          </cell>
          <cell r="N54">
            <v>0</v>
          </cell>
          <cell r="O54">
            <v>0</v>
          </cell>
          <cell r="P54">
            <v>0</v>
          </cell>
        </row>
        <row r="55">
          <cell r="A55" t="str">
            <v>Задолженность связанных сторон</v>
          </cell>
          <cell r="N55">
            <v>0</v>
          </cell>
          <cell r="O55">
            <v>0</v>
          </cell>
          <cell r="P55">
            <v>0</v>
          </cell>
        </row>
        <row r="56">
          <cell r="A56" t="str">
            <v>прочие дср. активы</v>
          </cell>
          <cell r="N56">
            <v>0</v>
          </cell>
          <cell r="O56">
            <v>0</v>
          </cell>
          <cell r="P56">
            <v>0</v>
          </cell>
        </row>
        <row r="57">
          <cell r="A57" t="str">
            <v>кредиторская задолженность</v>
          </cell>
          <cell r="N57">
            <v>0</v>
          </cell>
          <cell r="O57">
            <v>0</v>
          </cell>
          <cell r="P57">
            <v>0</v>
          </cell>
        </row>
        <row r="58">
          <cell r="A58" t="str">
            <v>прочие долгосрочные обязательства</v>
          </cell>
          <cell r="N58">
            <v>0</v>
          </cell>
          <cell r="O58">
            <v>0</v>
          </cell>
          <cell r="P58">
            <v>0</v>
          </cell>
        </row>
        <row r="59">
          <cell r="A59" t="str">
            <v>кредиторская задолженность</v>
          </cell>
          <cell r="N59">
            <v>0</v>
          </cell>
          <cell r="O59">
            <v>0</v>
          </cell>
          <cell r="P59">
            <v>0</v>
          </cell>
        </row>
        <row r="60">
          <cell r="A60" t="str">
            <v>прочие долгосрочные обязательства</v>
          </cell>
          <cell r="N60">
            <v>0</v>
          </cell>
          <cell r="O60">
            <v>0</v>
          </cell>
          <cell r="P60">
            <v>0</v>
          </cell>
        </row>
        <row r="61">
          <cell r="A61" t="str">
            <v>собственный капитал</v>
          </cell>
          <cell r="N61">
            <v>0</v>
          </cell>
          <cell r="O61">
            <v>0</v>
          </cell>
          <cell r="P61">
            <v>0</v>
          </cell>
        </row>
        <row r="62">
          <cell r="A62" t="str">
            <v>Прочие доходы</v>
          </cell>
          <cell r="N62">
            <v>0</v>
          </cell>
          <cell r="O62">
            <v>0</v>
          </cell>
          <cell r="P62">
            <v>0</v>
          </cell>
        </row>
        <row r="63">
          <cell r="A63" t="str">
            <v>Прочие доходы</v>
          </cell>
          <cell r="N63">
            <v>0</v>
          </cell>
          <cell r="O63">
            <v>0</v>
          </cell>
          <cell r="P63">
            <v>0</v>
          </cell>
        </row>
        <row r="64">
          <cell r="A64" t="str">
            <v>Прочие доходы</v>
          </cell>
          <cell r="N64">
            <v>0</v>
          </cell>
          <cell r="O64">
            <v>0</v>
          </cell>
          <cell r="P64">
            <v>0</v>
          </cell>
        </row>
        <row r="65">
          <cell r="A65" t="str">
            <v>Прочие доходы</v>
          </cell>
          <cell r="N65">
            <v>0</v>
          </cell>
          <cell r="O65">
            <v>0</v>
          </cell>
          <cell r="P65">
            <v>0</v>
          </cell>
        </row>
        <row r="66">
          <cell r="A66" t="str">
            <v>прочие текущие обязательства</v>
          </cell>
          <cell r="N66">
            <v>0</v>
          </cell>
          <cell r="O66">
            <v>0</v>
          </cell>
          <cell r="P66">
            <v>0</v>
          </cell>
        </row>
        <row r="67">
          <cell r="A67" t="str">
            <v>прочие долгосрочные обязательства</v>
          </cell>
          <cell r="N67">
            <v>0</v>
          </cell>
          <cell r="O67">
            <v>0</v>
          </cell>
          <cell r="P67">
            <v>0</v>
          </cell>
        </row>
        <row r="68">
          <cell r="A68" t="str">
            <v>Прочие доходы</v>
          </cell>
          <cell r="N68">
            <v>0</v>
          </cell>
          <cell r="O68">
            <v>0</v>
          </cell>
          <cell r="P68">
            <v>0</v>
          </cell>
        </row>
        <row r="69">
          <cell r="A69" t="str">
            <v>собственный капитал</v>
          </cell>
          <cell r="N69">
            <v>0</v>
          </cell>
          <cell r="O69">
            <v>0</v>
          </cell>
          <cell r="P69">
            <v>0</v>
          </cell>
        </row>
        <row r="70">
          <cell r="A70" t="str">
            <v>основные средства</v>
          </cell>
          <cell r="N70">
            <v>0</v>
          </cell>
          <cell r="O70">
            <v>0</v>
          </cell>
          <cell r="P70">
            <v>0</v>
          </cell>
        </row>
        <row r="71">
          <cell r="A71" t="str">
            <v>Прочие доходы</v>
          </cell>
          <cell r="N71">
            <v>0</v>
          </cell>
          <cell r="O71">
            <v>0</v>
          </cell>
          <cell r="P71">
            <v>0</v>
          </cell>
        </row>
        <row r="72">
          <cell r="A72" t="str">
            <v>Прочие доходы</v>
          </cell>
          <cell r="N72">
            <v>0</v>
          </cell>
          <cell r="O72">
            <v>0</v>
          </cell>
          <cell r="P72">
            <v>0</v>
          </cell>
        </row>
        <row r="73">
          <cell r="A73" t="str">
            <v>Прочие доходы</v>
          </cell>
          <cell r="N73">
            <v>0</v>
          </cell>
          <cell r="O73">
            <v>0</v>
          </cell>
          <cell r="P73">
            <v>0</v>
          </cell>
        </row>
        <row r="74">
          <cell r="A74" t="str">
            <v>Прочие доходы</v>
          </cell>
          <cell r="N74">
            <v>0</v>
          </cell>
          <cell r="O74">
            <v>0</v>
          </cell>
          <cell r="P74">
            <v>0</v>
          </cell>
        </row>
        <row r="75">
          <cell r="A75" t="str">
            <v>ОАР</v>
          </cell>
          <cell r="N75">
            <v>776084</v>
          </cell>
          <cell r="O75">
            <v>437376</v>
          </cell>
          <cell r="P75">
            <v>508216</v>
          </cell>
        </row>
        <row r="76">
          <cell r="A76" t="str">
            <v>Себестоимость</v>
          </cell>
          <cell r="N76">
            <v>0</v>
          </cell>
          <cell r="O76">
            <v>0</v>
          </cell>
          <cell r="P76">
            <v>0</v>
          </cell>
        </row>
        <row r="77">
          <cell r="A77" t="str">
            <v>нематериальные активы</v>
          </cell>
          <cell r="N77">
            <v>0</v>
          </cell>
          <cell r="O77">
            <v>0</v>
          </cell>
          <cell r="P77">
            <v>0</v>
          </cell>
        </row>
        <row r="78">
          <cell r="A78" t="str">
            <v>амортизация</v>
          </cell>
          <cell r="N78">
            <v>0</v>
          </cell>
          <cell r="O78">
            <v>0</v>
          </cell>
          <cell r="P78">
            <v>0</v>
          </cell>
        </row>
        <row r="79">
          <cell r="A79" t="str">
            <v>Прочие доходы</v>
          </cell>
          <cell r="N79">
            <v>0</v>
          </cell>
          <cell r="O79">
            <v>0</v>
          </cell>
          <cell r="P79">
            <v>0</v>
          </cell>
        </row>
        <row r="80">
          <cell r="A80" t="str">
            <v>собственный капитал</v>
          </cell>
          <cell r="N80">
            <v>0</v>
          </cell>
          <cell r="O80">
            <v>0</v>
          </cell>
          <cell r="P80">
            <v>0</v>
          </cell>
        </row>
        <row r="81">
          <cell r="A81" t="str">
            <v>Прочие доходы</v>
          </cell>
          <cell r="N81">
            <v>0</v>
          </cell>
          <cell r="O81">
            <v>0</v>
          </cell>
          <cell r="P81">
            <v>0</v>
          </cell>
        </row>
        <row r="82">
          <cell r="A82" t="str">
            <v>Прочие доходы</v>
          </cell>
          <cell r="N82">
            <v>0</v>
          </cell>
          <cell r="O82">
            <v>0</v>
          </cell>
          <cell r="P82">
            <v>0</v>
          </cell>
        </row>
        <row r="83">
          <cell r="A83" t="str">
            <v>Расходы по процентам</v>
          </cell>
          <cell r="N83">
            <v>397141</v>
          </cell>
          <cell r="O83">
            <v>173767</v>
          </cell>
          <cell r="P83">
            <v>179817</v>
          </cell>
        </row>
        <row r="84">
          <cell r="A84" t="str">
            <v>Прочие доходы</v>
          </cell>
          <cell r="N84">
            <v>0</v>
          </cell>
          <cell r="O84">
            <v>0</v>
          </cell>
          <cell r="P84">
            <v>0</v>
          </cell>
        </row>
        <row r="85">
          <cell r="A85" t="str">
            <v>прочие текущие обязательства</v>
          </cell>
          <cell r="N85">
            <v>0</v>
          </cell>
          <cell r="O85">
            <v>0</v>
          </cell>
          <cell r="P85">
            <v>0</v>
          </cell>
        </row>
        <row r="86">
          <cell r="A86" t="str">
            <v>ТМЗ</v>
          </cell>
          <cell r="N86">
            <v>161773</v>
          </cell>
          <cell r="O86">
            <v>0</v>
          </cell>
          <cell r="P86">
            <v>0</v>
          </cell>
        </row>
        <row r="87">
          <cell r="A87" t="str">
            <v>прочие дср. активы</v>
          </cell>
          <cell r="N87">
            <v>0</v>
          </cell>
          <cell r="O87">
            <v>0</v>
          </cell>
          <cell r="P87">
            <v>0</v>
          </cell>
        </row>
        <row r="88">
          <cell r="A88" t="str">
            <v>прочие дср. активы</v>
          </cell>
          <cell r="N88">
            <v>0</v>
          </cell>
          <cell r="O88">
            <v>0</v>
          </cell>
          <cell r="P88">
            <v>0</v>
          </cell>
        </row>
        <row r="89">
          <cell r="A89" t="str">
            <v>прочие дср. активы</v>
          </cell>
          <cell r="N89">
            <v>0</v>
          </cell>
          <cell r="O89">
            <v>0</v>
          </cell>
          <cell r="P89">
            <v>0</v>
          </cell>
        </row>
        <row r="90">
          <cell r="A90" t="str">
            <v>основные средства</v>
          </cell>
          <cell r="N90">
            <v>0</v>
          </cell>
          <cell r="O90">
            <v>0</v>
          </cell>
          <cell r="P90">
            <v>0</v>
          </cell>
        </row>
        <row r="91">
          <cell r="A91" t="str">
            <v>основные средства</v>
          </cell>
          <cell r="N91">
            <v>0</v>
          </cell>
          <cell r="O91">
            <v>0</v>
          </cell>
          <cell r="P91">
            <v>0</v>
          </cell>
        </row>
        <row r="92">
          <cell r="A92" t="str">
            <v>кредиторская задолженность</v>
          </cell>
          <cell r="N92">
            <v>0</v>
          </cell>
          <cell r="O92">
            <v>0</v>
          </cell>
          <cell r="P92">
            <v>0</v>
          </cell>
        </row>
        <row r="93">
          <cell r="A93" t="str">
            <v>долгосрочные кредиты</v>
          </cell>
          <cell r="N93">
            <v>4224717</v>
          </cell>
          <cell r="O93">
            <v>5326135</v>
          </cell>
          <cell r="P93">
            <v>6219478</v>
          </cell>
        </row>
        <row r="94">
          <cell r="A94" t="str">
            <v>прочие долгосрочные обязательства</v>
          </cell>
          <cell r="N94">
            <v>0</v>
          </cell>
          <cell r="O94">
            <v>0</v>
          </cell>
          <cell r="P94">
            <v>0</v>
          </cell>
        </row>
        <row r="95">
          <cell r="A95" t="str">
            <v>прочие долгосрочные обязательства</v>
          </cell>
          <cell r="N95">
            <v>0</v>
          </cell>
          <cell r="O95">
            <v>0</v>
          </cell>
          <cell r="P95">
            <v>0</v>
          </cell>
        </row>
        <row r="96">
          <cell r="A96" t="str">
            <v>прочие долгосрочные обязательства</v>
          </cell>
          <cell r="N96">
            <v>0</v>
          </cell>
          <cell r="O96">
            <v>0</v>
          </cell>
          <cell r="P96">
            <v>0</v>
          </cell>
        </row>
        <row r="97">
          <cell r="A97" t="str">
            <v>Себестоимость</v>
          </cell>
          <cell r="N97">
            <v>0</v>
          </cell>
          <cell r="O97">
            <v>0</v>
          </cell>
          <cell r="P97">
            <v>0</v>
          </cell>
        </row>
        <row r="98">
          <cell r="A98" t="str">
            <v>собственный капитал</v>
          </cell>
          <cell r="N98">
            <v>0</v>
          </cell>
          <cell r="O98">
            <v>0</v>
          </cell>
          <cell r="P98">
            <v>0</v>
          </cell>
        </row>
        <row r="99">
          <cell r="A99" t="str">
            <v>доля меньшинства</v>
          </cell>
          <cell r="N99">
            <v>0</v>
          </cell>
          <cell r="O99">
            <v>0</v>
          </cell>
          <cell r="P99">
            <v>0</v>
          </cell>
        </row>
        <row r="100">
          <cell r="A100" t="str">
            <v>прочие текущие обязательства</v>
          </cell>
          <cell r="N100">
            <v>0</v>
          </cell>
          <cell r="O100">
            <v>0</v>
          </cell>
          <cell r="P100">
            <v>0</v>
          </cell>
        </row>
        <row r="101">
          <cell r="A101" t="str">
            <v>Прочие расходы</v>
          </cell>
          <cell r="N101">
            <v>0</v>
          </cell>
          <cell r="O101">
            <v>0</v>
          </cell>
          <cell r="P101">
            <v>0</v>
          </cell>
        </row>
        <row r="102">
          <cell r="A102" t="str">
            <v>Прочие расходы</v>
          </cell>
          <cell r="N102">
            <v>0</v>
          </cell>
          <cell r="O102">
            <v>0</v>
          </cell>
          <cell r="P102">
            <v>0</v>
          </cell>
        </row>
        <row r="103">
          <cell r="A103" t="str">
            <v>прочие текущие активы</v>
          </cell>
          <cell r="N103">
            <v>0</v>
          </cell>
          <cell r="O103">
            <v>0</v>
          </cell>
          <cell r="P103">
            <v>0</v>
          </cell>
        </row>
        <row r="104">
          <cell r="A104" t="str">
            <v>прочие текущие активы</v>
          </cell>
          <cell r="N104">
            <v>26556</v>
          </cell>
          <cell r="O104">
            <v>9921</v>
          </cell>
          <cell r="P104">
            <v>15814</v>
          </cell>
        </row>
        <row r="105">
          <cell r="A105" t="str">
            <v>прочие текущие обязательства</v>
          </cell>
          <cell r="N105">
            <v>0</v>
          </cell>
          <cell r="O105">
            <v>882</v>
          </cell>
          <cell r="P105">
            <v>0</v>
          </cell>
        </row>
        <row r="106">
          <cell r="A106" t="str">
            <v>Расходы по процентам</v>
          </cell>
          <cell r="N106">
            <v>0</v>
          </cell>
          <cell r="O106">
            <v>0</v>
          </cell>
          <cell r="P106">
            <v>0</v>
          </cell>
        </row>
        <row r="107">
          <cell r="A107" t="str">
            <v>собственный капитал</v>
          </cell>
          <cell r="N107">
            <v>0</v>
          </cell>
          <cell r="O107">
            <v>0</v>
          </cell>
          <cell r="P107">
            <v>0</v>
          </cell>
        </row>
        <row r="108">
          <cell r="A108" t="str">
            <v>основные средства</v>
          </cell>
          <cell r="N108">
            <v>3243533</v>
          </cell>
          <cell r="O108">
            <v>3696431</v>
          </cell>
          <cell r="P108">
            <v>3305280</v>
          </cell>
        </row>
        <row r="109">
          <cell r="A109" t="str">
            <v>Прочие доходы</v>
          </cell>
          <cell r="N109">
            <v>0</v>
          </cell>
          <cell r="O109">
            <v>0</v>
          </cell>
          <cell r="P109">
            <v>0</v>
          </cell>
        </row>
        <row r="110">
          <cell r="A110" t="str">
            <v>нематериальные активы</v>
          </cell>
          <cell r="N110">
            <v>0</v>
          </cell>
          <cell r="O110">
            <v>0</v>
          </cell>
          <cell r="P110">
            <v>0</v>
          </cell>
        </row>
        <row r="111">
          <cell r="A111" t="str">
            <v>прочие дср. активы</v>
          </cell>
          <cell r="N111">
            <v>0</v>
          </cell>
          <cell r="O111">
            <v>0</v>
          </cell>
          <cell r="P111">
            <v>0</v>
          </cell>
        </row>
        <row r="112">
          <cell r="A112" t="str">
            <v>прочие долгосрочные обязательства</v>
          </cell>
          <cell r="N112">
            <v>0</v>
          </cell>
          <cell r="O112">
            <v>0</v>
          </cell>
          <cell r="P112">
            <v>0</v>
          </cell>
        </row>
        <row r="113">
          <cell r="A113" t="str">
            <v>Прочие доходы</v>
          </cell>
          <cell r="N113">
            <v>0</v>
          </cell>
          <cell r="O113">
            <v>0</v>
          </cell>
          <cell r="P113">
            <v>0</v>
          </cell>
        </row>
        <row r="114">
          <cell r="A114" t="str">
            <v>Прочие доходы</v>
          </cell>
          <cell r="N114">
            <v>0</v>
          </cell>
          <cell r="O114">
            <v>0</v>
          </cell>
          <cell r="P114">
            <v>0</v>
          </cell>
        </row>
        <row r="115">
          <cell r="A115" t="str">
            <v>Прочие доходы</v>
          </cell>
          <cell r="N115">
            <v>0</v>
          </cell>
          <cell r="O115">
            <v>0</v>
          </cell>
          <cell r="P115">
            <v>0</v>
          </cell>
        </row>
        <row r="116">
          <cell r="A116" t="str">
            <v>Прочие расходы</v>
          </cell>
          <cell r="N116">
            <v>0</v>
          </cell>
          <cell r="O116">
            <v>0</v>
          </cell>
          <cell r="P116">
            <v>0</v>
          </cell>
        </row>
        <row r="117">
          <cell r="A117" t="str">
            <v>Прочие расходы</v>
          </cell>
          <cell r="N117">
            <v>238252</v>
          </cell>
          <cell r="O117">
            <v>83268</v>
          </cell>
          <cell r="P117">
            <v>1247739</v>
          </cell>
        </row>
        <row r="118">
          <cell r="A118" t="str">
            <v>Прочие доходы</v>
          </cell>
          <cell r="N118">
            <v>374028</v>
          </cell>
          <cell r="O118">
            <v>826</v>
          </cell>
          <cell r="P118">
            <v>1208</v>
          </cell>
        </row>
        <row r="119">
          <cell r="A119" t="str">
            <v>прочие текущие обязательства</v>
          </cell>
          <cell r="N119">
            <v>0</v>
          </cell>
          <cell r="O119">
            <v>0</v>
          </cell>
          <cell r="P119">
            <v>0</v>
          </cell>
        </row>
        <row r="120">
          <cell r="A120" t="str">
            <v>прочие долгосрочные обязательства</v>
          </cell>
          <cell r="N120">
            <v>0</v>
          </cell>
          <cell r="O120">
            <v>0</v>
          </cell>
          <cell r="P120">
            <v>0</v>
          </cell>
        </row>
        <row r="121">
          <cell r="A121" t="str">
            <v>прочая дебиторская задолженность</v>
          </cell>
          <cell r="N121">
            <v>97784</v>
          </cell>
          <cell r="O121">
            <v>162497</v>
          </cell>
          <cell r="P121">
            <v>340877</v>
          </cell>
        </row>
        <row r="122">
          <cell r="A122" t="str">
            <v>прочие дср. активы</v>
          </cell>
          <cell r="N122">
            <v>0</v>
          </cell>
          <cell r="O122">
            <v>0</v>
          </cell>
          <cell r="P122">
            <v>0</v>
          </cell>
        </row>
        <row r="123">
          <cell r="A123" t="str">
            <v>собственный капитал</v>
          </cell>
          <cell r="N123">
            <v>0</v>
          </cell>
          <cell r="O123">
            <v>0</v>
          </cell>
          <cell r="P123">
            <v>0</v>
          </cell>
        </row>
        <row r="124">
          <cell r="A124" t="str">
            <v>Прочие расходы</v>
          </cell>
          <cell r="N124">
            <v>0</v>
          </cell>
          <cell r="O124">
            <v>0</v>
          </cell>
          <cell r="P124">
            <v>0</v>
          </cell>
        </row>
        <row r="125">
          <cell r="A125" t="str">
            <v>краткосрочные кредиты</v>
          </cell>
          <cell r="N125">
            <v>0</v>
          </cell>
          <cell r="O125">
            <v>0</v>
          </cell>
          <cell r="P125">
            <v>0</v>
          </cell>
        </row>
        <row r="126">
          <cell r="A126" t="str">
            <v>нематериальные активы</v>
          </cell>
          <cell r="N126">
            <v>0</v>
          </cell>
          <cell r="O126">
            <v>0</v>
          </cell>
          <cell r="P126">
            <v>0</v>
          </cell>
        </row>
        <row r="127">
          <cell r="A127" t="str">
            <v>Прочие расходы</v>
          </cell>
          <cell r="N127">
            <v>0</v>
          </cell>
          <cell r="O127">
            <v>0</v>
          </cell>
          <cell r="P127">
            <v>0</v>
          </cell>
        </row>
        <row r="128">
          <cell r="A128" t="str">
            <v>основные средства</v>
          </cell>
          <cell r="N128">
            <v>0</v>
          </cell>
          <cell r="O128">
            <v>0</v>
          </cell>
          <cell r="P128">
            <v>0</v>
          </cell>
        </row>
        <row r="129">
          <cell r="A129" t="str">
            <v>собственный капитал</v>
          </cell>
          <cell r="N129">
            <v>0</v>
          </cell>
          <cell r="O129">
            <v>0</v>
          </cell>
          <cell r="P129">
            <v>0</v>
          </cell>
        </row>
        <row r="130">
          <cell r="A130" t="str">
            <v>Авансы выданные (торговая)</v>
          </cell>
          <cell r="N130">
            <v>0</v>
          </cell>
          <cell r="O130">
            <v>0</v>
          </cell>
          <cell r="P130">
            <v>0</v>
          </cell>
        </row>
        <row r="131">
          <cell r="A131" t="str">
            <v>прочие дср. активы</v>
          </cell>
          <cell r="N131">
            <v>248</v>
          </cell>
          <cell r="O131">
            <v>0</v>
          </cell>
          <cell r="P131">
            <v>0</v>
          </cell>
        </row>
        <row r="132">
          <cell r="A132" t="str">
            <v>Подоходный налог</v>
          </cell>
          <cell r="N132">
            <v>0</v>
          </cell>
          <cell r="O132">
            <v>0</v>
          </cell>
          <cell r="P132">
            <v>0</v>
          </cell>
        </row>
        <row r="133">
          <cell r="A133" t="str">
            <v>Прочие расходы</v>
          </cell>
          <cell r="N133">
            <v>0</v>
          </cell>
          <cell r="O133">
            <v>0</v>
          </cell>
          <cell r="P133">
            <v>0</v>
          </cell>
        </row>
        <row r="134">
          <cell r="A134" t="str">
            <v>нематериальные активы</v>
          </cell>
          <cell r="N134">
            <v>0</v>
          </cell>
          <cell r="O134">
            <v>0</v>
          </cell>
          <cell r="P134">
            <v>0</v>
          </cell>
        </row>
        <row r="135">
          <cell r="A135" t="str">
            <v>Прочие доходы</v>
          </cell>
          <cell r="N135">
            <v>0</v>
          </cell>
          <cell r="O135">
            <v>0</v>
          </cell>
          <cell r="P135">
            <v>0</v>
          </cell>
        </row>
        <row r="136">
          <cell r="A136" t="str">
            <v>Прочие расходы</v>
          </cell>
          <cell r="N136">
            <v>0</v>
          </cell>
          <cell r="O136">
            <v>0</v>
          </cell>
          <cell r="P136">
            <v>0</v>
          </cell>
        </row>
        <row r="137">
          <cell r="A137" t="str">
            <v>прочие дср. активы</v>
          </cell>
          <cell r="N137">
            <v>0</v>
          </cell>
          <cell r="O137">
            <v>0</v>
          </cell>
          <cell r="P137">
            <v>0</v>
          </cell>
        </row>
        <row r="138">
          <cell r="A138" t="str">
            <v>прочие текущие обязательства</v>
          </cell>
          <cell r="N138">
            <v>0</v>
          </cell>
          <cell r="O138">
            <v>0</v>
          </cell>
          <cell r="P138">
            <v>0</v>
          </cell>
        </row>
        <row r="139">
          <cell r="A139" t="str">
            <v>прочие долгосрочные обязательства</v>
          </cell>
          <cell r="N139">
            <v>0</v>
          </cell>
          <cell r="O139">
            <v>0</v>
          </cell>
          <cell r="P139">
            <v>0</v>
          </cell>
        </row>
        <row r="140">
          <cell r="A140" t="str">
            <v>Прочие расходы</v>
          </cell>
          <cell r="N140">
            <v>0</v>
          </cell>
          <cell r="O140">
            <v>0</v>
          </cell>
          <cell r="P140">
            <v>0</v>
          </cell>
        </row>
        <row r="141">
          <cell r="A141" t="str">
            <v>собственный капитал</v>
          </cell>
          <cell r="N141">
            <v>-405854</v>
          </cell>
          <cell r="O141">
            <v>-1277636</v>
          </cell>
          <cell r="P141">
            <v>-2423506</v>
          </cell>
        </row>
        <row r="142">
          <cell r="A142" t="str">
            <v>прочие текущие обязательства</v>
          </cell>
          <cell r="N142">
            <v>0</v>
          </cell>
          <cell r="O142">
            <v>0</v>
          </cell>
          <cell r="P142">
            <v>0</v>
          </cell>
        </row>
        <row r="143">
          <cell r="A143" t="str">
            <v>прочие долгосрочные обязательства</v>
          </cell>
          <cell r="N143">
            <v>0</v>
          </cell>
          <cell r="O143">
            <v>0</v>
          </cell>
          <cell r="P143">
            <v>0</v>
          </cell>
        </row>
        <row r="144">
          <cell r="A144" t="str">
            <v>собственный капитал</v>
          </cell>
          <cell r="N144">
            <v>0</v>
          </cell>
          <cell r="O144">
            <v>0</v>
          </cell>
          <cell r="P144">
            <v>0</v>
          </cell>
        </row>
        <row r="145">
          <cell r="A145" t="str">
            <v>Прочие доходы</v>
          </cell>
          <cell r="N145">
            <v>0</v>
          </cell>
          <cell r="O145">
            <v>0</v>
          </cell>
          <cell r="P145">
            <v>0</v>
          </cell>
        </row>
        <row r="146">
          <cell r="A146" t="str">
            <v>прочие дср. активы</v>
          </cell>
          <cell r="N146">
            <v>0</v>
          </cell>
          <cell r="O146">
            <v>0</v>
          </cell>
          <cell r="P146">
            <v>0</v>
          </cell>
        </row>
        <row r="147">
          <cell r="A147" t="str">
            <v>Доход от реализации</v>
          </cell>
          <cell r="N147">
            <v>828180</v>
          </cell>
          <cell r="O147">
            <v>433155</v>
          </cell>
          <cell r="P147">
            <v>788694</v>
          </cell>
        </row>
        <row r="148">
          <cell r="A148" t="str">
            <v>прочие текущие активы</v>
          </cell>
          <cell r="N148">
            <v>0</v>
          </cell>
          <cell r="O148">
            <v>0</v>
          </cell>
          <cell r="P148">
            <v>0</v>
          </cell>
        </row>
        <row r="149">
          <cell r="A149" t="str">
            <v>прочие дср. активы</v>
          </cell>
          <cell r="N149">
            <v>0</v>
          </cell>
          <cell r="O149">
            <v>0</v>
          </cell>
          <cell r="P149">
            <v>0</v>
          </cell>
        </row>
        <row r="150">
          <cell r="A150" t="str">
            <v>Расходы по реализации</v>
          </cell>
          <cell r="N150">
            <v>0</v>
          </cell>
          <cell r="O150">
            <v>0</v>
          </cell>
          <cell r="P150">
            <v>0</v>
          </cell>
        </row>
        <row r="151">
          <cell r="A151" t="str">
            <v>Прочие расходы</v>
          </cell>
          <cell r="N151">
            <v>0</v>
          </cell>
          <cell r="O151">
            <v>0</v>
          </cell>
          <cell r="P151">
            <v>0</v>
          </cell>
        </row>
        <row r="152">
          <cell r="A152" t="str">
            <v>прочие текущие обязательства</v>
          </cell>
          <cell r="N152">
            <v>0</v>
          </cell>
          <cell r="O152">
            <v>0</v>
          </cell>
          <cell r="P152">
            <v>0</v>
          </cell>
        </row>
        <row r="153">
          <cell r="A153" t="str">
            <v>прочие долгосрочные обязательства</v>
          </cell>
          <cell r="N153">
            <v>0</v>
          </cell>
          <cell r="O153">
            <v>0</v>
          </cell>
          <cell r="P153">
            <v>0</v>
          </cell>
        </row>
        <row r="154">
          <cell r="A154" t="str">
            <v>собственный капитал</v>
          </cell>
          <cell r="N154">
            <v>150</v>
          </cell>
          <cell r="O154">
            <v>150</v>
          </cell>
          <cell r="P154">
            <v>150</v>
          </cell>
        </row>
        <row r="155">
          <cell r="A155" t="str">
            <v>прочие текущие активы</v>
          </cell>
          <cell r="N155">
            <v>0</v>
          </cell>
          <cell r="O155">
            <v>0</v>
          </cell>
          <cell r="P155">
            <v>0</v>
          </cell>
        </row>
        <row r="156">
          <cell r="A156" t="str">
            <v>прочие текущие обязательства</v>
          </cell>
          <cell r="N156">
            <v>0</v>
          </cell>
          <cell r="O156">
            <v>0</v>
          </cell>
          <cell r="P156">
            <v>0</v>
          </cell>
        </row>
        <row r="157">
          <cell r="A157" t="str">
            <v>прочие долгосрочные обязательства</v>
          </cell>
          <cell r="N157">
            <v>0</v>
          </cell>
          <cell r="O157">
            <v>0</v>
          </cell>
          <cell r="P157">
            <v>0</v>
          </cell>
        </row>
        <row r="158">
          <cell r="A158" t="str">
            <v>собственный капитал</v>
          </cell>
          <cell r="N158">
            <v>0</v>
          </cell>
          <cell r="O158">
            <v>0</v>
          </cell>
          <cell r="P158">
            <v>0</v>
          </cell>
        </row>
        <row r="159">
          <cell r="A159" t="str">
            <v>краткосрочные кредиты</v>
          </cell>
          <cell r="N159">
            <v>0</v>
          </cell>
          <cell r="O159">
            <v>0</v>
          </cell>
          <cell r="P159">
            <v>0</v>
          </cell>
        </row>
        <row r="160">
          <cell r="A160" t="str">
            <v>краткосрочные кредиты</v>
          </cell>
          <cell r="N160">
            <v>0</v>
          </cell>
          <cell r="O160">
            <v>0</v>
          </cell>
          <cell r="P160">
            <v>0</v>
          </cell>
        </row>
        <row r="161">
          <cell r="A161" t="str">
            <v>нематериальные активы</v>
          </cell>
          <cell r="N161">
            <v>0</v>
          </cell>
          <cell r="O161">
            <v>0</v>
          </cell>
          <cell r="P161">
            <v>0</v>
          </cell>
        </row>
        <row r="162">
          <cell r="A162" t="str">
            <v>собственный капитал</v>
          </cell>
          <cell r="N162">
            <v>0</v>
          </cell>
          <cell r="O162">
            <v>0</v>
          </cell>
          <cell r="P162">
            <v>0</v>
          </cell>
        </row>
        <row r="163">
          <cell r="A163" t="str">
            <v>прочие текущие активы</v>
          </cell>
          <cell r="N163">
            <v>0</v>
          </cell>
          <cell r="O163">
            <v>0</v>
          </cell>
          <cell r="P163">
            <v>0</v>
          </cell>
        </row>
        <row r="164">
          <cell r="A164" t="str">
            <v>прочие текущие обязательства</v>
          </cell>
          <cell r="N164">
            <v>0</v>
          </cell>
          <cell r="O164">
            <v>0</v>
          </cell>
          <cell r="P164">
            <v>0</v>
          </cell>
        </row>
        <row r="165">
          <cell r="A165" t="str">
            <v>прочие долгосрочные обязательства</v>
          </cell>
          <cell r="N165">
            <v>0</v>
          </cell>
          <cell r="O165">
            <v>0</v>
          </cell>
          <cell r="P165">
            <v>0</v>
          </cell>
        </row>
        <row r="166">
          <cell r="A166" t="str">
            <v>кредиторская задолженность</v>
          </cell>
          <cell r="N166">
            <v>156079</v>
          </cell>
          <cell r="O166">
            <v>159131</v>
          </cell>
          <cell r="P166">
            <v>148657</v>
          </cell>
        </row>
        <row r="167">
          <cell r="A167" t="str">
            <v>прочие долгосрочные обязательства</v>
          </cell>
          <cell r="N167">
            <v>0</v>
          </cell>
          <cell r="O167">
            <v>0</v>
          </cell>
          <cell r="P167">
            <v>0</v>
          </cell>
        </row>
        <row r="168">
          <cell r="A168" t="str">
            <v>Счета к получению (торговая)</v>
          </cell>
          <cell r="N168">
            <v>0</v>
          </cell>
          <cell r="O168">
            <v>0</v>
          </cell>
          <cell r="P168">
            <v>0</v>
          </cell>
        </row>
        <row r="169">
          <cell r="A169" t="str">
            <v>собственный капитал</v>
          </cell>
          <cell r="N169">
            <v>0</v>
          </cell>
          <cell r="O169">
            <v>0</v>
          </cell>
          <cell r="P169">
            <v>0</v>
          </cell>
        </row>
        <row r="170">
          <cell r="A170" t="str">
            <v>основные средства</v>
          </cell>
          <cell r="N170">
            <v>0</v>
          </cell>
          <cell r="O170">
            <v>0</v>
          </cell>
          <cell r="P170">
            <v>0</v>
          </cell>
        </row>
      </sheetData>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RR"/>
      <sheetName val="Ф3"/>
      <sheetName val="Ф2"/>
      <sheetName val="ПриобрОС"/>
      <sheetName val="Фин. пок-ли"/>
      <sheetName val="Пр-во сбыт"/>
      <sheetName val="Врем.смета"/>
      <sheetName val="Перем. затр"/>
      <sheetName val="Пост.затр"/>
      <sheetName val="Затр. на про-во"/>
      <sheetName val="штат"/>
      <sheetName val="АФ1"/>
      <sheetName val="АФ"/>
      <sheetName val="БВУ"/>
      <sheetName val="Доп"/>
      <sheetName val="Ф1"/>
    </sheetNames>
    <sheetDataSet>
      <sheetData sheetId="0" refreshError="1"/>
      <sheetData sheetId="1" refreshError="1"/>
      <sheetData sheetId="2" refreshError="1"/>
      <sheetData sheetId="3" refreshError="1"/>
      <sheetData sheetId="4" refreshError="1"/>
      <sheetData sheetId="5">
        <row r="17">
          <cell r="C17">
            <v>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оргтехника и мебель"/>
      <sheetName val="земл работы"/>
      <sheetName val="ограждение"/>
      <sheetName val="стоимость стр-ва"/>
      <sheetName val="фа"/>
      <sheetName val="оар"/>
      <sheetName val="опр"/>
      <sheetName val="аморт-я бух"/>
      <sheetName val="аморт-я нал"/>
      <sheetName val="налоги"/>
      <sheetName val="ндс"/>
      <sheetName val="персонал"/>
      <sheetName val="бюджет произ-ва"/>
      <sheetName val="займ"/>
      <sheetName val="доставка 30"/>
      <sheetName val="CF"/>
      <sheetName val="ДР"/>
      <sheetName val="NPV"/>
      <sheetName val="риск"/>
      <sheetName val="данные"/>
      <sheetName val="ФА (2 ЭТАП)"/>
      <sheetName val="ФА 1ЭТАП"/>
      <sheetName val="таб 1"/>
      <sheetName val="таб 2"/>
      <sheetName val="таб 3"/>
      <sheetName val="прилож"/>
      <sheetName val="займ (2)"/>
      <sheetName val="Database (RUR)Mar YTD"/>
      <sheetName val="DT 1999 (abst. from model)"/>
      <sheetName val="св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6">
          <cell r="D6">
            <v>74</v>
          </cell>
        </row>
        <row r="7">
          <cell r="D7">
            <v>57</v>
          </cell>
        </row>
        <row r="8">
          <cell r="D8">
            <v>5.0999999999999996</v>
          </cell>
        </row>
        <row r="14">
          <cell r="E14">
            <v>1092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оргтехника и мебель"/>
      <sheetName val="земл работы"/>
      <sheetName val="ограждение"/>
      <sheetName val="стоимость стр-ва"/>
      <sheetName val="фа"/>
      <sheetName val="оар"/>
      <sheetName val="опр"/>
      <sheetName val="аморт-я бух"/>
      <sheetName val="аморт-я нал"/>
      <sheetName val="налоги"/>
      <sheetName val="ндс"/>
      <sheetName val="персонал"/>
      <sheetName val="бюджет произ-ва"/>
      <sheetName val="займ"/>
      <sheetName val="доставка 30"/>
      <sheetName val="CF"/>
      <sheetName val="ДР"/>
      <sheetName val="NPV"/>
      <sheetName val="риск"/>
      <sheetName val="данные"/>
      <sheetName val="ФА (2 ЭТАП)"/>
      <sheetName val="ФА 1ЭТАП"/>
      <sheetName val="таб 1"/>
      <sheetName val="таб 2"/>
      <sheetName val="таб 3"/>
      <sheetName val="прилож"/>
      <sheetName val="DT 1999 (abst. from model)"/>
      <sheetName val="Database (RUR)Mar YTD"/>
      <sheetName val="диаграмма дивид"/>
      <sheetName val="MODEL500"/>
      <sheetName val="BO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ow r="6">
          <cell r="D6">
            <v>74</v>
          </cell>
        </row>
        <row r="7">
          <cell r="D7">
            <v>57</v>
          </cell>
        </row>
        <row r="8">
          <cell r="D8">
            <v>5.0999999999999996</v>
          </cell>
        </row>
        <row r="14">
          <cell r="E14">
            <v>1092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оргтехника и мебель"/>
      <sheetName val="земл работы"/>
      <sheetName val="ограждение"/>
      <sheetName val="стоимость стр-ва"/>
      <sheetName val="фа"/>
      <sheetName val="оар"/>
      <sheetName val="опр"/>
      <sheetName val="аморт-я бух"/>
      <sheetName val="аморт-я нал"/>
      <sheetName val="налоги"/>
      <sheetName val="ндс"/>
      <sheetName val="персонал"/>
      <sheetName val="бюджет произ-ва"/>
      <sheetName val="займ"/>
      <sheetName val="доставка 30"/>
      <sheetName val="CF"/>
      <sheetName val="ДР"/>
      <sheetName val="NPV"/>
      <sheetName val="риск"/>
      <sheetName val="данные"/>
      <sheetName val="ФА (2 ЭТАП)"/>
      <sheetName val="ФА 1ЭТАП"/>
      <sheetName val="таб 1"/>
      <sheetName val="таб 2"/>
      <sheetName val="таб 3"/>
      <sheetName val="прилож"/>
      <sheetName val="DT 1999 (abst. from model)"/>
      <sheetName val="Database (RUR)Mar YTD"/>
      <sheetName val="займ (2)"/>
      <sheetName val="ф1"/>
      <sheetName val="уд1"/>
      <sheetName val="рк1"/>
      <sheetName val="ф2"/>
      <sheetName val="уд2"/>
      <sheetName val="рк2"/>
      <sheetName val="ф3"/>
      <sheetName val="уд3"/>
      <sheetName val="рк3"/>
      <sheetName val="ф4"/>
      <sheetName val="уд4"/>
      <sheetName val="рк4"/>
      <sheetName val="ф6"/>
      <sheetName val="уд6"/>
      <sheetName val="рк6"/>
      <sheetName val="Лист1"/>
      <sheetName val="Форма2"/>
      <sheetName val="Форма1"/>
      <sheetName val="диаграмма дивид"/>
      <sheetName val="PP-07 DomW PMP"/>
      <sheetName val="TENDER"/>
      <sheetName val="Summary 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row r="6">
          <cell r="D6">
            <v>74</v>
          </cell>
        </row>
        <row r="7">
          <cell r="D7">
            <v>57</v>
          </cell>
        </row>
        <row r="8">
          <cell r="D8">
            <v>5.0999999999999996</v>
          </cell>
        </row>
        <row r="14">
          <cell r="E14">
            <v>1092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ЯНВАРЬ"/>
      <sheetName val="Добыча_нефти41"/>
      <sheetName val="Добыча_нефти4"/>
      <sheetName val="Добыча_нефти42"/>
      <sheetName val="Добычанефти4"/>
      <sheetName val="поставкасравн13"/>
      <sheetName val="XREF"/>
      <sheetName val="АПК реформа"/>
      <sheetName val="Movements"/>
      <sheetName val="calc"/>
      <sheetName val="из сем"/>
      <sheetName val="Б.мчас (П)"/>
      <sheetName val="свод"/>
      <sheetName val="2008 ГСМ"/>
      <sheetName val="Плата за загрязнение "/>
      <sheetName val="Типограф"/>
      <sheetName val="PP&amp;E mvt for 2003"/>
      <sheetName val="IS"/>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Залоги c RS"/>
      <sheetName val="факс(2005-20гг.)"/>
      <sheetName val="База"/>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прил№10"/>
      <sheetName val="Cashflow"/>
      <sheetName val="Info"/>
      <sheetName val="Содержание"/>
      <sheetName val="Гр5(о)"/>
      <sheetName val="Макро"/>
      <sheetName val="$ IS"/>
      <sheetName val="7"/>
      <sheetName val="10"/>
      <sheetName val="Собственный капитал"/>
      <sheetName val="УПРАВЛЕНИЕ11"/>
      <sheetName val="Авансы_уплач,деньги в регионах"/>
      <sheetName val="Авансы_уплач,деньги в регионах,"/>
      <sheetName val="d_pok"/>
      <sheetName val="б"/>
      <sheetName val="PLтв - Б"/>
      <sheetName val="Спр. раб."/>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из_сем"/>
      <sheetName val="Б_мчас_(П)"/>
      <sheetName val="PP&amp;E_mvt_for_2003"/>
      <sheetName val="2008_ГСМ"/>
      <sheetName val="Плата_за_загрязнение_"/>
      <sheetName val="факс(2005-20гг_)"/>
      <sheetName val="поставка_сравн13"/>
      <sheetName val="Instructions"/>
      <sheetName val="US Dollar 2003"/>
      <sheetName val="SDR 2003"/>
      <sheetName val="Captions"/>
      <sheetName val="Пр2"/>
      <sheetName val="из_сем1"/>
      <sheetName val="US_Dollar_20031"/>
      <sheetName val="SDR_20031"/>
      <sheetName val="US_Dollar_2003"/>
      <sheetName val="SDR_2003"/>
      <sheetName val="из_сем2"/>
      <sheetName val="US_Dollar_20032"/>
      <sheetName val="SDR_20032"/>
      <sheetName val="Статьи"/>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5R"/>
      <sheetName val="KreПК"/>
      <sheetName val="Sheet1"/>
      <sheetName val="7.1"/>
      <sheetName val="Пр 41"/>
      <sheetName val="Russia Print Version"/>
      <sheetName val="finbal10"/>
      <sheetName val="12НК"/>
      <sheetName val="3НК"/>
      <sheetName val="7НК"/>
      <sheetName val="KCC"/>
      <sheetName val="Данные"/>
      <sheetName val="П"/>
      <sheetName val="ОборБалФормОтч"/>
      <sheetName val="ТитулЛистОтч"/>
      <sheetName val="2кв."/>
      <sheetName val="ОТиТБ"/>
      <sheetName val="Non-Statistical Sampling Master"/>
      <sheetName val="Global Data"/>
      <sheetName val="A-20"/>
      <sheetName val="H3.100 Rollforward"/>
      <sheetName val="Налоги"/>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Бюджет тек. затрат"/>
      <sheetName val="коммун."/>
      <sheetName val="Служебный ФКРБ"/>
      <sheetName val="Источник финансирования"/>
      <sheetName val="Способ закупки"/>
      <sheetName val="Тип пункта плана"/>
      <sheetName val="ТД РАП"/>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Disclosure"/>
      <sheetName val="4"/>
      <sheetName val="Movement"/>
      <sheetName val="Analytics"/>
      <sheetName val="FA Movement Kyrg"/>
      <sheetName val="Reference"/>
      <sheetName val="Pbs_Wbs_ATC"/>
      <sheetName val="перевозки"/>
      <sheetName val="Capex"/>
      <sheetName val="Kolommen_balans"/>
      <sheetName val="SA Procedures"/>
      <sheetName val="9"/>
      <sheetName val="L-1"/>
      <sheetName val="ввод-вывод ОС авг2004- 2005"/>
      <sheetName val="Graph"/>
      <sheetName val="заявка_на_произ"/>
      <sheetName val="Securities"/>
      <sheetName val="ГМ "/>
      <sheetName val="Loaded"/>
      <sheetName val="Служебный ФК_x0005__x0000_"/>
      <sheetName val="6НК簀⽕쐀⽕"/>
      <sheetName val="6НКԯ_x0000_缀_x0000_"/>
      <sheetName val="Служебный ФК_x0000__x0000_"/>
      <sheetName val="6НК_x0007__x001c_ _x000d_"/>
      <sheetName val="_x0000__x000e__x0000__x000a__x0000__x0008__x0000__x000a__x0000__x000b__x0000__x0010__x0000__x0007_"/>
      <sheetName val="Служебный ФК恔_x001c_"/>
      <sheetName val="Служебный ФК皸ɫ"/>
      <sheetName val="6НК0_x0000_堀-"/>
      <sheetName val="6НК0_x0000_瀀"/>
      <sheetName val="6НК0_x0000_"/>
      <sheetName val="6НК0_x0000_　Y"/>
      <sheetName val="Служебный ФК_x0017_"/>
      <sheetName val="Служебный ФК_xdd10__x001f_"/>
      <sheetName val="Служебный ФК悄,"/>
      <sheetName val="Служебный ФК_xdd90__x0012_"/>
      <sheetName val="6НК_x0007__x001c__x0009__x000d_"/>
      <sheetName val="FA Movement "/>
      <sheetName val="depreciation testing"/>
      <sheetName val="доп.дан."/>
      <sheetName val="Input_Assumptions"/>
      <sheetName val="План_произв-в_x0006__x000c__x0007__x000f__x0010__x0011__x0007__x0007_贰΢ǅ_x0000_Ā_x0000__x0000__x0000__x0000_"/>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АПК_реформа2"/>
      <sheetName val="из_сем4"/>
      <sheetName val="Б_мчас_(П)2"/>
      <sheetName val="PP&amp;E_mvt_for_20032"/>
      <sheetName val="2008_ГСМ2"/>
      <sheetName val="Плата_за_загрязнение_2"/>
      <sheetName val="факс(2005-20гг_)2"/>
      <sheetName val="поставка_сравн132"/>
      <sheetName val="форма_3_смета_затрат1"/>
      <sheetName val="1_(2)1"/>
      <sheetName val="2_2_ОтклОТМ2"/>
      <sheetName val="1_3_2_ОТМ2"/>
      <sheetName val="Cost_99v981"/>
      <sheetName val="cant_sim1"/>
      <sheetName val="Production_Ref_Q-1-31"/>
      <sheetName val="фот_пп2000разбивка1"/>
      <sheetName val="ЗАО_н_ит1"/>
      <sheetName val="Financial_ratios_А31"/>
      <sheetName val="2_2_ОтклОТМ3"/>
      <sheetName val="1_3_2_ОТМ3"/>
      <sheetName val="U2_775_-_COGS_comparison_per_s1"/>
      <sheetName val="I__Прогноз_доходов1"/>
      <sheetName val="ОТЧЕТ_КТЖ_01_01_091"/>
      <sheetName val="8180_(8181,8182)1"/>
      <sheetName val="Balance_Sheet1"/>
      <sheetName val="1_вариант__2009_1"/>
      <sheetName val="Список_документов1"/>
      <sheetName val="GAAP_TB_30_09_01__detail_p&amp;l1"/>
      <sheetName val="O_500_Property_Tax1"/>
      <sheetName val="Авансы_уплач,деньги_в_регионах1"/>
      <sheetName val="Авансы_уплач,деньги_в_регионах2"/>
      <sheetName val="PLтв_-_Б1"/>
      <sheetName val="Спр__раб_1"/>
      <sheetName val="$_IS1"/>
      <sheetName val="Собственный_капитал1"/>
      <sheetName val="K-800_Imp__test1"/>
      <sheetName val="FA_register1"/>
      <sheetName val="US_Dollar_20034"/>
      <sheetName val="SDR_20034"/>
      <sheetName val="Control_Settings1"/>
      <sheetName val="GTM_BK1"/>
      <sheetName val="Consolidator_Inputs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7_11"/>
      <sheetName val="Пр_411"/>
      <sheetName val="Russia_Print_Version1"/>
      <sheetName val="2кв_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РБ"/>
      <sheetName val="Источник_финансирования"/>
      <sheetName val="Способ_закупки"/>
      <sheetName val="Тип_пункта_плана"/>
      <sheetName val="ТД_РАП"/>
      <sheetName val="FA_Movement_Kyrg"/>
      <sheetName val="SA_Procedures"/>
      <sheetName val="ввод-вывод_ОС_авг2004-_2005"/>
      <sheetName val="Служебный_ФК"/>
      <sheetName val="ГМ_"/>
      <sheetName val="Служебный ФК厈-"/>
      <sheetName val="Служебный ФК⽄"/>
      <sheetName val="Служебный ФК⽬"/>
      <sheetName val="Служебный ФК嵔 "/>
      <sheetName val="Служебный ФК⿯"/>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_Movement_"/>
      <sheetName val="depreciation_testing"/>
      <sheetName val="доп_дан_"/>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бартер"/>
      <sheetName val="6НК/_x0000__xd800_¹"/>
      <sheetName val="6НК퐀ᵝഀ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 По скв"/>
      <sheetName val="Программа(М)"/>
      <sheetName val="[form.xls][form.xls]6НК/_x0000_쀀"/>
      <sheetName val="[form.xls][form.xls]6НК/_x0000_栀)"/>
      <sheetName val="[form.xls][form.xls]6НК/_x0000_瀀à"/>
      <sheetName val="[form.xls][form.xls]6НК/_x0000_⠀´"/>
      <sheetName val="[form.xls][form.xls]6НК/_x0000_ࠀµ"/>
      <sheetName val="[form.xls][form.xls]6НК/_x0000_쀀Ø"/>
      <sheetName val="[form.xls]6НК/_x0000__xd800_¹"/>
      <sheetName val="6НК≟ഀﲃ"/>
      <sheetName val="[form.xls][form.xls]6НК/_x0000_蠀"/>
      <sheetName val="[form.xls][form.xls]6НК/_x0000_ü"/>
      <sheetName val="[form.xls][form.xls]6НК/_x0000_£"/>
      <sheetName val="[form.xls][form.xls]6НК/_x0000_蠀_x0008_"/>
      <sheetName val="[form.xls][form.xls]6НК/_x0000_頀K"/>
      <sheetName val="6НК/_x0000_렀£"/>
      <sheetName val="6НК/_x0000_�¹"/>
      <sheetName val="полугодие"/>
      <sheetName val="Вып.П.П."/>
      <sheetName val="кварталы"/>
      <sheetName val="план"/>
      <sheetName val="Россия-экспорт"/>
      <sheetName val="[form.xls][form.xls]6НК/_x0000__xd800_¹"/>
      <sheetName val="[form.xls]6НК/_x0000_렀£"/>
      <sheetName val="КР з.ч"/>
      <sheetName val="breakdown"/>
      <sheetName val="FA depreciation"/>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P&amp;L"/>
      <sheetName val="Provisions"/>
      <sheetName val="Profiles"/>
      <sheetName val="Wells"/>
      <sheetName val="InputTI"/>
      <sheetName val="153541"/>
      <sheetName val="CD-실적"/>
      <sheetName val="Additions_Disposals"/>
      <sheetName val="без НДС"/>
      <sheetName val="БРК УЖ"/>
      <sheetName val="БРК ЮКО свод"/>
      <sheetName val="Сбер 1450"/>
      <sheetName val="Сбер 1300"/>
      <sheetName val="Сбер 2500"/>
      <sheetName val="Сбер 3750"/>
      <sheetName val="Актив(1)"/>
      <sheetName val="План_произв-в_x0006__x000c__x0007__x000f__x0010__x0011__x0007__x0007_贰΢ǅ"/>
      <sheetName val="Служебный ФК悤_x001d_"/>
      <sheetName val="Служебный ФК?_x001f_"/>
      <sheetName val="Служебный ФК?_x0012_"/>
      <sheetName val="6НК/"/>
      <sheetName val="[form.xls]6НК/"/>
      <sheetName val="[form.xls][form.xls]6НК/"/>
      <sheetName val="6НК吀ᥢഀ榃"/>
      <sheetName val="[form.xls]6НК/_x0000_�¹"/>
      <sheetName val="[form.xls][form.xls]6НК/_x0000_�¹"/>
      <sheetName val="Исх"/>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form.xls][form.xls]6НК/_x0000_렀£"/>
      <sheetName val="Project Detail Inputs"/>
      <sheetName val="ВСДС_1 (MAIN)"/>
      <sheetName val="Проектные работы"/>
      <sheetName val="Спецтехника, оборудование, база"/>
      <sheetName val="Первоначальные условия"/>
      <sheetName val="Себестоимо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
      <sheetName val="КапЗатр+"/>
      <sheetName val="Вып1+"/>
      <sheetName val="Капит_1"/>
      <sheetName val="Вып2"/>
      <sheetName val="Капит_2"/>
      <sheetName val="Вып3"/>
      <sheetName val="Капит_3"/>
      <sheetName val="Вып4"/>
      <sheetName val="Капит_4"/>
      <sheetName val="СвВып+"/>
      <sheetName val="Аморт"/>
      <sheetName val="ВырРеал+"/>
      <sheetName val="Зерно"/>
      <sheetName val="Зерно_1"/>
      <sheetName val="Себест+"/>
      <sheetName val="ОбКап+"/>
      <sheetName val="Нетто3!!!"/>
      <sheetName val="отчприб1"/>
      <sheetName val="РостАкт+"/>
      <sheetName val="Приб+"/>
      <sheetName val="ПотокНал+"/>
      <sheetName val="потокден1"/>
      <sheetName val="ФинПок+"/>
      <sheetName val="Налоги"/>
      <sheetName val="СтоимПр1+"/>
      <sheetName val="СтоимПр2"/>
      <sheetName val="ЗЛК_осн"/>
      <sheetName val="ЗЛК_%"/>
      <sheetName val="ЗЛК_цена"/>
      <sheetName val="Не_удалять!!!"/>
      <sheetName val="Графики"/>
      <sheetName val="ПрогБал"/>
      <sheetName val="КоэфЧувств-ти"/>
      <sheetName val="РезЧувств"/>
      <sheetName val="Залог"/>
      <sheetName val="РискЗалога"/>
      <sheetName val="РезЗал"/>
      <sheetName val="Чувств1"/>
      <sheetName val="Чувств1-1"/>
      <sheetName val="Чувств1-2"/>
      <sheetName val="Чувств2"/>
      <sheetName val="Чувств2-1"/>
      <sheetName val="Чувств2-2"/>
      <sheetName val="Чувств3"/>
      <sheetName val="Чувтсв3-1"/>
      <sheetName val="Чувств3-2"/>
      <sheetName val="Чувств4"/>
      <sheetName val="Чувств4-1"/>
      <sheetName val="Чувств4-2"/>
      <sheetName val="Чувств5"/>
      <sheetName val="IRR"/>
      <sheetName val="данные"/>
      <sheetName val="Database (RUR)Mar YTD"/>
      <sheetName val="4. NWABC"/>
      <sheetName val="g-1"/>
    </sheetNames>
    <sheetDataSet>
      <sheetData sheetId="0">
        <row r="2">
          <cell r="A2" t="str">
            <v>Проект "Передача с/х техники на лизинговой основе зернопроизводителям Акмолинской, Костанайской и Северо-Казахстанской областей.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A2" t="str">
            <v xml:space="preserve">Наименование предприятия </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ение №11 УФМ"/>
      <sheetName val="Лист2"/>
      <sheetName val="Лист3"/>
      <sheetName val="кредитный калькулятор"/>
    </sheetNames>
    <sheetDataSet>
      <sheetData sheetId="0" refreshError="1"/>
      <sheetData sheetId="1">
        <row r="1">
          <cell r="E1" t="str">
            <v>Инвестиции</v>
          </cell>
        </row>
        <row r="2">
          <cell r="B2" t="str">
            <v>Акмолинский (Кокшетау)</v>
          </cell>
          <cell r="D2" t="str">
            <v>Да</v>
          </cell>
          <cell r="E2" t="str">
            <v>Пополнение оборотных средств</v>
          </cell>
        </row>
        <row r="3">
          <cell r="B3" t="str">
            <v>Актюбинский</v>
          </cell>
          <cell r="D3" t="str">
            <v>Нет</v>
          </cell>
          <cell r="E3" t="str">
            <v>Приобретение основных средств</v>
          </cell>
        </row>
        <row r="4">
          <cell r="B4" t="str">
            <v>Алматининский</v>
          </cell>
          <cell r="E4" t="str">
            <v>Приобретение/строительство коммерческой недвижимости</v>
          </cell>
        </row>
        <row r="5">
          <cell r="B5" t="str">
            <v>Алматининский областной филиал</v>
          </cell>
          <cell r="E5" t="str">
            <v>Приобретение/строительство жилой недвижимости</v>
          </cell>
        </row>
        <row r="6">
          <cell r="B6" t="str">
            <v>Атырауский</v>
          </cell>
          <cell r="E6" t="str">
            <v>Приобретение автотранспорта</v>
          </cell>
        </row>
        <row r="7">
          <cell r="B7" t="str">
            <v>ВКФ</v>
          </cell>
          <cell r="E7" t="str">
            <v>Приобретение оборудования</v>
          </cell>
        </row>
        <row r="8">
          <cell r="B8" t="str">
            <v>Жамбылский</v>
          </cell>
          <cell r="E8" t="str">
            <v>Приобретение нежилой недвижимости</v>
          </cell>
        </row>
        <row r="9">
          <cell r="B9" t="str">
            <v>ЗКФ</v>
          </cell>
          <cell r="E9" t="str">
            <v>Потребительские цели</v>
          </cell>
        </row>
        <row r="10">
          <cell r="B10" t="str">
            <v>Карагандинский</v>
          </cell>
          <cell r="E10" t="str">
            <v>Прочее</v>
          </cell>
        </row>
        <row r="11">
          <cell r="B11" t="str">
            <v>Костанайский</v>
          </cell>
          <cell r="E11" t="str">
            <v>Рефинансирование займов с целевым использованием приобретение нежилой недвижимости.</v>
          </cell>
        </row>
        <row r="12">
          <cell r="B12" t="str">
            <v>Кызылординский</v>
          </cell>
          <cell r="E12" t="str">
            <v>Ремонт/реконструкция коммерческой недвижимости</v>
          </cell>
        </row>
        <row r="13">
          <cell r="B13" t="str">
            <v>Мангистауский</v>
          </cell>
          <cell r="E13" t="str">
            <v>Ремонт/реконструкция жилой недвижимости</v>
          </cell>
        </row>
        <row r="14">
          <cell r="B14" t="str">
            <v>Павлодарский</v>
          </cell>
        </row>
        <row r="15">
          <cell r="B15" t="str">
            <v>СКФ</v>
          </cell>
        </row>
        <row r="16">
          <cell r="B16" t="str">
            <v>Степногорский</v>
          </cell>
        </row>
        <row r="17">
          <cell r="B17" t="str">
            <v>Столичный (Астана)</v>
          </cell>
        </row>
        <row r="18">
          <cell r="B18" t="str">
            <v>Темиртауский</v>
          </cell>
          <cell r="E18" t="str">
            <v>Гарантия платежа</v>
          </cell>
        </row>
        <row r="19">
          <cell r="B19" t="str">
            <v>Талдыкорганский</v>
          </cell>
          <cell r="E19" t="str">
            <v>Тендерная гарантия</v>
          </cell>
        </row>
        <row r="20">
          <cell r="B20" t="str">
            <v>Филиал Семей</v>
          </cell>
        </row>
        <row r="21">
          <cell r="B21" t="str">
            <v>Щучинский</v>
          </cell>
        </row>
        <row r="22">
          <cell r="B22" t="str">
            <v>Экибастузский</v>
          </cell>
        </row>
        <row r="23">
          <cell r="B23" t="str">
            <v>ЮКФ</v>
          </cell>
        </row>
      </sheetData>
      <sheetData sheetId="2" refreshError="1"/>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 пар Свод"/>
      <sheetName val="3Ф"/>
      <sheetName val="2Ф "/>
      <sheetName val="кр"/>
      <sheetName val="Гр стр"/>
      <sheetName val="Пост"/>
      <sheetName val="оборуд"/>
      <sheetName val="Перем."/>
      <sheetName val="IRR NPV"/>
      <sheetName val="Штат до ввода"/>
      <sheetName val="Штат пос ввода"/>
      <sheetName val="карьеры"/>
      <sheetName val="Налог(имущ)"/>
      <sheetName val="Осн.показ"/>
      <sheetName val="пост. па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D5">
            <v>1052.6315789473686</v>
          </cell>
        </row>
        <row r="8">
          <cell r="D8">
            <v>907200</v>
          </cell>
        </row>
        <row r="9">
          <cell r="D9">
            <v>388800</v>
          </cell>
        </row>
        <row r="13">
          <cell r="D13">
            <v>164</v>
          </cell>
        </row>
      </sheetData>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CBP Feb'02(correct)"/>
      <sheetName val="Inflation &amp; prices"/>
    </sheetNames>
    <sheetDataSet>
      <sheetData sheetId="0"/>
      <sheetData sheetId="1"/>
      <sheetData sheetId="2"/>
      <sheetData sheetId="3"/>
      <sheetData sheetId="4"/>
      <sheetData sheetId="5"/>
      <sheetData sheetId="6"/>
      <sheetData sheetId="7">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
    </sheetNames>
    <sheetDataSet>
      <sheetData sheetId="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План закупок"/>
      <sheetName val="Форма2"/>
      <sheetName val="Осн"/>
      <sheetName val="Лист1"/>
      <sheetName val="  2.3.2"/>
      <sheetName val="Командировочные расходы"/>
      <sheetName val="Ввод"/>
      <sheetName val="12 из 57 АЗС"/>
      <sheetName val="ОборБалФормОтч"/>
      <sheetName val="МО 0012"/>
      <sheetName val="из сем"/>
      <sheetName val="0. Данные"/>
      <sheetName val="цены"/>
      <sheetName val="аренда цс"/>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Форма1"/>
      <sheetName val="Январь"/>
      <sheetName val="UNITPRICES"/>
      <sheetName val="Info"/>
      <sheetName val="Счет-ф"/>
      <sheetName val="Свод"/>
      <sheetName val="Проект"/>
      <sheetName val="Изменяемые данные"/>
      <sheetName val="Financial ratios А3"/>
      <sheetName val="группа"/>
      <sheetName val="Пр2"/>
      <sheetName val="факт 2005 г."/>
      <sheetName val="balans 3"/>
      <sheetName val="З"/>
      <sheetName val="Ден потоки"/>
      <sheetName val="00"/>
      <sheetName val="1.411.1"/>
      <sheetName val="ОТиТБ"/>
      <sheetName val="Haul cons"/>
      <sheetName val="Распределение прибыли"/>
      <sheetName val="ремонт 25"/>
      <sheetName val="1610"/>
      <sheetName val="1210"/>
      <sheetName val="Добыча_нефти4"/>
      <sheetName val="Продактс_капвл"/>
      <sheetName val="поставка_сравн13"/>
      <sheetName val="Капвл_всего"/>
      <sheetName val="Инв_Прог22"/>
      <sheetName val="Все_пок23_24"/>
      <sheetName val="из_сем"/>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Hidden"/>
      <sheetName val="расчет прибыли"/>
      <sheetName val="амортиз_ввод"/>
      <sheetName val="НДС"/>
      <sheetName val="ГПЗ_ПОСД_Способ закупок"/>
      <sheetName val="Sheet3"/>
      <sheetName val="Sheet4"/>
      <sheetName val="Исход"/>
      <sheetName val="янв"/>
      <sheetName val="Сдача "/>
      <sheetName val="14.1.2.2.(Услуги связи)"/>
      <sheetName val="s"/>
      <sheetName val="Добычанефти4"/>
      <sheetName val="поставкасравн13"/>
      <sheetName val="Преискурант"/>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план07"/>
      <sheetName val="п11"/>
      <sheetName val="п25ЦТАИ"/>
      <sheetName val="п25"/>
      <sheetName val="п23"/>
      <sheetName val="п26"/>
      <sheetName val="п31"/>
      <sheetName val="п4"/>
      <sheetName val="п5"/>
      <sheetName val="п7"/>
      <sheetName val="п8"/>
      <sheetName val="ДС МЗК"/>
      <sheetName val="Текущие цены"/>
      <sheetName val="рабочий"/>
      <sheetName val="окраска"/>
      <sheetName val="по 2007 году план на 2008 год"/>
      <sheetName val="Movements"/>
      <sheetName val="1БО"/>
      <sheetName val="EVA"/>
      <sheetName val="коэфф"/>
      <sheetName val="2БК"/>
      <sheetName val="3БО"/>
      <sheetName val="3БК"/>
      <sheetName val="5П"/>
      <sheetName val="4П"/>
      <sheetName val="WACC"/>
      <sheetName val="д.7.001"/>
      <sheetName val="3БК Инвестиции"/>
      <sheetName val="ФС-75"/>
      <sheetName val="ФСМн "/>
      <sheetName val="ФХ "/>
      <sheetName val="ФХС-40 "/>
      <sheetName val="ФХС-48 "/>
      <sheetName val="Лист2"/>
      <sheetName val="Книга1"/>
      <sheetName val="5NK "/>
      <sheetName val="Main Page"/>
      <sheetName val="L-1"/>
      <sheetName val="База"/>
      <sheetName val="исп.см."/>
      <sheetName val="персонала"/>
      <sheetName val="2в"/>
      <sheetName val="общ-нефт"/>
      <sheetName val="2а (4)"/>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Индексы"/>
      <sheetName val="t0_name"/>
      <sheetName val="вознаграждение"/>
      <sheetName val="9-1"/>
      <sheetName val="4"/>
      <sheetName val="1-1"/>
      <sheetName val="1"/>
      <sheetName val="1 вариант  2009 "/>
      <sheetName val="XREF"/>
      <sheetName val="summary"/>
      <sheetName val="Инвест"/>
      <sheetName val="Запрос"/>
      <sheetName val="month"/>
      <sheetName val="линии"/>
      <sheetName val="счетчики"/>
      <sheetName val="потр"/>
      <sheetName val="СН"/>
      <sheetName val="ДД"/>
      <sheetName val="канц"/>
      <sheetName val="Список документов"/>
      <sheetName val="list"/>
      <sheetName val="с 01.08 по 17.10 = 1569 вагонов"/>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опотиз"/>
      <sheetName val="H3.100 Rollforward"/>
      <sheetName val="PKF-2005"/>
      <sheetName val="GAAP TB 31.12.01  detail p&amp;l"/>
      <sheetName val="Sheet2"/>
      <sheetName val="РСза 6-м 2012"/>
      <sheetName val="июнь"/>
      <sheetName val="4.Налоги"/>
      <sheetName val="Логистика"/>
      <sheetName val="Кабельная продукция"/>
      <sheetName val="Ком плат"/>
      <sheetName val="Списки"/>
      <sheetName val="УО"/>
      <sheetName val="Транспорт"/>
      <sheetName val="Depr"/>
      <sheetName val="Control"/>
      <sheetName val="VLOOKUP"/>
      <sheetName val="INPUTMASTER"/>
      <sheetName val="IFRS FS"/>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стр.145 рос. исп"/>
      <sheetName val="Отд.расх"/>
      <sheetName val="муз колледж"/>
      <sheetName val="83"/>
      <sheetName val="7НК"/>
      <sheetName val="Input TI"/>
      <sheetName val=""/>
      <sheetName val="Б.мчас (П)"/>
      <sheetName val="Макро"/>
      <sheetName val="Технический"/>
      <sheetName val="служеб"/>
      <sheetName val="ОБЩ"/>
    </sheetNames>
    <sheetDataSet>
      <sheetData sheetId="0" refreshError="1"/>
      <sheetData sheetId="1" refreshError="1"/>
      <sheetData sheetId="2" refreshError="1"/>
      <sheetData sheetId="3" refreshError="1"/>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1">
          <cell r="G1">
            <v>0</v>
          </cell>
        </row>
      </sheetData>
      <sheetData sheetId="93">
        <row r="1">
          <cell r="G1">
            <v>0</v>
          </cell>
        </row>
      </sheetData>
      <sheetData sheetId="94">
        <row r="1">
          <cell r="G1">
            <v>0</v>
          </cell>
        </row>
      </sheetData>
      <sheetData sheetId="95">
        <row r="1">
          <cell r="G1">
            <v>0</v>
          </cell>
        </row>
      </sheetData>
      <sheetData sheetId="96">
        <row r="1">
          <cell r="G1">
            <v>0</v>
          </cell>
        </row>
      </sheetData>
      <sheetData sheetId="97">
        <row r="1">
          <cell r="G1">
            <v>0</v>
          </cell>
        </row>
      </sheetData>
      <sheetData sheetId="98">
        <row r="1">
          <cell r="G1">
            <v>0</v>
          </cell>
        </row>
      </sheetData>
      <sheetData sheetId="99">
        <row r="1">
          <cell r="G1">
            <v>0</v>
          </cell>
        </row>
      </sheetData>
      <sheetData sheetId="100">
        <row r="1">
          <cell r="G1">
            <v>0</v>
          </cell>
        </row>
      </sheetData>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refreshError="1"/>
      <sheetData sheetId="257" refreshError="1"/>
      <sheetData sheetId="258" refreshError="1"/>
      <sheetData sheetId="259">
        <row r="1">
          <cell r="G1">
            <v>0</v>
          </cell>
        </row>
      </sheetData>
      <sheetData sheetId="260">
        <row r="1">
          <cell r="G1">
            <v>0</v>
          </cell>
        </row>
      </sheetData>
      <sheetData sheetId="261">
        <row r="1">
          <cell r="G1">
            <v>0</v>
          </cell>
        </row>
      </sheetData>
      <sheetData sheetId="262">
        <row r="1">
          <cell r="G1">
            <v>0</v>
          </cell>
        </row>
      </sheetData>
      <sheetData sheetId="263">
        <row r="1">
          <cell r="G1">
            <v>0</v>
          </cell>
        </row>
      </sheetData>
      <sheetData sheetId="264">
        <row r="1">
          <cell r="G1">
            <v>0</v>
          </cell>
        </row>
      </sheetData>
      <sheetData sheetId="265">
        <row r="1">
          <cell r="G1">
            <v>0</v>
          </cell>
        </row>
      </sheetData>
      <sheetData sheetId="266">
        <row r="1">
          <cell r="G1">
            <v>0</v>
          </cell>
        </row>
      </sheetData>
      <sheetData sheetId="267">
        <row r="1">
          <cell r="G1">
            <v>0</v>
          </cell>
        </row>
      </sheetData>
      <sheetData sheetId="268">
        <row r="1">
          <cell r="G1">
            <v>0</v>
          </cell>
        </row>
      </sheetData>
      <sheetData sheetId="269">
        <row r="1">
          <cell r="G1">
            <v>0</v>
          </cell>
        </row>
      </sheetData>
      <sheetData sheetId="270">
        <row r="1">
          <cell r="G1">
            <v>0</v>
          </cell>
        </row>
      </sheetData>
      <sheetData sheetId="271">
        <row r="1">
          <cell r="G1">
            <v>0</v>
          </cell>
        </row>
      </sheetData>
      <sheetData sheetId="272">
        <row r="1">
          <cell r="G1">
            <v>0</v>
          </cell>
        </row>
      </sheetData>
      <sheetData sheetId="273">
        <row r="1">
          <cell r="G1">
            <v>0</v>
          </cell>
        </row>
      </sheetData>
      <sheetData sheetId="274">
        <row r="1">
          <cell r="G1">
            <v>0</v>
          </cell>
        </row>
      </sheetData>
      <sheetData sheetId="275">
        <row r="1">
          <cell r="G1">
            <v>0</v>
          </cell>
        </row>
      </sheetData>
      <sheetData sheetId="276">
        <row r="1">
          <cell r="G1">
            <v>0</v>
          </cell>
        </row>
      </sheetData>
      <sheetData sheetId="277">
        <row r="1">
          <cell r="G1">
            <v>0</v>
          </cell>
        </row>
      </sheetData>
      <sheetData sheetId="278">
        <row r="1">
          <cell r="G1">
            <v>0</v>
          </cell>
        </row>
      </sheetData>
      <sheetData sheetId="279">
        <row r="1">
          <cell r="G1">
            <v>0</v>
          </cell>
        </row>
      </sheetData>
      <sheetData sheetId="280">
        <row r="1">
          <cell r="G1">
            <v>0</v>
          </cell>
        </row>
      </sheetData>
      <sheetData sheetId="281">
        <row r="1">
          <cell r="G1">
            <v>0</v>
          </cell>
        </row>
      </sheetData>
      <sheetData sheetId="282">
        <row r="1">
          <cell r="G1">
            <v>0</v>
          </cell>
        </row>
      </sheetData>
      <sheetData sheetId="283">
        <row r="1">
          <cell r="G1">
            <v>0</v>
          </cell>
        </row>
      </sheetData>
      <sheetData sheetId="284">
        <row r="1">
          <cell r="G1">
            <v>0</v>
          </cell>
        </row>
      </sheetData>
      <sheetData sheetId="285">
        <row r="1">
          <cell r="G1">
            <v>0</v>
          </cell>
        </row>
      </sheetData>
      <sheetData sheetId="286">
        <row r="1">
          <cell r="G1">
            <v>0</v>
          </cell>
        </row>
      </sheetData>
      <sheetData sheetId="287">
        <row r="1">
          <cell r="G1">
            <v>0</v>
          </cell>
        </row>
      </sheetData>
      <sheetData sheetId="288">
        <row r="1">
          <cell r="G1">
            <v>0</v>
          </cell>
        </row>
      </sheetData>
      <sheetData sheetId="289">
        <row r="1">
          <cell r="G1">
            <v>0</v>
          </cell>
        </row>
      </sheetData>
      <sheetData sheetId="290">
        <row r="1">
          <cell r="G1">
            <v>0</v>
          </cell>
        </row>
      </sheetData>
      <sheetData sheetId="291">
        <row r="1">
          <cell r="G1">
            <v>0</v>
          </cell>
        </row>
      </sheetData>
      <sheetData sheetId="292">
        <row r="1">
          <cell r="G1">
            <v>0</v>
          </cell>
        </row>
      </sheetData>
      <sheetData sheetId="293">
        <row r="1">
          <cell r="G1">
            <v>0</v>
          </cell>
        </row>
      </sheetData>
      <sheetData sheetId="294">
        <row r="1">
          <cell r="G1">
            <v>0</v>
          </cell>
        </row>
      </sheetData>
      <sheetData sheetId="295">
        <row r="1">
          <cell r="G1">
            <v>0</v>
          </cell>
        </row>
      </sheetData>
      <sheetData sheetId="296">
        <row r="1">
          <cell r="G1">
            <v>0</v>
          </cell>
        </row>
      </sheetData>
      <sheetData sheetId="297">
        <row r="1">
          <cell r="G1">
            <v>0</v>
          </cell>
        </row>
      </sheetData>
      <sheetData sheetId="298">
        <row r="1">
          <cell r="G1">
            <v>0</v>
          </cell>
        </row>
      </sheetData>
      <sheetData sheetId="299">
        <row r="1">
          <cell r="G1">
            <v>0</v>
          </cell>
        </row>
      </sheetData>
      <sheetData sheetId="300">
        <row r="1">
          <cell r="G1">
            <v>0</v>
          </cell>
        </row>
      </sheetData>
      <sheetData sheetId="301">
        <row r="1">
          <cell r="G1">
            <v>0</v>
          </cell>
        </row>
      </sheetData>
      <sheetData sheetId="302">
        <row r="1">
          <cell r="G1">
            <v>0</v>
          </cell>
        </row>
      </sheetData>
      <sheetData sheetId="303">
        <row r="1">
          <cell r="G1">
            <v>0</v>
          </cell>
        </row>
      </sheetData>
      <sheetData sheetId="304">
        <row r="1">
          <cell r="G1">
            <v>0</v>
          </cell>
        </row>
      </sheetData>
      <sheetData sheetId="305">
        <row r="1">
          <cell r="G1">
            <v>0</v>
          </cell>
        </row>
      </sheetData>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расх"/>
      <sheetName val="Пост расх 2"/>
      <sheetName val="Валюта"/>
      <sheetName val="Нормы"/>
      <sheetName val="ГО крат"/>
      <sheetName val="ГО_БРК"/>
      <sheetName val="Сводный_ГФ_"/>
      <sheetName val="Расш_сметы"/>
      <sheetName val="Прайс"/>
      <sheetName val="Плита ECHO"/>
      <sheetName val="Бетон"/>
      <sheetName val="Сваи"/>
      <sheetName val="ФБС"/>
      <sheetName val="Блок СКЦ"/>
      <sheetName val="Производ"/>
      <sheetName val="План прибылей и убытков"/>
      <sheetName val="План прибылей и убытков 2"/>
      <sheetName val="Налоги"/>
      <sheetName val="Налоги 2"/>
      <sheetName val="Деньги"/>
      <sheetName val="Деньги 2"/>
      <sheetName val="Расш_сметы_2"/>
      <sheetName val="без вспом_оборуд_ АБК Максат"/>
      <sheetName val="Кредит"/>
      <sheetName val="прочие расходы"/>
      <sheetName val="Канат"/>
      <sheetName val="Графики"/>
      <sheetName val="Характеристика"/>
      <sheetName val="Вспомог_ мат_"/>
      <sheetName val="Продажа"/>
      <sheetName val="План производства"/>
      <sheetName val="РФОТ1"/>
      <sheetName val="РФОТ2"/>
      <sheetName val="ИМН"/>
      <sheetName val="Коэф"/>
      <sheetName val="Коэф 2"/>
      <sheetName val="ИФК"/>
      <sheetName val="Кредит (2)"/>
      <sheetName val="Корпорация"/>
      <sheetName val="Распределение"/>
      <sheetName val="Канц и прочие"/>
      <sheetName val="ГП"/>
      <sheetName val="ГП _2_"/>
      <sheetName val="ГО_2"/>
      <sheetName val="ГО _2_"/>
      <sheetName val="ГО крат _2_"/>
      <sheetName val="Оборудование"/>
      <sheetName val="Оборуд_крат_"/>
      <sheetName val="Реклама"/>
      <sheetName val="ШР монтаж"/>
      <sheetName val="ШР _оптимиз_"/>
      <sheetName val="ШР _оптимизUSD_"/>
      <sheetName val="ШР КПСП"/>
      <sheetName val="ШР 1 см _оптимиз_ "/>
      <sheetName val="Свод показателей"/>
      <sheetName val="Оборудование в залог"/>
      <sheetName val="Лист2"/>
      <sheetName val="Потр сырья"/>
      <sheetName val="Потр сырья в год"/>
      <sheetName val="Проект полный"/>
      <sheetName val="Проект"/>
      <sheetName val="Проект КПСП"/>
      <sheetName val="Проект полный _2_"/>
      <sheetName val="Провека_кредита"/>
      <sheetName val="Сводный_ГФ_ (2)"/>
      <sheetName val="Добыча нефти4"/>
      <sheetName val="поставка сравн13"/>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и сбыт"/>
      <sheetName val="Персонал"/>
      <sheetName val="Амортизация"/>
      <sheetName val="Приобретение ОС"/>
      <sheetName val="Временные расходы"/>
      <sheetName val="Пост расходы"/>
      <sheetName val="График"/>
      <sheetName val="Прямые затраты"/>
      <sheetName val="ГСМ Налоги"/>
      <sheetName val="Адмрасходы"/>
      <sheetName val="NPV"/>
      <sheetName val="ОПиУ"/>
      <sheetName val="ОДДС"/>
      <sheetName val="Баланс"/>
      <sheetName val="Эффективность"/>
      <sheetName val="Валюта"/>
      <sheetName val="Нормы"/>
    </sheetNames>
    <sheetDataSet>
      <sheetData sheetId="0" refreshError="1">
        <row r="18">
          <cell r="C18">
            <v>121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П1"/>
      <sheetName val="ПП2"/>
      <sheetName val="ПП4"/>
      <sheetName val="ПП6"/>
      <sheetName val="Налоги"/>
      <sheetName val="Смета расходов"/>
      <sheetName val="ПрямыеРасходы"/>
      <sheetName val="Лист1"/>
      <sheetName val="Лист2"/>
      <sheetName val="Распределение затрат"/>
      <sheetName val="Справочник"/>
      <sheetName val="Параметры"/>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XM"/>
      <sheetName val="norm01"/>
      <sheetName val="prod"/>
      <sheetName val="prod1"/>
      <sheetName val="cen"/>
      <sheetName val="pl"/>
      <sheetName val="справочник норм"/>
      <sheetName val="затраты"/>
      <sheetName val="нормы1"/>
      <sheetName val="ПФ"/>
      <sheetName val="БДР$"/>
      <sheetName val="$БДДС"/>
      <sheetName val="БДДС"/>
      <sheetName val="БДР"/>
      <sheetName val="Сравнение"/>
      <sheetName val="ТП"/>
      <sheetName val="катал"/>
      <sheetName val="2002"/>
      <sheetName val="ПАУ"/>
      <sheetName val="ПОС"/>
      <sheetName val="Оборудование_стоим"/>
      <sheetName val="Реестр"/>
      <sheetName val="Справочни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v>30.5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пар."/>
      <sheetName val="ф-ма2"/>
      <sheetName val="ф-ма3 с НДС"/>
      <sheetName val="Гр стр №"/>
      <sheetName val="КП"/>
      <sheetName val="кредит"/>
      <sheetName val="оборуд.1"/>
      <sheetName val="Расчет фонда опл. с 01.07.07 №1"/>
      <sheetName val="ГСМ №2"/>
      <sheetName val="Аренда №3"/>
      <sheetName val="Команд.№4"/>
      <sheetName val="Связь№5"/>
      <sheetName val="Банк№6"/>
      <sheetName val="платежи в бюджет №7"/>
      <sheetName val="прочие ОАР №8"/>
      <sheetName val="Приобретение ОС №9"/>
      <sheetName val="Амортизация №10"/>
      <sheetName val="налог на имущ.№11"/>
      <sheetName val="Охрана №12"/>
      <sheetName val="оборуд."/>
      <sheetName val="БДР"/>
    </sheetNames>
    <sheetDataSet>
      <sheetData sheetId="0" refreshError="1">
        <row r="8">
          <cell r="C8">
            <v>4.8150000000000004</v>
          </cell>
        </row>
        <row r="13">
          <cell r="C13">
            <v>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люта"/>
      <sheetName val="Прайс"/>
      <sheetName val="Цены"/>
      <sheetName val="Плита ECHO"/>
      <sheetName val="Бетон"/>
      <sheetName val="Сваи"/>
      <sheetName val="ФБС"/>
      <sheetName val="Блок СКЦ"/>
      <sheetName val="Производ"/>
      <sheetName val="Характеристика"/>
      <sheetName val="Вспомог_ мат_"/>
      <sheetName val="Нормы"/>
      <sheetName val="Продажа"/>
      <sheetName val="План производства"/>
      <sheetName val="План прибылей и убытков"/>
      <sheetName val="Налоги"/>
      <sheetName val="ИМН"/>
      <sheetName val="Деньги"/>
      <sheetName val="ИФК"/>
      <sheetName val="Кредит"/>
      <sheetName val="Корпорация"/>
      <sheetName val="Пост расх"/>
      <sheetName val="Канц и прочие"/>
      <sheetName val="ГО"/>
      <sheetName val="ГО _2_"/>
      <sheetName val="Оборудование"/>
      <sheetName val="Налоги 2"/>
      <sheetName val="План прибылей и убытков 2"/>
      <sheetName val="Коэф"/>
      <sheetName val="Коэф 2"/>
      <sheetName val="пост. пар."/>
      <sheetName val="Осн.пока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Indir_Cash"/>
      <sheetName val="1NK"/>
      <sheetName val="2NK"/>
      <sheetName val="3NK"/>
      <sheetName val="4NK"/>
      <sheetName val="5NK"/>
      <sheetName val="6NK"/>
      <sheetName val="FC"/>
      <sheetName val="ЦентрЗатр"/>
      <sheetName val="ЕдИзм"/>
      <sheetName val="Предпр"/>
      <sheetName val="нефть"/>
      <sheetName val="расходы по воде"/>
      <sheetName val="Доход2005"/>
      <sheetName val="Доход"/>
      <sheetName val="расходы"/>
      <sheetName val="Приложение7"/>
      <sheetName val="Валюта"/>
      <sheetName val="Нормы"/>
      <sheetName val="Це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екселя месяц (3)"/>
      <sheetName val="ПЭБ-1-01-Ф"/>
      <sheetName val="ПЭБ-1-02-Ф "/>
      <sheetName val="ПЭБ-1-03-Ф (январь)"/>
      <sheetName val="ПЭБ-1-04-Ф"/>
      <sheetName val="ПЭБ-1-05-Ф"/>
      <sheetName val="ПЭБ-1-06-ф"/>
      <sheetName val="ПЭБ-1-06-Ф(январь)"/>
      <sheetName val="ПЭБ-1-07-Ф"/>
      <sheetName val="ПЭБ-1-08-Ф"/>
      <sheetName val="ПЭБ-1-09-Ф (янв)"/>
      <sheetName val="ПЭБ -1-11-Ф "/>
      <sheetName val="ПЭБ-2-01-Ф"/>
      <sheetName val="ПЭБ -2-02-Ф"/>
      <sheetName val="ПЭБ-2-04-Ф"/>
      <sheetName val="ПЭБ-2-08-Ф"/>
      <sheetName val="ПЭБ-3-01-Ф"/>
      <sheetName val="#REF"/>
      <sheetName val="Номенклатура"/>
      <sheetName val="ЕдИзм"/>
      <sheetName val="Предп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ок окупаемости (3)"/>
      <sheetName val="БДДС год $"/>
      <sheetName val="Аналитика"/>
      <sheetName val="PL"/>
      <sheetName val="БДДС"/>
      <sheetName val="Расчет себестоимости"/>
      <sheetName val="Баланс 3"/>
      <sheetName val="ПП (2)"/>
      <sheetName val="Показатели "/>
      <sheetName val="Косвенный метод"/>
      <sheetName val="Расчет себест"/>
      <sheetName val="БДДС год руб (2)"/>
      <sheetName val="БДДС год $ (2)"/>
      <sheetName val="Бюджет расходов год $"/>
      <sheetName val="охр"/>
      <sheetName val="БДДС год руб"/>
      <sheetName val="Хотмыжск"/>
      <sheetName val="Льгов"/>
      <sheetName val="Номенклатур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вансирование РТ"/>
      <sheetName val="задолженность НАСИС"/>
      <sheetName val="Лист2"/>
      <sheetName val="НАСИС"/>
      <sheetName val="отчет"/>
      <sheetName val="авансирование 2005"/>
      <sheetName val="#ССЫЛКА"/>
      <sheetName val="d_pok"/>
      <sheetName val="Авансы_уплач,деньги в регионах"/>
      <sheetName val="1.14"/>
      <sheetName val="1.10"/>
      <sheetName val="ОДДС"/>
      <sheetName val="Хотмыжск"/>
      <sheetName val="Льгов"/>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остатки(большой)"/>
      <sheetName val="БАЛАНС(большой)"/>
      <sheetName val="БАЛАНС(средний)"/>
      <sheetName val="Лист1"/>
      <sheetName val="Индексы в $"/>
      <sheetName val="Сводная"/>
      <sheetName val="комм деят"/>
      <sheetName val="БАЛАНС комм деят"/>
      <sheetName val="БАЛАНС (2)"/>
      <sheetName val="2 деньги в пути"/>
      <sheetName val="8 Otchet tov"/>
      <sheetName val="9 перераб"/>
      <sheetName val="11 Раз-Уфа"/>
      <sheetName val="Индексы в $ (2)"/>
      <sheetName val="комм деят (2)"/>
      <sheetName val="БАЛАНС комм деят (2)"/>
      <sheetName val="БАЛАНС_большой_"/>
      <sheetName val="Хран сах "/>
      <sheetName val="Товар в пути"/>
      <sheetName val="Ав (закупка, услуги)"/>
      <sheetName val="Аванс свекла"/>
      <sheetName val="Прочий товар"/>
      <sheetName val="Кред. задолж."/>
      <sheetName val="Деб+ДС рег"/>
      <sheetName val="отгр ГОК"/>
      <sheetName val="движение дс"/>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лавн"/>
      <sheetName val="Пояснения"/>
      <sheetName val="Эффективность"/>
      <sheetName val="Рас.эффект"/>
      <sheetName val="№ 2 Товар.выпуск"/>
      <sheetName val="№ 3 Реализация"/>
      <sheetName val="Доходы"/>
      <sheetName val="Себест реал"/>
      <sheetName val="Cash"/>
      <sheetName val="CF"/>
      <sheetName val="P&amp;L"/>
      <sheetName val="Кредиты"/>
      <sheetName val="Кредиты 2"/>
      <sheetName val="Кредиты 3"/>
      <sheetName val="№ 1 Произв.прогр"/>
      <sheetName val="Произв.мощн"/>
      <sheetName val="График работ"/>
      <sheetName val="Invest"/>
      <sheetName val="Лист1"/>
      <sheetName val="Граф кап инвестиц"/>
      <sheetName val="Граф произв инвестиц"/>
      <sheetName val="Амортиз"/>
      <sheetName val="Спр.мат"/>
      <sheetName val="Материалы"/>
      <sheetName val="№ 4 Материалы полн"/>
      <sheetName val="Материалы по ассорт"/>
      <sheetName val="Упаковка"/>
      <sheetName val="№ 4-1 Мат 0,5 ЗС"/>
      <sheetName val="№ 4-2 Мат 0,7 ЗС"/>
      <sheetName val="№ 4-3 Мат 0,5 обл"/>
      <sheetName val="№ 4-4 Мат 0,5 ст"/>
      <sheetName val="№ 4-5 Мат 0,5 ст шелкогр"/>
      <sheetName val="Мат 6"/>
      <sheetName val="Мат 7"/>
      <sheetName val="Мат 8"/>
      <sheetName val="Мат 9"/>
      <sheetName val="Мат 10"/>
      <sheetName val="Мат 11"/>
      <sheetName val="Мат 12"/>
      <sheetName val="Мат 13"/>
      <sheetName val="Мат 14"/>
      <sheetName val="Мат Тов-15"/>
      <sheetName val="Мат Тов-16"/>
      <sheetName val="Мат Тов-17"/>
      <sheetName val="Мат Тов-18"/>
      <sheetName val="Мат Тов-19"/>
      <sheetName val="Мат Тов-20"/>
      <sheetName val="№ 5 Энерго"/>
      <sheetName val="Персонал"/>
      <sheetName val="Налоги"/>
      <sheetName val="№ 6-1 Свод затрат без НДС"/>
      <sheetName val="№ 6-2 Свод затрат с НДС"/>
      <sheetName val="№ 7 КАЛЬКУЛ 1-2"/>
      <sheetName val="№ 7 КАЛЬКУЛ 3-4"/>
      <sheetName val="КАЛЬКУЛ 5"/>
      <sheetName val="Затраты по месяцам"/>
      <sheetName val="Нал на трансп"/>
      <sheetName val="Ставки соц"/>
      <sheetName val="Ставки под.физ"/>
      <sheetName val="ГСМ"/>
      <sheetName val="График"/>
      <sheetName val="Аванс свекла"/>
      <sheetName val="Кред. задолж."/>
      <sheetName val="Товар в пути"/>
      <sheetName val="Прочий товар"/>
      <sheetName val="Ав (закупка, услуги)"/>
    </sheetNames>
    <sheetDataSet>
      <sheetData sheetId="0" refreshError="1">
        <row r="2">
          <cell r="C2" t="str">
            <v>Участники  Производство стеклотары</v>
          </cell>
        </row>
        <row r="7">
          <cell r="C7" t="str">
            <v>Участники</v>
          </cell>
        </row>
        <row r="8">
          <cell r="C8" t="str">
            <v>Банк Казахстан</v>
          </cell>
        </row>
        <row r="9">
          <cell r="C9" t="str">
            <v>Банк Иностранный</v>
          </cell>
        </row>
        <row r="10">
          <cell r="C10" t="str">
            <v>Банк Иностранный2</v>
          </cell>
        </row>
        <row r="48">
          <cell r="D48">
            <v>0.18</v>
          </cell>
          <cell r="E48">
            <v>0.18</v>
          </cell>
          <cell r="F48">
            <v>0.18</v>
          </cell>
          <cell r="G48">
            <v>0.18</v>
          </cell>
          <cell r="H48">
            <v>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
          <cell r="C9" t="str">
            <v>Земля</v>
          </cell>
          <cell r="H9">
            <v>320359.28143712576</v>
          </cell>
          <cell r="I9" t="str">
            <v>1,7</v>
          </cell>
          <cell r="L9">
            <v>0</v>
          </cell>
          <cell r="P9">
            <v>0</v>
          </cell>
          <cell r="T9">
            <v>0</v>
          </cell>
        </row>
        <row r="10">
          <cell r="H10">
            <v>1430167.4321260366</v>
          </cell>
          <cell r="I10" t="str">
            <v>1,8</v>
          </cell>
          <cell r="L10">
            <v>0</v>
          </cell>
          <cell r="P10">
            <v>286781.17998506344</v>
          </cell>
          <cell r="Q10" t="str">
            <v>1,9</v>
          </cell>
          <cell r="T10">
            <v>0</v>
          </cell>
        </row>
        <row r="11">
          <cell r="H11">
            <v>0</v>
          </cell>
          <cell r="L11">
            <v>0</v>
          </cell>
          <cell r="P11">
            <v>0</v>
          </cell>
          <cell r="T11">
            <v>0</v>
          </cell>
        </row>
        <row r="14">
          <cell r="H14">
            <v>0</v>
          </cell>
          <cell r="L14">
            <v>0</v>
          </cell>
          <cell r="P14">
            <v>36711270</v>
          </cell>
          <cell r="Q14" t="str">
            <v>1,8</v>
          </cell>
          <cell r="T14">
            <v>0</v>
          </cell>
          <cell r="U14" t="str">
            <v>1,1</v>
          </cell>
        </row>
        <row r="15">
          <cell r="H15">
            <v>0</v>
          </cell>
          <cell r="L15">
            <v>0</v>
          </cell>
          <cell r="P15">
            <v>3812038.8349514562</v>
          </cell>
          <cell r="Q15" t="str">
            <v>1,8</v>
          </cell>
          <cell r="T15">
            <v>0</v>
          </cell>
        </row>
        <row r="16">
          <cell r="H16">
            <v>0</v>
          </cell>
          <cell r="L16">
            <v>0</v>
          </cell>
          <cell r="P16">
            <v>823002.24047796871</v>
          </cell>
          <cell r="Q16" t="str">
            <v>1,8</v>
          </cell>
          <cell r="T16">
            <v>0</v>
          </cell>
        </row>
        <row r="17">
          <cell r="H17">
            <v>0</v>
          </cell>
          <cell r="L17">
            <v>0</v>
          </cell>
          <cell r="P17">
            <v>900000</v>
          </cell>
          <cell r="Q17" t="str">
            <v>1,8</v>
          </cell>
          <cell r="T17">
            <v>0</v>
          </cell>
        </row>
        <row r="18">
          <cell r="H18">
            <v>0</v>
          </cell>
          <cell r="L18">
            <v>0</v>
          </cell>
          <cell r="P18">
            <v>1060000</v>
          </cell>
          <cell r="Q18" t="str">
            <v>1,8</v>
          </cell>
          <cell r="T18">
            <v>0</v>
          </cell>
        </row>
        <row r="19">
          <cell r="H19">
            <v>0</v>
          </cell>
          <cell r="L19">
            <v>0</v>
          </cell>
          <cell r="P19">
            <v>1320000</v>
          </cell>
          <cell r="Q19" t="str">
            <v>1,8</v>
          </cell>
          <cell r="T19">
            <v>0</v>
          </cell>
        </row>
        <row r="20">
          <cell r="H20">
            <v>1170104.3400000001</v>
          </cell>
          <cell r="I20" t="str">
            <v>2,5</v>
          </cell>
          <cell r="L20">
            <v>0</v>
          </cell>
          <cell r="P20">
            <v>815434.58215568983</v>
          </cell>
          <cell r="Q20" t="str">
            <v>2,5</v>
          </cell>
          <cell r="T20">
            <v>0</v>
          </cell>
        </row>
        <row r="21">
          <cell r="H21">
            <v>410754.2942494399</v>
          </cell>
          <cell r="I21" t="str">
            <v>1,9</v>
          </cell>
          <cell r="L21">
            <v>0</v>
          </cell>
          <cell r="P21">
            <v>0</v>
          </cell>
          <cell r="T21">
            <v>0</v>
          </cell>
        </row>
        <row r="22">
          <cell r="H22">
            <v>0</v>
          </cell>
          <cell r="L22">
            <v>389614.3426779898</v>
          </cell>
          <cell r="M22" t="str">
            <v>1,12</v>
          </cell>
          <cell r="P22">
            <v>0</v>
          </cell>
          <cell r="T22">
            <v>0</v>
          </cell>
        </row>
        <row r="23">
          <cell r="H23">
            <v>0</v>
          </cell>
          <cell r="L23">
            <v>0</v>
          </cell>
          <cell r="P23">
            <v>0</v>
          </cell>
          <cell r="T23">
            <v>0</v>
          </cell>
        </row>
        <row r="24">
          <cell r="H24">
            <v>0</v>
          </cell>
          <cell r="L24">
            <v>0</v>
          </cell>
          <cell r="P24">
            <v>0</v>
          </cell>
          <cell r="T24">
            <v>0</v>
          </cell>
        </row>
        <row r="25">
          <cell r="H25">
            <v>0</v>
          </cell>
          <cell r="L25">
            <v>0</v>
          </cell>
          <cell r="P25">
            <v>0</v>
          </cell>
          <cell r="T25">
            <v>0</v>
          </cell>
        </row>
        <row r="26">
          <cell r="H26">
            <v>0</v>
          </cell>
          <cell r="L26">
            <v>0</v>
          </cell>
          <cell r="P26">
            <v>0</v>
          </cell>
          <cell r="T26">
            <v>0</v>
          </cell>
        </row>
        <row r="27">
          <cell r="H27">
            <v>0</v>
          </cell>
          <cell r="L27">
            <v>0</v>
          </cell>
          <cell r="P27">
            <v>0</v>
          </cell>
          <cell r="T27">
            <v>0</v>
          </cell>
        </row>
        <row r="28">
          <cell r="H28">
            <v>0</v>
          </cell>
          <cell r="L28">
            <v>0</v>
          </cell>
          <cell r="P28">
            <v>0</v>
          </cell>
          <cell r="T28">
            <v>0</v>
          </cell>
        </row>
        <row r="29">
          <cell r="H29">
            <v>0</v>
          </cell>
          <cell r="L29">
            <v>0</v>
          </cell>
          <cell r="P29">
            <v>0</v>
          </cell>
          <cell r="T29">
            <v>0</v>
          </cell>
        </row>
        <row r="30">
          <cell r="H30">
            <v>0</v>
          </cell>
          <cell r="L30">
            <v>0</v>
          </cell>
          <cell r="P30">
            <v>0</v>
          </cell>
          <cell r="T30">
            <v>0</v>
          </cell>
        </row>
        <row r="31">
          <cell r="H31">
            <v>0</v>
          </cell>
          <cell r="L31">
            <v>0</v>
          </cell>
          <cell r="P31">
            <v>0</v>
          </cell>
          <cell r="T31">
            <v>0</v>
          </cell>
        </row>
        <row r="32">
          <cell r="H32">
            <v>0</v>
          </cell>
          <cell r="L32">
            <v>0</v>
          </cell>
          <cell r="P32">
            <v>0</v>
          </cell>
          <cell r="T32">
            <v>0</v>
          </cell>
        </row>
        <row r="33">
          <cell r="H33">
            <v>1580858.6342494399</v>
          </cell>
          <cell r="L33">
            <v>389614.3426779898</v>
          </cell>
          <cell r="P33">
            <v>45441745.657585114</v>
          </cell>
          <cell r="T33">
            <v>0</v>
          </cell>
        </row>
        <row r="36">
          <cell r="H36">
            <v>0</v>
          </cell>
          <cell r="L36">
            <v>0</v>
          </cell>
          <cell r="P36">
            <v>0</v>
          </cell>
          <cell r="T36">
            <v>0</v>
          </cell>
        </row>
        <row r="37">
          <cell r="H37">
            <v>0</v>
          </cell>
          <cell r="L37">
            <v>173652.69461077845</v>
          </cell>
          <cell r="M37" t="str">
            <v>1,8</v>
          </cell>
          <cell r="P37">
            <v>0</v>
          </cell>
          <cell r="T37">
            <v>0</v>
          </cell>
        </row>
        <row r="38">
          <cell r="H38">
            <v>0</v>
          </cell>
          <cell r="L38">
            <v>0</v>
          </cell>
          <cell r="P38">
            <v>2673637.0425690813</v>
          </cell>
          <cell r="Q38" t="str">
            <v>1,9</v>
          </cell>
          <cell r="T38">
            <v>0</v>
          </cell>
        </row>
        <row r="39">
          <cell r="H39">
            <v>0</v>
          </cell>
          <cell r="L39">
            <v>0</v>
          </cell>
          <cell r="P39">
            <v>1784914.1150112024</v>
          </cell>
          <cell r="Q39" t="str">
            <v>1,9</v>
          </cell>
          <cell r="T39">
            <v>0</v>
          </cell>
        </row>
        <row r="40">
          <cell r="H40">
            <v>0</v>
          </cell>
          <cell r="L40">
            <v>0</v>
          </cell>
          <cell r="P40">
            <v>1045556.3853622107</v>
          </cell>
          <cell r="Q40" t="str">
            <v>1,11</v>
          </cell>
          <cell r="T40">
            <v>0</v>
          </cell>
        </row>
        <row r="41">
          <cell r="H41">
            <v>0</v>
          </cell>
          <cell r="L41">
            <v>0</v>
          </cell>
          <cell r="P41">
            <v>298730.39581777446</v>
          </cell>
          <cell r="Q41" t="str">
            <v>1,11</v>
          </cell>
          <cell r="T41">
            <v>0</v>
          </cell>
        </row>
        <row r="42">
          <cell r="H42">
            <v>0</v>
          </cell>
          <cell r="L42">
            <v>0</v>
          </cell>
          <cell r="P42">
            <v>291262.13592233008</v>
          </cell>
          <cell r="Q42" t="str">
            <v>1,12</v>
          </cell>
          <cell r="T42">
            <v>0</v>
          </cell>
        </row>
        <row r="43">
          <cell r="H43">
            <v>0</v>
          </cell>
          <cell r="L43">
            <v>0</v>
          </cell>
          <cell r="P43">
            <v>377147.12471994024</v>
          </cell>
          <cell r="Q43" t="str">
            <v>1,12</v>
          </cell>
          <cell r="T43">
            <v>0</v>
          </cell>
        </row>
        <row r="44">
          <cell r="H44">
            <v>0</v>
          </cell>
          <cell r="L44">
            <v>0</v>
          </cell>
          <cell r="P44">
            <v>1030619.8655713219</v>
          </cell>
          <cell r="Q44" t="str">
            <v>1,12</v>
          </cell>
          <cell r="T44">
            <v>0</v>
          </cell>
        </row>
        <row r="45">
          <cell r="H45">
            <v>0</v>
          </cell>
          <cell r="L45">
            <v>0</v>
          </cell>
          <cell r="P45">
            <v>0</v>
          </cell>
          <cell r="T45">
            <v>0</v>
          </cell>
        </row>
        <row r="46">
          <cell r="H46">
            <v>0</v>
          </cell>
          <cell r="L46">
            <v>143712.5748502994</v>
          </cell>
          <cell r="M46" t="str">
            <v>1,8</v>
          </cell>
          <cell r="P46">
            <v>0</v>
          </cell>
          <cell r="T46">
            <v>0</v>
          </cell>
        </row>
        <row r="47">
          <cell r="H47">
            <v>0</v>
          </cell>
          <cell r="L47">
            <v>86826.347305389223</v>
          </cell>
          <cell r="M47" t="str">
            <v>1,8</v>
          </cell>
          <cell r="P47">
            <v>0</v>
          </cell>
          <cell r="T47">
            <v>0</v>
          </cell>
        </row>
        <row r="48">
          <cell r="H48">
            <v>0</v>
          </cell>
          <cell r="L48">
            <v>543485.02994011971</v>
          </cell>
          <cell r="M48" t="str">
            <v>1,8</v>
          </cell>
          <cell r="P48">
            <v>0</v>
          </cell>
          <cell r="T48">
            <v>0</v>
          </cell>
        </row>
        <row r="49">
          <cell r="H49">
            <v>0</v>
          </cell>
          <cell r="L49">
            <v>271742.51497005986</v>
          </cell>
          <cell r="M49" t="str">
            <v>1,8</v>
          </cell>
          <cell r="P49">
            <v>0</v>
          </cell>
          <cell r="T49">
            <v>0</v>
          </cell>
        </row>
        <row r="50">
          <cell r="H50">
            <v>0</v>
          </cell>
          <cell r="L50">
            <v>191616.76646706587</v>
          </cell>
          <cell r="M50" t="str">
            <v>1,8</v>
          </cell>
          <cell r="P50">
            <v>0</v>
          </cell>
          <cell r="T50">
            <v>0</v>
          </cell>
        </row>
        <row r="51">
          <cell r="H51">
            <v>0</v>
          </cell>
          <cell r="L51">
            <v>1365269.4610778443</v>
          </cell>
          <cell r="M51" t="str">
            <v>1,8</v>
          </cell>
          <cell r="P51">
            <v>0</v>
          </cell>
          <cell r="T51">
            <v>0</v>
          </cell>
        </row>
        <row r="52">
          <cell r="H52">
            <v>0</v>
          </cell>
          <cell r="L52">
            <v>625748.50299401197</v>
          </cell>
          <cell r="M52" t="str">
            <v>1,8</v>
          </cell>
          <cell r="P52">
            <v>0</v>
          </cell>
          <cell r="T52">
            <v>0</v>
          </cell>
        </row>
        <row r="53">
          <cell r="H53">
            <v>0</v>
          </cell>
          <cell r="L53">
            <v>1221556.8862275449</v>
          </cell>
          <cell r="M53" t="str">
            <v>1,8</v>
          </cell>
          <cell r="P53">
            <v>0</v>
          </cell>
          <cell r="T53">
            <v>0</v>
          </cell>
        </row>
        <row r="54">
          <cell r="H54">
            <v>0</v>
          </cell>
          <cell r="L54">
            <v>140119.76047904193</v>
          </cell>
          <cell r="M54" t="str">
            <v>1,9</v>
          </cell>
          <cell r="P54">
            <v>0</v>
          </cell>
          <cell r="T54">
            <v>0</v>
          </cell>
        </row>
        <row r="55">
          <cell r="H55">
            <v>0</v>
          </cell>
          <cell r="L55">
            <v>140119.76047904193</v>
          </cell>
          <cell r="M55" t="str">
            <v>1,9</v>
          </cell>
          <cell r="P55">
            <v>0</v>
          </cell>
          <cell r="T55">
            <v>0</v>
          </cell>
        </row>
        <row r="56">
          <cell r="H56">
            <v>0</v>
          </cell>
          <cell r="L56">
            <v>1916167.6646706588</v>
          </cell>
          <cell r="M56" t="str">
            <v>1,9</v>
          </cell>
          <cell r="P56">
            <v>0</v>
          </cell>
          <cell r="T56">
            <v>0</v>
          </cell>
        </row>
        <row r="57">
          <cell r="H57">
            <v>0</v>
          </cell>
          <cell r="L57">
            <v>543485.02994011971</v>
          </cell>
          <cell r="M57" t="str">
            <v>1,9</v>
          </cell>
          <cell r="P57">
            <v>0</v>
          </cell>
          <cell r="T57">
            <v>0</v>
          </cell>
        </row>
        <row r="58">
          <cell r="H58">
            <v>0</v>
          </cell>
          <cell r="L58">
            <v>598802.39520958089</v>
          </cell>
          <cell r="M58" t="str">
            <v>2,1</v>
          </cell>
          <cell r="P58">
            <v>0</v>
          </cell>
          <cell r="T58">
            <v>0</v>
          </cell>
        </row>
        <row r="59">
          <cell r="H59">
            <v>0</v>
          </cell>
          <cell r="L59">
            <v>0</v>
          </cell>
          <cell r="P59">
            <v>0</v>
          </cell>
          <cell r="T59">
            <v>0</v>
          </cell>
        </row>
        <row r="60">
          <cell r="H60">
            <v>0</v>
          </cell>
          <cell r="L60">
            <v>359281.43712574849</v>
          </cell>
          <cell r="M60" t="str">
            <v>1,10</v>
          </cell>
          <cell r="P60">
            <v>0</v>
          </cell>
          <cell r="T60">
            <v>0</v>
          </cell>
        </row>
        <row r="61">
          <cell r="H61">
            <v>0</v>
          </cell>
          <cell r="L61">
            <v>209580.83832335329</v>
          </cell>
          <cell r="M61" t="str">
            <v>2,3</v>
          </cell>
          <cell r="P61">
            <v>0</v>
          </cell>
          <cell r="T61">
            <v>0</v>
          </cell>
        </row>
        <row r="62">
          <cell r="H62">
            <v>0</v>
          </cell>
          <cell r="L62">
            <v>21916.167664670658</v>
          </cell>
          <cell r="M62" t="str">
            <v>2,3</v>
          </cell>
          <cell r="P62">
            <v>0</v>
          </cell>
          <cell r="T62">
            <v>0</v>
          </cell>
        </row>
        <row r="63">
          <cell r="H63">
            <v>0</v>
          </cell>
          <cell r="L63">
            <v>10958.083832335329</v>
          </cell>
          <cell r="M63" t="str">
            <v>2,3</v>
          </cell>
          <cell r="P63">
            <v>0</v>
          </cell>
          <cell r="T63">
            <v>0</v>
          </cell>
        </row>
        <row r="64">
          <cell r="H64">
            <v>0</v>
          </cell>
          <cell r="L64">
            <v>419161.67664670659</v>
          </cell>
          <cell r="M64" t="str">
            <v>2,1</v>
          </cell>
          <cell r="P64">
            <v>0</v>
          </cell>
          <cell r="T64">
            <v>0</v>
          </cell>
        </row>
        <row r="65">
          <cell r="H65">
            <v>0</v>
          </cell>
          <cell r="L65">
            <v>0</v>
          </cell>
          <cell r="P65">
            <v>0</v>
          </cell>
          <cell r="T65">
            <v>0</v>
          </cell>
        </row>
        <row r="66">
          <cell r="H66">
            <v>0</v>
          </cell>
          <cell r="L66">
            <v>802091.11277072446</v>
          </cell>
          <cell r="M66" t="str">
            <v>2,3</v>
          </cell>
          <cell r="P66">
            <v>0</v>
          </cell>
          <cell r="T66">
            <v>0</v>
          </cell>
        </row>
        <row r="67">
          <cell r="H67">
            <v>0</v>
          </cell>
          <cell r="L67">
            <v>11013381</v>
          </cell>
          <cell r="M67" t="str">
            <v>2,5</v>
          </cell>
          <cell r="P67">
            <v>0</v>
          </cell>
          <cell r="T67">
            <v>0</v>
          </cell>
        </row>
        <row r="68">
          <cell r="H68">
            <v>0</v>
          </cell>
          <cell r="L68">
            <v>535474.2345033607</v>
          </cell>
          <cell r="M68" t="str">
            <v>2,3</v>
          </cell>
          <cell r="P68">
            <v>0</v>
          </cell>
          <cell r="T68">
            <v>0</v>
          </cell>
        </row>
        <row r="69">
          <cell r="H69">
            <v>0</v>
          </cell>
          <cell r="L69">
            <v>1143611.6504854369</v>
          </cell>
          <cell r="M69" t="str">
            <v>2,3</v>
          </cell>
          <cell r="P69">
            <v>0</v>
          </cell>
          <cell r="T69">
            <v>0</v>
          </cell>
        </row>
        <row r="70">
          <cell r="H70">
            <v>0</v>
          </cell>
          <cell r="L70">
            <v>113144.13741598208</v>
          </cell>
          <cell r="M70" t="str">
            <v>2,3</v>
          </cell>
          <cell r="P70">
            <v>0</v>
          </cell>
          <cell r="T70">
            <v>0</v>
          </cell>
        </row>
        <row r="71">
          <cell r="H71">
            <v>0</v>
          </cell>
          <cell r="L71">
            <v>627333.83121732634</v>
          </cell>
          <cell r="M71" t="str">
            <v>2,3</v>
          </cell>
          <cell r="P71">
            <v>0</v>
          </cell>
          <cell r="T71">
            <v>0</v>
          </cell>
        </row>
        <row r="72">
          <cell r="H72">
            <v>0</v>
          </cell>
          <cell r="L72">
            <v>309185.95967139659</v>
          </cell>
          <cell r="M72" t="str">
            <v>2,3</v>
          </cell>
          <cell r="P72">
            <v>0</v>
          </cell>
          <cell r="T72">
            <v>0</v>
          </cell>
        </row>
        <row r="73">
          <cell r="H73">
            <v>0</v>
          </cell>
          <cell r="L73">
            <v>89619.118745332336</v>
          </cell>
          <cell r="M73" t="str">
            <v>2,3</v>
          </cell>
          <cell r="P73">
            <v>0</v>
          </cell>
          <cell r="T73">
            <v>0</v>
          </cell>
        </row>
        <row r="74">
          <cell r="H74">
            <v>0</v>
          </cell>
          <cell r="L74">
            <v>51800</v>
          </cell>
          <cell r="M74" t="str">
            <v>2,3</v>
          </cell>
          <cell r="P74">
            <v>0</v>
          </cell>
          <cell r="T74">
            <v>0</v>
          </cell>
        </row>
        <row r="75">
          <cell r="H75">
            <v>0</v>
          </cell>
          <cell r="L75">
            <v>87378.640776699031</v>
          </cell>
          <cell r="M75" t="str">
            <v>2,3</v>
          </cell>
          <cell r="P75">
            <v>0</v>
          </cell>
          <cell r="T75">
            <v>0</v>
          </cell>
        </row>
        <row r="76">
          <cell r="H76">
            <v>0</v>
          </cell>
          <cell r="L76">
            <v>246900.67214339061</v>
          </cell>
          <cell r="M76" t="str">
            <v>2,3</v>
          </cell>
          <cell r="P76">
            <v>0</v>
          </cell>
          <cell r="T76">
            <v>0</v>
          </cell>
        </row>
        <row r="77">
          <cell r="H77">
            <v>0</v>
          </cell>
          <cell r="L77">
            <v>50410.75429424944</v>
          </cell>
          <cell r="M77" t="str">
            <v>2,3</v>
          </cell>
          <cell r="P77">
            <v>0</v>
          </cell>
          <cell r="T77">
            <v>0</v>
          </cell>
        </row>
        <row r="78">
          <cell r="H78">
            <v>0</v>
          </cell>
          <cell r="L78">
            <v>47904.191616766468</v>
          </cell>
          <cell r="M78" t="str">
            <v>2,3</v>
          </cell>
          <cell r="P78">
            <v>0</v>
          </cell>
          <cell r="T78">
            <v>0</v>
          </cell>
        </row>
        <row r="79">
          <cell r="H79">
            <v>0</v>
          </cell>
          <cell r="L79">
            <v>26946.107784431137</v>
          </cell>
          <cell r="M79" t="str">
            <v>2,3</v>
          </cell>
          <cell r="P79">
            <v>0</v>
          </cell>
          <cell r="T79">
            <v>0</v>
          </cell>
        </row>
        <row r="80">
          <cell r="H80">
            <v>0</v>
          </cell>
          <cell r="L80">
            <v>114970.05988023953</v>
          </cell>
          <cell r="M80" t="str">
            <v>2,3</v>
          </cell>
          <cell r="P80">
            <v>0</v>
          </cell>
          <cell r="T80">
            <v>0</v>
          </cell>
        </row>
        <row r="81">
          <cell r="H81">
            <v>0</v>
          </cell>
          <cell r="L81">
            <v>0</v>
          </cell>
          <cell r="P81">
            <v>0</v>
          </cell>
          <cell r="T81">
            <v>0</v>
          </cell>
        </row>
        <row r="82">
          <cell r="H82">
            <v>0</v>
          </cell>
          <cell r="L82">
            <v>0</v>
          </cell>
          <cell r="P82">
            <v>0</v>
          </cell>
          <cell r="T82">
            <v>0</v>
          </cell>
        </row>
        <row r="83">
          <cell r="H83">
            <v>0</v>
          </cell>
          <cell r="L83">
            <v>0</v>
          </cell>
          <cell r="P83">
            <v>0</v>
          </cell>
          <cell r="T83">
            <v>0</v>
          </cell>
        </row>
        <row r="84">
          <cell r="H84">
            <v>0</v>
          </cell>
          <cell r="L84">
            <v>0</v>
          </cell>
          <cell r="P84">
            <v>0</v>
          </cell>
          <cell r="T84">
            <v>0</v>
          </cell>
        </row>
        <row r="85">
          <cell r="H85">
            <v>0</v>
          </cell>
          <cell r="L85">
            <v>0</v>
          </cell>
          <cell r="P85">
            <v>0</v>
          </cell>
          <cell r="T85">
            <v>0</v>
          </cell>
        </row>
        <row r="86">
          <cell r="H86">
            <v>0</v>
          </cell>
          <cell r="L86">
            <v>0</v>
          </cell>
          <cell r="P86">
            <v>0</v>
          </cell>
          <cell r="T86">
            <v>0</v>
          </cell>
        </row>
        <row r="87">
          <cell r="H87">
            <v>0</v>
          </cell>
          <cell r="L87">
            <v>0</v>
          </cell>
          <cell r="P87">
            <v>0</v>
          </cell>
          <cell r="T87">
            <v>0</v>
          </cell>
        </row>
        <row r="88">
          <cell r="H88">
            <v>0</v>
          </cell>
          <cell r="L88">
            <v>0</v>
          </cell>
          <cell r="P88">
            <v>0</v>
          </cell>
          <cell r="T88">
            <v>0</v>
          </cell>
        </row>
        <row r="89">
          <cell r="H89">
            <v>0</v>
          </cell>
          <cell r="L89">
            <v>0</v>
          </cell>
          <cell r="P89">
            <v>0</v>
          </cell>
          <cell r="T89">
            <v>0</v>
          </cell>
        </row>
        <row r="90">
          <cell r="H90">
            <v>0</v>
          </cell>
          <cell r="L90">
            <v>0</v>
          </cell>
          <cell r="P90">
            <v>0</v>
          </cell>
          <cell r="T90">
            <v>0</v>
          </cell>
        </row>
        <row r="91">
          <cell r="H91">
            <v>0</v>
          </cell>
          <cell r="L91">
            <v>0</v>
          </cell>
          <cell r="P91">
            <v>0</v>
          </cell>
          <cell r="T91">
            <v>0</v>
          </cell>
        </row>
        <row r="92">
          <cell r="H92">
            <v>0</v>
          </cell>
          <cell r="L92">
            <v>24243355.064119708</v>
          </cell>
          <cell r="P92">
            <v>7501867.064973861</v>
          </cell>
          <cell r="T92">
            <v>0</v>
          </cell>
        </row>
        <row r="95">
          <cell r="H95">
            <v>0</v>
          </cell>
          <cell r="L95">
            <v>713218.8200149365</v>
          </cell>
          <cell r="M95" t="str">
            <v>1,12</v>
          </cell>
          <cell r="P95">
            <v>0</v>
          </cell>
          <cell r="T95">
            <v>0</v>
          </cell>
        </row>
        <row r="96">
          <cell r="H96">
            <v>0</v>
          </cell>
          <cell r="L96">
            <v>215085.884988798</v>
          </cell>
          <cell r="M96" t="str">
            <v>2,1</v>
          </cell>
          <cell r="P96">
            <v>0</v>
          </cell>
          <cell r="T96">
            <v>0</v>
          </cell>
        </row>
        <row r="97">
          <cell r="H97">
            <v>0</v>
          </cell>
          <cell r="L97">
            <v>62733.383121732601</v>
          </cell>
          <cell r="M97" t="str">
            <v>1,8</v>
          </cell>
          <cell r="P97">
            <v>0</v>
          </cell>
          <cell r="T97">
            <v>0</v>
          </cell>
        </row>
        <row r="98">
          <cell r="H98">
            <v>0</v>
          </cell>
          <cell r="L98">
            <v>30246.452576549698</v>
          </cell>
          <cell r="M98" t="str">
            <v>1,8</v>
          </cell>
          <cell r="P98">
            <v>0</v>
          </cell>
          <cell r="T98">
            <v>0</v>
          </cell>
        </row>
        <row r="99">
          <cell r="H99">
            <v>0</v>
          </cell>
          <cell r="L99">
            <v>504107.54294249439</v>
          </cell>
          <cell r="M99" t="str">
            <v>1,9</v>
          </cell>
          <cell r="P99">
            <v>0</v>
          </cell>
          <cell r="T99">
            <v>0</v>
          </cell>
        </row>
        <row r="100">
          <cell r="H100">
            <v>138909.63405526499</v>
          </cell>
          <cell r="I100" t="str">
            <v>1,8</v>
          </cell>
          <cell r="L100">
            <v>0</v>
          </cell>
          <cell r="P100">
            <v>0</v>
          </cell>
          <cell r="T100">
            <v>0</v>
          </cell>
        </row>
        <row r="101">
          <cell r="H101">
            <v>38922.155688622799</v>
          </cell>
          <cell r="I101" t="str">
            <v>1,8</v>
          </cell>
          <cell r="L101">
            <v>0</v>
          </cell>
          <cell r="P101">
            <v>0</v>
          </cell>
          <cell r="T101">
            <v>0</v>
          </cell>
        </row>
        <row r="102">
          <cell r="H102">
            <v>0</v>
          </cell>
          <cell r="L102">
            <v>151988.55507868383</v>
          </cell>
          <cell r="M102" t="str">
            <v>1,12</v>
          </cell>
          <cell r="P102">
            <v>0</v>
          </cell>
          <cell r="T102">
            <v>0</v>
          </cell>
        </row>
        <row r="103">
          <cell r="H103">
            <v>0</v>
          </cell>
          <cell r="L103">
            <v>518000</v>
          </cell>
          <cell r="M103" t="str">
            <v>2,1</v>
          </cell>
          <cell r="P103">
            <v>0</v>
          </cell>
          <cell r="T103">
            <v>0</v>
          </cell>
        </row>
        <row r="104">
          <cell r="H104">
            <v>0</v>
          </cell>
          <cell r="L104">
            <v>0</v>
          </cell>
          <cell r="P104">
            <v>0</v>
          </cell>
          <cell r="T104">
            <v>0</v>
          </cell>
        </row>
        <row r="105">
          <cell r="H105">
            <v>0</v>
          </cell>
          <cell r="L105">
            <v>0</v>
          </cell>
          <cell r="P105">
            <v>0</v>
          </cell>
          <cell r="T105">
            <v>0</v>
          </cell>
        </row>
        <row r="106">
          <cell r="H106">
            <v>177831.78974388778</v>
          </cell>
          <cell r="L106">
            <v>2195380.6387231951</v>
          </cell>
          <cell r="P106">
            <v>0</v>
          </cell>
          <cell r="T106">
            <v>0</v>
          </cell>
        </row>
        <row r="108">
          <cell r="H108">
            <v>1758690.4239933277</v>
          </cell>
          <cell r="L108">
            <v>26828350.045520891</v>
          </cell>
          <cell r="P108">
            <v>52943612.722558975</v>
          </cell>
          <cell r="T108">
            <v>0</v>
          </cell>
        </row>
        <row r="112">
          <cell r="H112">
            <v>0</v>
          </cell>
          <cell r="L112">
            <v>0</v>
          </cell>
          <cell r="P112">
            <v>0</v>
          </cell>
          <cell r="T112">
            <v>0</v>
          </cell>
        </row>
        <row r="113">
          <cell r="H113">
            <v>0</v>
          </cell>
          <cell r="L113">
            <v>0</v>
          </cell>
          <cell r="P113">
            <v>0</v>
          </cell>
          <cell r="T113">
            <v>0</v>
          </cell>
        </row>
        <row r="114">
          <cell r="H114">
            <v>0</v>
          </cell>
          <cell r="L114">
            <v>0</v>
          </cell>
          <cell r="P114">
            <v>0</v>
          </cell>
          <cell r="T114">
            <v>0</v>
          </cell>
        </row>
        <row r="115">
          <cell r="H115">
            <v>0</v>
          </cell>
          <cell r="L115">
            <v>0</v>
          </cell>
          <cell r="P115">
            <v>0</v>
          </cell>
          <cell r="T115">
            <v>0</v>
          </cell>
        </row>
        <row r="116">
          <cell r="H116">
            <v>0</v>
          </cell>
          <cell r="L116">
            <v>0</v>
          </cell>
          <cell r="P116">
            <v>0</v>
          </cell>
          <cell r="T116">
            <v>0</v>
          </cell>
        </row>
        <row r="117">
          <cell r="H117">
            <v>0</v>
          </cell>
          <cell r="L117">
            <v>0</v>
          </cell>
          <cell r="P117">
            <v>0</v>
          </cell>
          <cell r="T117">
            <v>0</v>
          </cell>
        </row>
        <row r="118">
          <cell r="H118">
            <v>0</v>
          </cell>
          <cell r="L118">
            <v>0</v>
          </cell>
          <cell r="P118">
            <v>0</v>
          </cell>
          <cell r="T118">
            <v>0</v>
          </cell>
        </row>
        <row r="119">
          <cell r="H119">
            <v>0</v>
          </cell>
          <cell r="L119">
            <v>0</v>
          </cell>
          <cell r="P119">
            <v>0</v>
          </cell>
          <cell r="T119">
            <v>0</v>
          </cell>
        </row>
        <row r="120">
          <cell r="H120">
            <v>0</v>
          </cell>
          <cell r="L120">
            <v>0</v>
          </cell>
          <cell r="P120">
            <v>0</v>
          </cell>
          <cell r="T120">
            <v>0</v>
          </cell>
        </row>
        <row r="121">
          <cell r="H121">
            <v>0</v>
          </cell>
          <cell r="L121">
            <v>0</v>
          </cell>
          <cell r="P121">
            <v>0</v>
          </cell>
          <cell r="T121">
            <v>0</v>
          </cell>
        </row>
        <row r="122">
          <cell r="H122">
            <v>0</v>
          </cell>
          <cell r="L122">
            <v>0</v>
          </cell>
          <cell r="P122">
            <v>0</v>
          </cell>
          <cell r="T122">
            <v>0</v>
          </cell>
        </row>
        <row r="123">
          <cell r="H123">
            <v>0</v>
          </cell>
          <cell r="L123">
            <v>0</v>
          </cell>
          <cell r="P123">
            <v>0</v>
          </cell>
          <cell r="T123">
            <v>0</v>
          </cell>
        </row>
        <row r="124">
          <cell r="H124">
            <v>0</v>
          </cell>
          <cell r="L124">
            <v>0</v>
          </cell>
          <cell r="P124">
            <v>0</v>
          </cell>
          <cell r="T124">
            <v>0</v>
          </cell>
        </row>
        <row r="125">
          <cell r="H125">
            <v>0</v>
          </cell>
          <cell r="L125">
            <v>0</v>
          </cell>
          <cell r="P125">
            <v>0</v>
          </cell>
          <cell r="T125">
            <v>0</v>
          </cell>
        </row>
        <row r="126">
          <cell r="H126">
            <v>0</v>
          </cell>
          <cell r="L126">
            <v>0</v>
          </cell>
          <cell r="P126">
            <v>0</v>
          </cell>
          <cell r="T126">
            <v>0</v>
          </cell>
        </row>
        <row r="127">
          <cell r="H127">
            <v>0</v>
          </cell>
          <cell r="L127">
            <v>0</v>
          </cell>
          <cell r="P127">
            <v>0</v>
          </cell>
          <cell r="T127">
            <v>0</v>
          </cell>
        </row>
        <row r="128">
          <cell r="H128">
            <v>0</v>
          </cell>
          <cell r="L128">
            <v>0</v>
          </cell>
          <cell r="P128">
            <v>0</v>
          </cell>
          <cell r="T128">
            <v>0</v>
          </cell>
        </row>
        <row r="129">
          <cell r="H129">
            <v>0</v>
          </cell>
          <cell r="L129">
            <v>0</v>
          </cell>
          <cell r="P129">
            <v>0</v>
          </cell>
          <cell r="T129">
            <v>0</v>
          </cell>
        </row>
        <row r="130">
          <cell r="H130">
            <v>0</v>
          </cell>
          <cell r="L130">
            <v>0</v>
          </cell>
          <cell r="P130">
            <v>0</v>
          </cell>
          <cell r="T130">
            <v>0</v>
          </cell>
        </row>
        <row r="131">
          <cell r="H131">
            <v>0</v>
          </cell>
          <cell r="L131">
            <v>0</v>
          </cell>
          <cell r="P131">
            <v>0</v>
          </cell>
          <cell r="T131">
            <v>0</v>
          </cell>
        </row>
        <row r="132">
          <cell r="H132">
            <v>0</v>
          </cell>
          <cell r="L132">
            <v>0</v>
          </cell>
          <cell r="P132">
            <v>0</v>
          </cell>
          <cell r="T132">
            <v>0</v>
          </cell>
        </row>
        <row r="133">
          <cell r="H133">
            <v>0</v>
          </cell>
          <cell r="L133">
            <v>0</v>
          </cell>
          <cell r="P133">
            <v>0</v>
          </cell>
          <cell r="T133">
            <v>0</v>
          </cell>
        </row>
        <row r="134">
          <cell r="H134">
            <v>0</v>
          </cell>
          <cell r="L134">
            <v>0</v>
          </cell>
          <cell r="P134">
            <v>0</v>
          </cell>
          <cell r="T134">
            <v>0</v>
          </cell>
        </row>
        <row r="137">
          <cell r="H137">
            <v>0</v>
          </cell>
          <cell r="L137">
            <v>0</v>
          </cell>
          <cell r="P137">
            <v>0</v>
          </cell>
          <cell r="T137">
            <v>0</v>
          </cell>
        </row>
        <row r="138">
          <cell r="H138">
            <v>0</v>
          </cell>
          <cell r="L138">
            <v>0</v>
          </cell>
          <cell r="P138">
            <v>0</v>
          </cell>
          <cell r="T138">
            <v>0</v>
          </cell>
        </row>
        <row r="139">
          <cell r="H139">
            <v>0</v>
          </cell>
          <cell r="L139">
            <v>0</v>
          </cell>
          <cell r="P139">
            <v>0</v>
          </cell>
          <cell r="T139">
            <v>0</v>
          </cell>
        </row>
        <row r="140">
          <cell r="H140">
            <v>0</v>
          </cell>
          <cell r="L140">
            <v>0</v>
          </cell>
          <cell r="P140">
            <v>0</v>
          </cell>
          <cell r="T140">
            <v>0</v>
          </cell>
        </row>
        <row r="141">
          <cell r="H141">
            <v>0</v>
          </cell>
          <cell r="L141">
            <v>0</v>
          </cell>
          <cell r="P141">
            <v>0</v>
          </cell>
          <cell r="T141">
            <v>0</v>
          </cell>
        </row>
        <row r="142">
          <cell r="H142">
            <v>0</v>
          </cell>
          <cell r="L142">
            <v>0</v>
          </cell>
          <cell r="P142">
            <v>0</v>
          </cell>
          <cell r="T142">
            <v>0</v>
          </cell>
        </row>
        <row r="143">
          <cell r="H143">
            <v>0</v>
          </cell>
          <cell r="L143">
            <v>0</v>
          </cell>
          <cell r="P143">
            <v>0</v>
          </cell>
          <cell r="T143">
            <v>0</v>
          </cell>
        </row>
        <row r="144">
          <cell r="H144">
            <v>0</v>
          </cell>
          <cell r="L144">
            <v>0</v>
          </cell>
          <cell r="P144">
            <v>0</v>
          </cell>
          <cell r="T144">
            <v>0</v>
          </cell>
        </row>
        <row r="145">
          <cell r="H145">
            <v>0</v>
          </cell>
          <cell r="L145">
            <v>0</v>
          </cell>
          <cell r="P145">
            <v>0</v>
          </cell>
          <cell r="T145">
            <v>0</v>
          </cell>
        </row>
        <row r="146">
          <cell r="H146">
            <v>0</v>
          </cell>
          <cell r="L146">
            <v>0</v>
          </cell>
          <cell r="P146">
            <v>0</v>
          </cell>
          <cell r="T146">
            <v>0</v>
          </cell>
        </row>
        <row r="147">
          <cell r="H147">
            <v>0</v>
          </cell>
          <cell r="L147">
            <v>0</v>
          </cell>
          <cell r="P147">
            <v>0</v>
          </cell>
          <cell r="T147">
            <v>0</v>
          </cell>
        </row>
        <row r="148">
          <cell r="H148">
            <v>0</v>
          </cell>
          <cell r="L148">
            <v>0</v>
          </cell>
          <cell r="P148">
            <v>0</v>
          </cell>
          <cell r="T148">
            <v>0</v>
          </cell>
        </row>
        <row r="149">
          <cell r="H149">
            <v>0</v>
          </cell>
          <cell r="L149">
            <v>0</v>
          </cell>
          <cell r="P149">
            <v>0</v>
          </cell>
          <cell r="T149">
            <v>0</v>
          </cell>
        </row>
        <row r="150">
          <cell r="H150">
            <v>0</v>
          </cell>
          <cell r="L150">
            <v>0</v>
          </cell>
          <cell r="P150">
            <v>0</v>
          </cell>
          <cell r="T150">
            <v>0</v>
          </cell>
        </row>
        <row r="151">
          <cell r="H151">
            <v>0</v>
          </cell>
          <cell r="L151">
            <v>0</v>
          </cell>
          <cell r="P151">
            <v>0</v>
          </cell>
          <cell r="T151">
            <v>0</v>
          </cell>
        </row>
        <row r="154">
          <cell r="H154">
            <v>0</v>
          </cell>
          <cell r="L154">
            <v>0</v>
          </cell>
          <cell r="P154">
            <v>0</v>
          </cell>
          <cell r="T154">
            <v>0</v>
          </cell>
        </row>
        <row r="155">
          <cell r="H155">
            <v>0</v>
          </cell>
          <cell r="L155">
            <v>0</v>
          </cell>
          <cell r="P155">
            <v>0</v>
          </cell>
          <cell r="T155">
            <v>0</v>
          </cell>
        </row>
        <row r="156">
          <cell r="H156">
            <v>0</v>
          </cell>
          <cell r="L156">
            <v>0</v>
          </cell>
          <cell r="P156">
            <v>0</v>
          </cell>
          <cell r="T156">
            <v>0</v>
          </cell>
        </row>
        <row r="157">
          <cell r="H157">
            <v>0</v>
          </cell>
          <cell r="L157">
            <v>0</v>
          </cell>
          <cell r="P157">
            <v>0</v>
          </cell>
          <cell r="T157">
            <v>0</v>
          </cell>
        </row>
        <row r="158">
          <cell r="H158">
            <v>0</v>
          </cell>
          <cell r="L158">
            <v>0</v>
          </cell>
          <cell r="P158">
            <v>0</v>
          </cell>
          <cell r="T158">
            <v>0</v>
          </cell>
        </row>
        <row r="159">
          <cell r="H159">
            <v>0</v>
          </cell>
          <cell r="L159">
            <v>0</v>
          </cell>
          <cell r="P159">
            <v>0</v>
          </cell>
          <cell r="T159">
            <v>0</v>
          </cell>
        </row>
        <row r="160">
          <cell r="H160">
            <v>0</v>
          </cell>
          <cell r="L160">
            <v>0</v>
          </cell>
          <cell r="P160">
            <v>0</v>
          </cell>
          <cell r="T160">
            <v>0</v>
          </cell>
        </row>
        <row r="161">
          <cell r="H161">
            <v>0</v>
          </cell>
          <cell r="L161">
            <v>0</v>
          </cell>
          <cell r="P161">
            <v>0</v>
          </cell>
          <cell r="T161">
            <v>0</v>
          </cell>
        </row>
        <row r="162">
          <cell r="H162">
            <v>0</v>
          </cell>
          <cell r="L162">
            <v>0</v>
          </cell>
          <cell r="P162">
            <v>0</v>
          </cell>
          <cell r="T162">
            <v>0</v>
          </cell>
        </row>
        <row r="163">
          <cell r="H163">
            <v>0</v>
          </cell>
          <cell r="L163">
            <v>0</v>
          </cell>
          <cell r="P163">
            <v>0</v>
          </cell>
          <cell r="T163">
            <v>0</v>
          </cell>
        </row>
        <row r="164">
          <cell r="H164">
            <v>0</v>
          </cell>
          <cell r="L164">
            <v>0</v>
          </cell>
          <cell r="P164">
            <v>0</v>
          </cell>
          <cell r="T164">
            <v>0</v>
          </cell>
        </row>
        <row r="165">
          <cell r="H165">
            <v>0</v>
          </cell>
          <cell r="L165">
            <v>0</v>
          </cell>
          <cell r="P165">
            <v>0</v>
          </cell>
          <cell r="T165">
            <v>0</v>
          </cell>
        </row>
        <row r="167">
          <cell r="H167">
            <v>0</v>
          </cell>
          <cell r="L167">
            <v>0</v>
          </cell>
          <cell r="P167">
            <v>0</v>
          </cell>
          <cell r="T167">
            <v>0</v>
          </cell>
        </row>
        <row r="171">
          <cell r="H171">
            <v>0</v>
          </cell>
          <cell r="L171">
            <v>0</v>
          </cell>
          <cell r="P171">
            <v>0</v>
          </cell>
          <cell r="T171">
            <v>0</v>
          </cell>
        </row>
        <row r="172">
          <cell r="H172">
            <v>0</v>
          </cell>
          <cell r="L172">
            <v>0</v>
          </cell>
          <cell r="P172">
            <v>0</v>
          </cell>
          <cell r="T172">
            <v>0</v>
          </cell>
        </row>
        <row r="173">
          <cell r="H173">
            <v>0</v>
          </cell>
          <cell r="L173">
            <v>0</v>
          </cell>
          <cell r="P173">
            <v>0</v>
          </cell>
          <cell r="T173">
            <v>0</v>
          </cell>
        </row>
        <row r="174">
          <cell r="H174">
            <v>0</v>
          </cell>
          <cell r="L174">
            <v>0</v>
          </cell>
          <cell r="P174">
            <v>0</v>
          </cell>
          <cell r="T174">
            <v>0</v>
          </cell>
        </row>
        <row r="175">
          <cell r="H175">
            <v>0</v>
          </cell>
          <cell r="L175">
            <v>0</v>
          </cell>
          <cell r="P175">
            <v>0</v>
          </cell>
          <cell r="T175">
            <v>0</v>
          </cell>
        </row>
        <row r="176">
          <cell r="H176">
            <v>0</v>
          </cell>
          <cell r="L176">
            <v>0</v>
          </cell>
          <cell r="P176">
            <v>0</v>
          </cell>
          <cell r="T176">
            <v>0</v>
          </cell>
        </row>
        <row r="177">
          <cell r="H177">
            <v>0</v>
          </cell>
          <cell r="L177">
            <v>0</v>
          </cell>
          <cell r="P177">
            <v>0</v>
          </cell>
          <cell r="T177">
            <v>0</v>
          </cell>
        </row>
        <row r="178">
          <cell r="H178">
            <v>0</v>
          </cell>
          <cell r="L178">
            <v>0</v>
          </cell>
          <cell r="P178">
            <v>0</v>
          </cell>
          <cell r="T178">
            <v>0</v>
          </cell>
        </row>
        <row r="179">
          <cell r="H179">
            <v>0</v>
          </cell>
          <cell r="L179">
            <v>0</v>
          </cell>
          <cell r="P179">
            <v>0</v>
          </cell>
          <cell r="T179">
            <v>0</v>
          </cell>
        </row>
        <row r="180">
          <cell r="H180">
            <v>0</v>
          </cell>
          <cell r="L180">
            <v>0</v>
          </cell>
          <cell r="P180">
            <v>0</v>
          </cell>
          <cell r="T180">
            <v>0</v>
          </cell>
        </row>
        <row r="181">
          <cell r="H181">
            <v>0</v>
          </cell>
          <cell r="L181">
            <v>0</v>
          </cell>
          <cell r="P181">
            <v>0</v>
          </cell>
          <cell r="T181">
            <v>0</v>
          </cell>
        </row>
        <row r="182">
          <cell r="H182">
            <v>0</v>
          </cell>
          <cell r="L182">
            <v>0</v>
          </cell>
          <cell r="P182">
            <v>0</v>
          </cell>
          <cell r="T182">
            <v>0</v>
          </cell>
        </row>
        <row r="183">
          <cell r="H183">
            <v>0</v>
          </cell>
          <cell r="L183">
            <v>0</v>
          </cell>
          <cell r="P183">
            <v>0</v>
          </cell>
          <cell r="T183">
            <v>0</v>
          </cell>
        </row>
        <row r="184">
          <cell r="H184">
            <v>0</v>
          </cell>
          <cell r="L184">
            <v>0</v>
          </cell>
          <cell r="P184">
            <v>0</v>
          </cell>
          <cell r="T184">
            <v>0</v>
          </cell>
        </row>
        <row r="185">
          <cell r="H185">
            <v>0</v>
          </cell>
          <cell r="L185">
            <v>0</v>
          </cell>
          <cell r="P185">
            <v>0</v>
          </cell>
          <cell r="T185">
            <v>0</v>
          </cell>
        </row>
        <row r="186">
          <cell r="H186">
            <v>0</v>
          </cell>
          <cell r="L186">
            <v>0</v>
          </cell>
          <cell r="P186">
            <v>0</v>
          </cell>
          <cell r="T186">
            <v>0</v>
          </cell>
        </row>
        <row r="187">
          <cell r="H187">
            <v>0</v>
          </cell>
          <cell r="L187">
            <v>0</v>
          </cell>
          <cell r="P187">
            <v>0</v>
          </cell>
          <cell r="T187">
            <v>0</v>
          </cell>
        </row>
        <row r="188">
          <cell r="H188">
            <v>0</v>
          </cell>
          <cell r="L188">
            <v>0</v>
          </cell>
          <cell r="P188">
            <v>0</v>
          </cell>
          <cell r="T188">
            <v>0</v>
          </cell>
        </row>
        <row r="189">
          <cell r="H189">
            <v>0</v>
          </cell>
          <cell r="L189">
            <v>0</v>
          </cell>
          <cell r="P189">
            <v>0</v>
          </cell>
          <cell r="T189">
            <v>0</v>
          </cell>
        </row>
        <row r="190">
          <cell r="H190">
            <v>0</v>
          </cell>
          <cell r="L190">
            <v>0</v>
          </cell>
          <cell r="P190">
            <v>0</v>
          </cell>
          <cell r="T190">
            <v>0</v>
          </cell>
        </row>
        <row r="191">
          <cell r="H191">
            <v>0</v>
          </cell>
          <cell r="L191">
            <v>0</v>
          </cell>
          <cell r="P191">
            <v>0</v>
          </cell>
          <cell r="T191">
            <v>0</v>
          </cell>
        </row>
        <row r="192">
          <cell r="H192">
            <v>0</v>
          </cell>
          <cell r="L192">
            <v>0</v>
          </cell>
          <cell r="P192">
            <v>0</v>
          </cell>
          <cell r="T192">
            <v>0</v>
          </cell>
        </row>
        <row r="193">
          <cell r="H193">
            <v>0</v>
          </cell>
          <cell r="L193">
            <v>0</v>
          </cell>
          <cell r="P193">
            <v>0</v>
          </cell>
          <cell r="T193">
            <v>0</v>
          </cell>
        </row>
        <row r="196">
          <cell r="H196">
            <v>0</v>
          </cell>
          <cell r="L196">
            <v>0</v>
          </cell>
          <cell r="P196">
            <v>0</v>
          </cell>
          <cell r="T196">
            <v>0</v>
          </cell>
        </row>
        <row r="197">
          <cell r="H197">
            <v>0</v>
          </cell>
          <cell r="L197">
            <v>0</v>
          </cell>
          <cell r="P197">
            <v>0</v>
          </cell>
          <cell r="T197">
            <v>0</v>
          </cell>
        </row>
        <row r="198">
          <cell r="H198">
            <v>0</v>
          </cell>
          <cell r="L198">
            <v>0</v>
          </cell>
          <cell r="P198">
            <v>0</v>
          </cell>
          <cell r="T198">
            <v>0</v>
          </cell>
        </row>
        <row r="199">
          <cell r="H199">
            <v>0</v>
          </cell>
          <cell r="L199">
            <v>0</v>
          </cell>
          <cell r="P199">
            <v>0</v>
          </cell>
          <cell r="T199">
            <v>0</v>
          </cell>
        </row>
        <row r="200">
          <cell r="H200">
            <v>0</v>
          </cell>
          <cell r="L200">
            <v>0</v>
          </cell>
          <cell r="P200">
            <v>0</v>
          </cell>
          <cell r="T200">
            <v>0</v>
          </cell>
        </row>
        <row r="201">
          <cell r="H201">
            <v>0</v>
          </cell>
          <cell r="L201">
            <v>0</v>
          </cell>
          <cell r="P201">
            <v>0</v>
          </cell>
          <cell r="T201">
            <v>0</v>
          </cell>
        </row>
        <row r="202">
          <cell r="H202">
            <v>0</v>
          </cell>
          <cell r="L202">
            <v>0</v>
          </cell>
          <cell r="P202">
            <v>0</v>
          </cell>
          <cell r="T202">
            <v>0</v>
          </cell>
        </row>
        <row r="203">
          <cell r="H203">
            <v>0</v>
          </cell>
          <cell r="L203">
            <v>0</v>
          </cell>
          <cell r="P203">
            <v>0</v>
          </cell>
          <cell r="T203">
            <v>0</v>
          </cell>
        </row>
        <row r="204">
          <cell r="H204">
            <v>0</v>
          </cell>
          <cell r="L204">
            <v>0</v>
          </cell>
          <cell r="P204">
            <v>0</v>
          </cell>
          <cell r="T204">
            <v>0</v>
          </cell>
        </row>
        <row r="205">
          <cell r="H205">
            <v>0</v>
          </cell>
          <cell r="L205">
            <v>0</v>
          </cell>
          <cell r="P205">
            <v>0</v>
          </cell>
          <cell r="T205">
            <v>0</v>
          </cell>
        </row>
        <row r="206">
          <cell r="H206">
            <v>0</v>
          </cell>
          <cell r="L206">
            <v>0</v>
          </cell>
          <cell r="P206">
            <v>0</v>
          </cell>
          <cell r="T206">
            <v>0</v>
          </cell>
        </row>
        <row r="207">
          <cell r="H207">
            <v>0</v>
          </cell>
          <cell r="L207">
            <v>0</v>
          </cell>
          <cell r="P207">
            <v>0</v>
          </cell>
          <cell r="T207">
            <v>0</v>
          </cell>
        </row>
        <row r="208">
          <cell r="H208">
            <v>0</v>
          </cell>
          <cell r="L208">
            <v>0</v>
          </cell>
          <cell r="P208">
            <v>0</v>
          </cell>
          <cell r="T208">
            <v>0</v>
          </cell>
        </row>
        <row r="209">
          <cell r="H209">
            <v>0</v>
          </cell>
          <cell r="L209">
            <v>0</v>
          </cell>
          <cell r="P209">
            <v>0</v>
          </cell>
          <cell r="T209">
            <v>0</v>
          </cell>
        </row>
        <row r="210">
          <cell r="H210">
            <v>0</v>
          </cell>
          <cell r="L210">
            <v>0</v>
          </cell>
          <cell r="P210">
            <v>0</v>
          </cell>
          <cell r="T210">
            <v>0</v>
          </cell>
        </row>
        <row r="213">
          <cell r="H213">
            <v>0</v>
          </cell>
          <cell r="L213">
            <v>0</v>
          </cell>
          <cell r="P213">
            <v>0</v>
          </cell>
          <cell r="T213">
            <v>0</v>
          </cell>
        </row>
        <row r="214">
          <cell r="H214">
            <v>0</v>
          </cell>
          <cell r="L214">
            <v>0</v>
          </cell>
          <cell r="P214">
            <v>0</v>
          </cell>
          <cell r="T214">
            <v>0</v>
          </cell>
        </row>
        <row r="215">
          <cell r="H215">
            <v>0</v>
          </cell>
          <cell r="L215">
            <v>0</v>
          </cell>
          <cell r="P215">
            <v>0</v>
          </cell>
          <cell r="T215">
            <v>0</v>
          </cell>
        </row>
        <row r="216">
          <cell r="H216">
            <v>0</v>
          </cell>
          <cell r="L216">
            <v>0</v>
          </cell>
          <cell r="P216">
            <v>0</v>
          </cell>
          <cell r="T216">
            <v>0</v>
          </cell>
        </row>
        <row r="217">
          <cell r="H217">
            <v>0</v>
          </cell>
          <cell r="L217">
            <v>0</v>
          </cell>
          <cell r="P217">
            <v>0</v>
          </cell>
          <cell r="T217">
            <v>0</v>
          </cell>
        </row>
        <row r="218">
          <cell r="H218">
            <v>0</v>
          </cell>
          <cell r="L218">
            <v>0</v>
          </cell>
          <cell r="P218">
            <v>0</v>
          </cell>
          <cell r="T218">
            <v>0</v>
          </cell>
        </row>
        <row r="219">
          <cell r="H219">
            <v>0</v>
          </cell>
          <cell r="L219">
            <v>0</v>
          </cell>
          <cell r="P219">
            <v>0</v>
          </cell>
          <cell r="T219">
            <v>0</v>
          </cell>
        </row>
        <row r="220">
          <cell r="H220">
            <v>0</v>
          </cell>
          <cell r="L220">
            <v>0</v>
          </cell>
          <cell r="P220">
            <v>0</v>
          </cell>
          <cell r="T220">
            <v>0</v>
          </cell>
        </row>
        <row r="221">
          <cell r="H221">
            <v>0</v>
          </cell>
          <cell r="L221">
            <v>0</v>
          </cell>
          <cell r="P221">
            <v>0</v>
          </cell>
          <cell r="T221">
            <v>0</v>
          </cell>
        </row>
        <row r="222">
          <cell r="H222">
            <v>0</v>
          </cell>
          <cell r="L222">
            <v>0</v>
          </cell>
          <cell r="P222">
            <v>0</v>
          </cell>
          <cell r="T222">
            <v>0</v>
          </cell>
        </row>
        <row r="223">
          <cell r="H223">
            <v>0</v>
          </cell>
          <cell r="L223">
            <v>0</v>
          </cell>
          <cell r="P223">
            <v>0</v>
          </cell>
          <cell r="T223">
            <v>0</v>
          </cell>
        </row>
        <row r="224">
          <cell r="H224">
            <v>0</v>
          </cell>
          <cell r="L224">
            <v>0</v>
          </cell>
          <cell r="P224">
            <v>0</v>
          </cell>
          <cell r="T224">
            <v>0</v>
          </cell>
        </row>
        <row r="225">
          <cell r="H225">
            <v>0</v>
          </cell>
          <cell r="L225">
            <v>0</v>
          </cell>
          <cell r="P225">
            <v>0</v>
          </cell>
          <cell r="T225">
            <v>0</v>
          </cell>
        </row>
        <row r="226">
          <cell r="H226">
            <v>0</v>
          </cell>
          <cell r="L226">
            <v>0</v>
          </cell>
          <cell r="P226">
            <v>0</v>
          </cell>
          <cell r="T226">
            <v>0</v>
          </cell>
        </row>
        <row r="227">
          <cell r="H227">
            <v>0</v>
          </cell>
          <cell r="L227">
            <v>0</v>
          </cell>
          <cell r="P227">
            <v>0</v>
          </cell>
          <cell r="T227">
            <v>0</v>
          </cell>
        </row>
        <row r="228">
          <cell r="H228">
            <v>0</v>
          </cell>
          <cell r="L228">
            <v>0</v>
          </cell>
          <cell r="P228">
            <v>0</v>
          </cell>
          <cell r="T228">
            <v>0</v>
          </cell>
        </row>
        <row r="229">
          <cell r="H229">
            <v>0</v>
          </cell>
          <cell r="L229">
            <v>0</v>
          </cell>
          <cell r="P229">
            <v>0</v>
          </cell>
          <cell r="T229">
            <v>0</v>
          </cell>
        </row>
        <row r="230">
          <cell r="H230">
            <v>0</v>
          </cell>
          <cell r="L230">
            <v>0</v>
          </cell>
          <cell r="P230">
            <v>0</v>
          </cell>
          <cell r="T230">
            <v>0</v>
          </cell>
        </row>
        <row r="231">
          <cell r="H231">
            <v>0</v>
          </cell>
          <cell r="L231">
            <v>0</v>
          </cell>
          <cell r="P231">
            <v>0</v>
          </cell>
          <cell r="T231">
            <v>0</v>
          </cell>
        </row>
        <row r="232">
          <cell r="H232">
            <v>0</v>
          </cell>
          <cell r="L232">
            <v>0</v>
          </cell>
          <cell r="P232">
            <v>0</v>
          </cell>
          <cell r="T232">
            <v>0</v>
          </cell>
        </row>
        <row r="234">
          <cell r="H234">
            <v>0</v>
          </cell>
          <cell r="L234">
            <v>0</v>
          </cell>
          <cell r="P234">
            <v>0</v>
          </cell>
          <cell r="T234">
            <v>0</v>
          </cell>
        </row>
        <row r="236">
          <cell r="L236">
            <v>0</v>
          </cell>
          <cell r="M236" t="str">
            <v>1,8</v>
          </cell>
        </row>
        <row r="237">
          <cell r="L237">
            <v>0</v>
          </cell>
          <cell r="M237" t="str">
            <v>1,7</v>
          </cell>
        </row>
        <row r="238">
          <cell r="L238">
            <v>0</v>
          </cell>
          <cell r="M238" t="str">
            <v>1,8</v>
          </cell>
        </row>
        <row r="240">
          <cell r="H240">
            <v>3509217.13755649</v>
          </cell>
          <cell r="L240">
            <v>26828350.045520891</v>
          </cell>
          <cell r="P240">
            <v>53230393.902544037</v>
          </cell>
          <cell r="T240">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sheetName val="ограничения"/>
      <sheetName val="коэф ПАУ"/>
      <sheetName val="схема ПАУ"/>
      <sheetName val="коэф ПСУ"/>
      <sheetName val="схема ПСУ"/>
      <sheetName val="расчет ПАУ (оптим)"/>
      <sheetName val="расчет ПАУ (огран)"/>
      <sheetName val="расчет ПАУ (НПК=любое)"/>
      <sheetName val="расчет ПАУ (НПК=0)"/>
      <sheetName val="коэф ПОС"/>
      <sheetName val="схема ПОС"/>
      <sheetName val="расчет ПОС (оптим)"/>
      <sheetName val="расчет ПОС (огран)"/>
      <sheetName val="ПТД-2м"/>
      <sheetName val="ПТД-3м"/>
      <sheetName val="ПТД-3ом"/>
      <sheetName val="сравнение"/>
      <sheetName val="остатки"/>
      <sheetName val="Реестр"/>
      <sheetName val="Главн"/>
      <sheetName val="Invest"/>
    </sheetNames>
    <sheetDataSet>
      <sheetData sheetId="0" refreshError="1">
        <row r="1">
          <cell r="V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 пар"/>
      <sheetName val="мощн"/>
      <sheetName val="Перем расходы"/>
      <sheetName val="Перем рас 2"/>
      <sheetName val="Постоянные расходы"/>
      <sheetName val="пост расх 2"/>
      <sheetName val="Амор"/>
      <sheetName val="Штатное расписание и з.п."/>
      <sheetName val="Кредит"/>
      <sheetName val="Кап. з8"/>
      <sheetName val="NPV,IRR10"/>
      <sheetName val="ф2"/>
      <sheetName val="ф3"/>
      <sheetName val="Финпоки1"/>
      <sheetName val="цены"/>
      <sheetName val="ограничения"/>
    </sheetNames>
    <sheetDataSet>
      <sheetData sheetId="0">
        <row r="25">
          <cell r="C25">
            <v>0</v>
          </cell>
        </row>
      </sheetData>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Лист1"/>
      <sheetName val="Дебиторка"/>
      <sheetName val="Деб + склад"/>
      <sheetName val="Тара-клише"/>
      <sheetName val="Алмаз"/>
      <sheetName val="АТ-Кола"/>
      <sheetName val="Бородино"/>
      <sheetName val="Браво"/>
      <sheetName val="ВЕНА"/>
      <sheetName val="Глобус"/>
      <sheetName val="Derek"/>
      <sheetName val="Дионис"/>
      <sheetName val="Интергалант"/>
      <sheetName val="ИПП"/>
      <sheetName val="Кампи"/>
      <sheetName val="Князь Рюрик"/>
      <sheetName val="Кока-Кола"/>
      <sheetName val="Красный Восток"/>
      <sheetName val="КСЛтд (2)"/>
      <sheetName val="КСЛтд"/>
      <sheetName val="Марлен"/>
      <sheetName val="ЭнЭрДжиПлюс"/>
      <sheetName val="Мегапак"/>
      <sheetName val="Мега-Седар"/>
      <sheetName val="Напитки Очаково"/>
      <sheetName val="НОТИСС"/>
      <sheetName val="НЛД"/>
      <sheetName val="Орлан"/>
      <sheetName val="Ост-Аква"/>
      <sheetName val="Остмарк"/>
      <sheetName val="Очаково"/>
      <sheetName val="ОША"/>
      <sheetName val="Пивоварни Ив Т"/>
      <sheetName val="Пепсико"/>
      <sheetName val="Продэкспо"/>
      <sheetName val="ПЛМ"/>
      <sheetName val="Ронтос"/>
      <sheetName val="Ремаркет"/>
      <sheetName val="РФК"/>
      <sheetName val="Сейл"/>
      <sheetName val="Сатурн"/>
      <sheetName val="Седар-2"/>
      <sheetName val="Седар"/>
      <sheetName val="СТАРКОН"/>
      <sheetName val="СтПивовар"/>
      <sheetName val="УайтБоттл"/>
      <sheetName val="Эталон"/>
      <sheetName val="Ярпиво"/>
      <sheetName val="Derek (2)"/>
      <sheetName val="Калькуляции"/>
      <sheetName val="Панель управления и проверки"/>
      <sheetName val="оборудование"/>
      <sheetName val="ТАБЛИЦА С"/>
      <sheetName val="Приложение D"/>
      <sheetName val="ПРИЛОЖЕНИЕ G"/>
      <sheetName val="ПРИЛОЖЕНИЕ М"/>
      <sheetName val="ПРИЛОЖЕНИЕ L"/>
      <sheetName val="ПРИЛОЖЕНИЕ К"/>
      <sheetName val="ПРИЛОЖЕНИЕ J"/>
      <sheetName val="Adm"/>
      <sheetName val="Opex"/>
      <sheetName val="Sales"/>
      <sheetName val="CF Less F"/>
      <sheetName val="Salary"/>
      <sheetName val="Cape"/>
      <sheetName val="Com"/>
      <sheetName val="Taxes"/>
      <sheetName val="Production"/>
      <sheetName val="Prices"/>
      <sheetName val="Energy"/>
      <sheetName val="Discount"/>
      <sheetName val="TasAt"/>
      <sheetName val="Списки"/>
      <sheetName val="На 1 января 2000"/>
      <sheetName val="осн пар"/>
    </sheetNames>
    <sheetDataSet>
      <sheetData sheetId="0" refreshError="1"/>
      <sheetData sheetId="1" refreshError="1"/>
      <sheetData sheetId="2" refreshError="1">
        <row r="7">
          <cell r="J7">
            <v>-17.595898621437208</v>
          </cell>
        </row>
        <row r="14">
          <cell r="J14">
            <v>48801.916413502993</v>
          </cell>
        </row>
        <row r="16">
          <cell r="J16">
            <v>6643.6402937130633</v>
          </cell>
        </row>
        <row r="18">
          <cell r="J18">
            <v>344.74</v>
          </cell>
        </row>
        <row r="28">
          <cell r="J28">
            <v>116659.11331394897</v>
          </cell>
        </row>
        <row r="30">
          <cell r="J30">
            <v>4703.4606134397909</v>
          </cell>
        </row>
        <row r="31">
          <cell r="J31">
            <v>53007.562430151513</v>
          </cell>
        </row>
        <row r="32">
          <cell r="J32">
            <v>86.229028803885285</v>
          </cell>
        </row>
        <row r="33">
          <cell r="J33">
            <v>564.98075452804915</v>
          </cell>
        </row>
        <row r="34">
          <cell r="J34">
            <v>63389.328181496319</v>
          </cell>
        </row>
        <row r="35">
          <cell r="J35">
            <v>44068.117656543764</v>
          </cell>
        </row>
        <row r="36">
          <cell r="J36">
            <v>-19105.8</v>
          </cell>
        </row>
        <row r="37">
          <cell r="J37">
            <v>62891.504967415589</v>
          </cell>
        </row>
        <row r="39">
          <cell r="J39">
            <v>-112892.99638498937</v>
          </cell>
        </row>
        <row r="41">
          <cell r="J41">
            <v>49146.764535307921</v>
          </cell>
        </row>
        <row r="45">
          <cell r="J45">
            <v>11009.192606289205</v>
          </cell>
        </row>
        <row r="46">
          <cell r="J46">
            <v>454087.98629877571</v>
          </cell>
        </row>
        <row r="48">
          <cell r="J48">
            <v>33444.908968119526</v>
          </cell>
        </row>
        <row r="49">
          <cell r="J49">
            <v>68204.570041090774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1"/>
      <sheetName val="2-3"/>
      <sheetName val=" 4"/>
      <sheetName val=" 4$"/>
      <sheetName val="5"/>
      <sheetName val="6"/>
      <sheetName val="7"/>
      <sheetName val="8"/>
      <sheetName val="9"/>
      <sheetName val="10"/>
      <sheetName val="10 $"/>
      <sheetName val="11"/>
      <sheetName val="12"/>
      <sheetName val="12 R"/>
      <sheetName val="13"/>
      <sheetName val="14"/>
      <sheetName val="15"/>
      <sheetName val="16"/>
      <sheetName val="17"/>
      <sheetName val="17 R"/>
      <sheetName val="18"/>
      <sheetName val="19"/>
      <sheetName val="19 R"/>
      <sheetName val="20"/>
      <sheetName val="21"/>
      <sheetName val="22"/>
      <sheetName val="22 $"/>
      <sheetName val="22 R"/>
      <sheetName val="23"/>
      <sheetName val="24"/>
      <sheetName val="24 R"/>
      <sheetName val="25"/>
      <sheetName val="26"/>
      <sheetName val="26 R"/>
      <sheetName val="27"/>
      <sheetName val="28"/>
      <sheetName val="29"/>
      <sheetName val="30"/>
      <sheetName val="31"/>
      <sheetName val="32-33"/>
      <sheetName val="32-33 $"/>
      <sheetName val="34"/>
      <sheetName val="35"/>
      <sheetName val="36"/>
      <sheetName val="36 $"/>
      <sheetName val="37"/>
      <sheetName val="38"/>
      <sheetName val="39"/>
      <sheetName val="40"/>
      <sheetName val="41-54"/>
      <sheetName val="55"/>
      <sheetName val="56"/>
      <sheetName val="57"/>
      <sheetName val="58"/>
      <sheetName val="59"/>
      <sheetName val="60"/>
      <sheetName val="61"/>
      <sheetName val="62"/>
      <sheetName val="63"/>
      <sheetName val="64"/>
      <sheetName val="65"/>
      <sheetName val="66"/>
      <sheetName val="67"/>
      <sheetName val="67 R"/>
      <sheetName val="68"/>
      <sheetName val="68 $"/>
      <sheetName val="69"/>
      <sheetName val="70"/>
      <sheetName val="71"/>
      <sheetName val="72"/>
      <sheetName val="73"/>
      <sheetName val="74"/>
      <sheetName val="Дебиторка"/>
    </sheetNames>
    <sheetDataSet>
      <sheetData sheetId="0" refreshError="1"/>
      <sheetData sheetId="1" refreshError="1"/>
      <sheetData sheetId="2" refreshError="1">
        <row r="35">
          <cell r="C35" t="str">
            <v>0,157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вомосковский ф-л"/>
      <sheetName val="Невинномысский ф-л"/>
      <sheetName val="Белореченский ф-л"/>
      <sheetName val="Ф-л в г.Ростове-на Дону"/>
      <sheetName val="Кингисепский ф-л "/>
      <sheetName val="Ковдорский ф-л"/>
      <sheetName val="Ф-л в г.Санкт Петербург"/>
      <sheetName val="Ф-л в г.Краснодаре"/>
      <sheetName val="Ф-л в г.Новороссийске"/>
      <sheetName val="Ф-л в г.Туапсе"/>
      <sheetName val="Транзит-Код"/>
      <sheetName val="МОСКВА"/>
      <sheetName val="Консолидированный"/>
      <sheetName val="Свод"/>
      <sheetName val="БДР"/>
      <sheetName val="Общая"/>
      <sheetName val="Сводная табл."/>
      <sheetName val="Исходные"/>
      <sheetName val="янв"/>
      <sheetName val="ТД РАП"/>
      <sheetName val="ЦО (не печатать)"/>
      <sheetName val="цены"/>
      <sheetName val="ограничения"/>
      <sheetName val="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M7">
            <v>30.5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гр ГОК"/>
      <sheetName val="пр-во ГОК"/>
      <sheetName val="Финрез ТД по отгр."/>
      <sheetName val="Финрез ТД по пр-ву"/>
      <sheetName val="Финрез Завода по отгр."/>
      <sheetName val="Финрез Завода по пр-ву"/>
      <sheetName val="Маржа на 1-у т "/>
      <sheetName val="БДР Пр-во ГОК"/>
      <sheetName val="фин рез ГОК"/>
      <sheetName val="АХР ТД февр.02 "/>
      <sheetName val="БДР факт февраль"/>
      <sheetName val="отгрузки с З."/>
      <sheetName val="Сводка нат.февр02"/>
      <sheetName val="Сводка февр02"/>
      <sheetName val="БДР план"/>
      <sheetName val="БДР факт"/>
      <sheetName val="ТП_отг"/>
      <sheetName val="ТЭП"/>
      <sheetName val="НЗП_план"/>
      <sheetName val="БДР"/>
      <sheetName val="ТП нов.ф."/>
      <sheetName val="НЗПф.ф."/>
      <sheetName val="Коммф.ф."/>
      <sheetName val="БДР ф.ф."/>
      <sheetName val="БДР факт февраль (2)"/>
      <sheetName val="Маржа на 1-у т"/>
      <sheetName val="отгрузки"/>
      <sheetName val="Консолидированный"/>
      <sheetName val="Сводная табл."/>
    </sheetNames>
    <sheetDataSet>
      <sheetData sheetId="0" refreshError="1">
        <row r="4">
          <cell r="A4">
            <v>30.93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9.01"/>
      <sheetName val="25.01 (2)"/>
      <sheetName val="25.01 (3)"/>
      <sheetName val="27.01 (4)"/>
      <sheetName val="28.01 (5)"/>
      <sheetName val="19.02 с коэ Курникова"/>
      <sheetName val="ПрограммаСтроительства"/>
      <sheetName val="КОНСТАНТЫ"/>
      <sheetName val="отгр Г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v>1.4224751066856329</v>
          </cell>
        </row>
      </sheetData>
      <sheetData sheetId="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USD"/>
      <sheetName val="2.4USD"/>
      <sheetName val="цены_объемы (БП)"/>
      <sheetName val="СНГ"/>
      <sheetName val="20 "/>
      <sheetName val="5"/>
      <sheetName val="отгр Энисса"/>
      <sheetName val="2,4"/>
      <sheetName val="ТД расчет(эксп)"/>
      <sheetName val="2.4"/>
      <sheetName val="Пр_НевАзот"/>
      <sheetName val="6.2."/>
      <sheetName val="Расх. нормы"/>
      <sheetName val="7.2"/>
      <sheetName val="7.3"/>
      <sheetName val="7.4."/>
      <sheetName val="8.4 "/>
      <sheetName val="9.1 "/>
      <sheetName val="9.2 "/>
      <sheetName val="9.3 "/>
      <sheetName val="9.4 "/>
      <sheetName val="11"/>
      <sheetName val="РиУ нетовар"/>
      <sheetName val="сравнение"/>
      <sheetName val="цены_объемы"/>
      <sheetName val="ТД расчет (вн.р.)"/>
      <sheetName val="нал."/>
      <sheetName val="отгр ГОК"/>
      <sheetName val="Консолидированный"/>
      <sheetName val="КОНСТАНТЫ"/>
    </sheetNames>
    <sheetDataSet>
      <sheetData sheetId="0" refreshError="1">
        <row r="6">
          <cell r="C6">
            <v>28.5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 Антиснег11.01"/>
      <sheetName val="Сводный"/>
      <sheetName val="Антиснег 11.01"/>
      <sheetName val="Итог Бутилацетат 11.01"/>
      <sheetName val="Бутилацетат 11.01"/>
      <sheetName val="Итог Антиснег12.01 "/>
      <sheetName val="Антиснег декабрь"/>
      <sheetName val="Итог Бутилацетат 12.01 "/>
      <sheetName val="Бутилацетат декабрь"/>
      <sheetName val="Итог Антиснег11_01"/>
      <sheetName val="20USD"/>
      <sheetName val="отгр ГОК"/>
    </sheetNames>
    <sheetDataSet>
      <sheetData sheetId="0" refreshError="1">
        <row r="22">
          <cell r="B22">
            <v>29.9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Р_УКОР"/>
      <sheetName val="БДР_СВОД"/>
      <sheetName val="БДР НАК кальк"/>
      <sheetName val="БДР_продукт"/>
      <sheetName val="БДР_база"/>
      <sheetName val="Итог Антиснег11.01"/>
      <sheetName val="20USD"/>
    </sheetNames>
    <sheetDataSet>
      <sheetData sheetId="0" refreshError="1"/>
      <sheetData sheetId="1" refreshError="1"/>
      <sheetData sheetId="2" refreshError="1"/>
      <sheetData sheetId="3" refreshError="1"/>
      <sheetData sheetId="4" refreshError="1">
        <row r="4">
          <cell r="F4">
            <v>28.5</v>
          </cell>
        </row>
      </sheetData>
      <sheetData sheetId="5" refreshError="1"/>
      <sheetData sheetId="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вомосковский ф-л"/>
      <sheetName val="Невинномысский ф-л"/>
      <sheetName val="Белореченский ф-л"/>
      <sheetName val="Ф-л в г.Ростове-на Дону"/>
      <sheetName val="Кингисеппский ф-л "/>
      <sheetName val="Ковдорский ф-л"/>
      <sheetName val="Ф-л в г.Санкт Питербург"/>
      <sheetName val="Ф-л в г.Краснодаре"/>
      <sheetName val="Ф-л в г.Новороссийске"/>
      <sheetName val="Ф-л в г.Туапсе"/>
      <sheetName val="Транзит-Код"/>
      <sheetName val="МОСКВА"/>
      <sheetName val="Консолидированный"/>
      <sheetName val="Свод"/>
      <sheetName val="БДР"/>
      <sheetName val="Общая"/>
      <sheetName val="Рабочая Свод по мес."/>
      <sheetName val="Рабочая Свод по мес. (для БДР)"/>
      <sheetName val="Консолидированный БДР"/>
      <sheetName val="БДР_база"/>
      <sheetName val="Итог Антиснег11.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M7">
            <v>31.1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ырарПлощадьОПиФА"/>
      <sheetName val="ОтырарПлощадьОПродаж"/>
      <sheetName val="объекты общества"/>
      <sheetName val="ОбъектыОбществаПрочиеХвосты"/>
      <sheetName val="ПрочиеОбъектыХвосты"/>
      <sheetName val="объекты обществаКокшетау"/>
      <sheetName val="БалансСебест"/>
      <sheetName val="РеализацияБухгалтерия"/>
      <sheetName val="Штуки"/>
      <sheetName val="Стоимость"/>
      <sheetName val="Поступления"/>
      <sheetName val="ВозвратДебиторки"/>
      <sheetName val="Итого Потоки"/>
      <sheetName val="Цена"/>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refreshError="1"/>
      <sheetData sheetId="10"/>
      <sheetData sheetId="11"/>
      <sheetData sheetId="12"/>
      <sheetData sheetId="1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водный"/>
      <sheetName val="CF"/>
      <sheetName val="Ключевые"/>
      <sheetName val="труд"/>
      <sheetName val="план производства"/>
      <sheetName val="ДДС"/>
      <sheetName val="Баланс"/>
      <sheetName val="Прибыли и Убытки"/>
      <sheetName val="Неоперационные и финансовые"/>
      <sheetName val="Кредиты и займы"/>
      <sheetName val="налоги"/>
      <sheetName val="Себестоимость "/>
      <sheetName val="закупки ТМЦ(р)"/>
      <sheetName val="закупки ТМЦ(б)"/>
      <sheetName val="Газ и эл.эн"/>
      <sheetName val="Подрядчики"/>
      <sheetName val="Инвестиции"/>
      <sheetName val="НАЛ.97г.пр.Нат."/>
      <sheetName val="объекты обществаКокшетау"/>
      <sheetName val="Консолидирован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нига1"/>
      <sheetName val="Итого М. (2)"/>
      <sheetName val="Итог Лена"/>
      <sheetName val="Итого М_ _2_"/>
      <sheetName val="Инвест"/>
      <sheetName val="Консолидированный"/>
      <sheetName val="БДР_база"/>
      <sheetName val="НАЛ.97г.пр.Н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рт"/>
      <sheetName val="транс"/>
      <sheetName val="объем ф1"/>
      <sheetName val="цены конеч ф2"/>
      <sheetName val="тарифы по доставке общ"/>
      <sheetName val="ф 3!"/>
      <sheetName val="Ф 4!"/>
      <sheetName val="Ф 5!"/>
      <sheetName val="формирование цен"/>
      <sheetName val="коэф"/>
      <sheetName val="Итого М. (2)"/>
      <sheetName val="Консолидированны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B3">
            <v>0.12</v>
          </cell>
        </row>
      </sheetData>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Агро (по группам)"/>
      <sheetName val="эксАгро"/>
      <sheetName val="поАгро"/>
      <sheetName val="поРЦ"/>
      <sheetName val="хозСКР"/>
      <sheetName val="хозЗКР"/>
      <sheetName val="эксПтКР"/>
      <sheetName val="эксЗКР"/>
      <sheetName val="поПтКР"/>
      <sheetName val="поНАСИС"/>
      <sheetName val="ЗКР (копия)"/>
      <sheetName val="эксПКР"/>
      <sheetName val="поСКР"/>
      <sheetName val="поЗКР"/>
      <sheetName val="поПКР"/>
      <sheetName val="эксНАСИС"/>
      <sheetName val="экс_Агро"/>
      <sheetName val="НАСИС"/>
      <sheetName val="ПКР"/>
      <sheetName val="ПтКР"/>
      <sheetName val="Агро"/>
      <sheetName val="ЗКР"/>
      <sheetName val="эксСКР"/>
      <sheetName val="СКР за балансом"/>
      <sheetName val="СКР"/>
      <sheetName val="предоплата"/>
      <sheetName val="РЦ"/>
      <sheetName val="изменения"/>
      <sheetName val="своды"/>
      <sheetName val="прОТЧЁТ"/>
      <sheetName val="эксОТЧЁТ"/>
      <sheetName val="коэф"/>
      <sheetName val="аванс по ОС"/>
      <sheetName val="Авансы выданные"/>
      <sheetName val="ДЗ"/>
      <sheetName val="Кред. задолж."/>
      <sheetName val="Прочи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Агро (по группам)"/>
      <sheetName val="эксАгро"/>
      <sheetName val="поАгро"/>
      <sheetName val="хозСКР"/>
      <sheetName val="хозЗКР"/>
      <sheetName val="эксПтКР"/>
      <sheetName val="эксЗКР"/>
      <sheetName val="поПтКР"/>
      <sheetName val="поНАСИС"/>
      <sheetName val="ЗКР (копия)"/>
      <sheetName val="эксПКР"/>
      <sheetName val="поСКР"/>
      <sheetName val="поЗКР"/>
      <sheetName val="поПКР"/>
      <sheetName val="эксНАСИС"/>
      <sheetName val="экс_Агро"/>
      <sheetName val="эксРЦ"/>
      <sheetName val="поРЦ"/>
      <sheetName val="ПКР"/>
      <sheetName val="ПтКР"/>
      <sheetName val="эксСКР"/>
      <sheetName val="СКР"/>
      <sheetName val="РЦ"/>
      <sheetName val="ЗКР"/>
      <sheetName val="Агро"/>
      <sheetName val="СКР за балансом"/>
      <sheetName val="НАСИС"/>
      <sheetName val="предоплата"/>
      <sheetName val="изменения"/>
      <sheetName val="своды"/>
      <sheetName val="прОТЧЁТ"/>
      <sheetName val="эксОТЧЁТ"/>
      <sheetName val="ОС_04.07.03"/>
      <sheetName val="Справочник"/>
      <sheetName val="Кред. задолж."/>
      <sheetName val="аванс по ОС"/>
      <sheetName val="Авансы выданны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изводство"/>
      <sheetName val="условия"/>
      <sheetName val="реализация"/>
      <sheetName val="цена реал-ии"/>
      <sheetName val="Выручка"/>
      <sheetName val="с-ть нормы"/>
      <sheetName val="себестоимость"/>
      <sheetName val="с-сть концентратов"/>
      <sheetName val="Ср месячный БДДС"/>
      <sheetName val="БДДС ср мес"/>
      <sheetName val="Усл ср мес"/>
      <sheetName val="БДР ср мес"/>
      <sheetName val="БДР ГОК и ТД"/>
      <sheetName val="БДР"/>
      <sheetName val="БДДС"/>
      <sheetName val="Оборудование лизинг"/>
      <sheetName val="ЛИЗИНГ ПЛАТЕЖИ"/>
      <sheetName val="Оборудование"/>
      <sheetName val="пр пр-во"/>
      <sheetName val="неосн д-ть"/>
      <sheetName val="себестоимость хв"/>
      <sheetName val="полная с ст-ть"/>
      <sheetName val="с-сть консолид"/>
      <sheetName val="кап строй"/>
      <sheetName val="кап ремонт "/>
      <sheetName val="тариф тр"/>
      <sheetName val="транспорт"/>
      <sheetName val="недра"/>
      <sheetName val="общ"/>
      <sheetName val="ВМСБ"/>
      <sheetName val="распр налогов"/>
      <sheetName val="реализация (2)"/>
      <sheetName val="цена реал-ии (2)"/>
      <sheetName val="Выручка (2)"/>
      <sheetName val="ср мес АК РФ"/>
      <sheetName val="БДР свод"/>
      <sheetName val="БДР экс"/>
      <sheetName val="БДР внутр"/>
      <sheetName val="БДДС в"/>
      <sheetName val="БДДС э"/>
      <sheetName val="БДДС свод"/>
      <sheetName val="#REF"/>
      <sheetName val="коэф"/>
      <sheetName val="Итого М. (2)"/>
      <sheetName val="СКР"/>
      <sheetName val="предоплата"/>
    </sheetNames>
    <sheetDataSet>
      <sheetData sheetId="0" refreshError="1"/>
      <sheetData sheetId="1" refreshError="1">
        <row r="37">
          <cell r="B37">
            <v>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гр ГОК"/>
      <sheetName val="пр-во ГОК"/>
      <sheetName val="Факторный анализ"/>
      <sheetName val="Финрез ТД по отгр."/>
      <sheetName val="Финрез ТД по пр-ву"/>
      <sheetName val="Финрез Завода по отгр."/>
      <sheetName val="Финрез Завода по пр-ву"/>
      <sheetName val="отгрузки ТД"/>
      <sheetName val="ТП п"/>
      <sheetName val="Комм п"/>
      <sheetName val="НЗП п"/>
      <sheetName val="ТП ф"/>
      <sheetName val="Комм ф"/>
      <sheetName val="НЗП ф"/>
      <sheetName val="БДР п"/>
      <sheetName val="БДР ф"/>
      <sheetName val="условия"/>
      <sheetName val="цена реал-ии (2)"/>
    </sheetNames>
    <sheetDataSet>
      <sheetData sheetId="0" refreshError="1">
        <row r="4">
          <cell r="A4">
            <v>31.35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
      <sheetName val="ДДС_без 4,5"/>
      <sheetName val="ф3"/>
      <sheetName val="ф2"/>
      <sheetName val="кр"/>
      <sheetName val="Натур пок-ли"/>
      <sheetName val="отгр ГОК"/>
    </sheetNames>
    <sheetDataSet>
      <sheetData sheetId="0">
        <row r="7">
          <cell r="C7">
            <v>0.18</v>
          </cell>
        </row>
        <row r="8">
          <cell r="C8">
            <v>1.18</v>
          </cell>
        </row>
      </sheetData>
      <sheetData sheetId="1"/>
      <sheetData sheetId="2"/>
      <sheetData sheetId="3"/>
      <sheetData sheetId="4"/>
      <sheetData sheetId="5"/>
      <sheetData sheetId="6"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ЦО"/>
      <sheetName val="Исх"/>
    </sheetNames>
    <sheetDataSet>
      <sheetData sheetId="0" refreshError="1"/>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_азот"/>
      <sheetName val="ограничения_азот"/>
      <sheetName val="коэф_азот"/>
      <sheetName val="схема_азот"/>
      <sheetName val="расчет_азот(оптим)"/>
      <sheetName val="расчет_азот(огран)"/>
      <sheetName val="цены_хлор"/>
      <sheetName val="ограничения-хлор"/>
      <sheetName val="коэф_хлор"/>
      <sheetName val="схема_орг-хлор"/>
      <sheetName val="расчет_хлор(оптим)"/>
      <sheetName val="расчет_хлор(огран)"/>
      <sheetName val="ПТД-2м"/>
      <sheetName val="ПТД-3м"/>
      <sheetName val="ПТД-3ом"/>
      <sheetName val="сравнение"/>
      <sheetName val="ПТД-3см"/>
      <sheetName val="Д_коммерческий"/>
      <sheetName val="отгр ГОК"/>
      <sheetName val="Коды статей"/>
      <sheetName val="ЦО"/>
    </sheetNames>
    <sheetDataSet>
      <sheetData sheetId="0" refreshError="1"/>
      <sheetData sheetId="1" refreshError="1">
        <row r="3">
          <cell r="C3">
            <v>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 СС"/>
      <sheetName val="PL УК СС"/>
      <sheetName val="БДДС УК СС"/>
      <sheetName val="PL СКР"/>
      <sheetName val="баланс СКР"/>
      <sheetName val="БДДС СКР"/>
      <sheetName val="Вр"/>
      <sheetName val="ограничения_аз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осв"/>
      <sheetName val="L1"/>
      <sheetName val="L2"/>
      <sheetName val="L3"/>
      <sheetName val="Займы"/>
      <sheetName val="АО"/>
      <sheetName val="Дох"/>
      <sheetName val="СС"/>
      <sheetName val="Уд_вес_СС"/>
      <sheetName val="ОАО &quot;Актив&quot;"/>
      <sheetName val="Налоги"/>
      <sheetName val="Приб"/>
      <sheetName val="Потоки"/>
      <sheetName val="NPV"/>
      <sheetName val="Анализ"/>
      <sheetName val="Чувств"/>
      <sheetName val="Графики"/>
      <sheetName val="Коэфф"/>
      <sheetName val="Обор_кап"/>
      <sheetName val="Источн"/>
      <sheetName val="Залоги"/>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н. пок-ли"/>
      <sheetName val="Перем. затраты"/>
      <sheetName val="Пост.затраты"/>
      <sheetName val="Затр. на произ-во"/>
      <sheetName val="Анализ себест-ти"/>
      <sheetName val="Анализ с-ст-ти"/>
      <sheetName val="Вспом.расчеты"/>
      <sheetName val="План производства"/>
      <sheetName val="План сбыта"/>
      <sheetName val="График 2004 год"/>
      <sheetName val="График 2005 год"/>
      <sheetName val="Баланс прибылей"/>
      <sheetName val="cash-flow"/>
      <sheetName val="Форма №1"/>
      <sheetName val="Форма №2"/>
      <sheetName val="Форма №3"/>
      <sheetName val="Врем.смета"/>
      <sheetName val="Приобретение О.С."/>
      <sheetName val="Лизинг"/>
      <sheetName val="Кредит БРК"/>
      <sheetName val="Кредит СЗБ (А-Ф)"/>
      <sheetName val="Кредит доп"/>
      <sheetName val="Кредит А-Ф"/>
      <sheetName val="Шт.расп.Блоки"/>
      <sheetName val="Шт.расп.АУП"/>
      <sheetName val="Шт.расп.Вспом.персонал"/>
      <sheetName val="Сводное штатное расписание"/>
      <sheetName val="Шт.расп.Армир.эл."/>
      <sheetName val="Общ_Д"/>
      <sheetName val="Дох"/>
      <sheetName val="Вр"/>
    </sheetNames>
    <sheetDataSet>
      <sheetData sheetId="0" refreshError="1"/>
      <sheetData sheetId="1" refreshError="1">
        <row r="3">
          <cell r="K3">
            <v>126620</v>
          </cell>
        </row>
        <row r="47">
          <cell r="P47">
            <v>0.15</v>
          </cell>
        </row>
        <row r="48">
          <cell r="P48">
            <v>0.16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0.87</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 месячный БДДС"/>
      <sheetName val="БДР ГОК и ТД"/>
      <sheetName val="БДР"/>
      <sheetName val="БДДС"/>
      <sheetName val="условия"/>
      <sheetName val="производство"/>
      <sheetName val="реализация"/>
      <sheetName val="цена реал-ии"/>
      <sheetName val="Выручка"/>
      <sheetName val="Оборудование лизинг"/>
      <sheetName val="ЛИЗИНГ ПЛАТЕЖИ"/>
      <sheetName val="Оборудование"/>
      <sheetName val="пр пр-во"/>
      <sheetName val="неосн д-ть"/>
      <sheetName val="себестоимость"/>
      <sheetName val="себестоимость хв"/>
      <sheetName val="полная с ст-ть"/>
      <sheetName val="с-сть консолид"/>
      <sheetName val="кап строй"/>
      <sheetName val="кап ремонт "/>
      <sheetName val="тариф тр"/>
      <sheetName val="транспорт"/>
      <sheetName val="коэф-ты"/>
      <sheetName val="с-сть концентратов"/>
      <sheetName val="недра"/>
      <sheetName val="общ"/>
      <sheetName val="ВМСБ"/>
      <sheetName val="Налоги"/>
      <sheetName val="распр налогов"/>
      <sheetName val="реализация (2)"/>
      <sheetName val="цена реал-ии (2)"/>
      <sheetName val="Выручка (2)"/>
      <sheetName val="ср мес АК РФ"/>
      <sheetName val="БДР свод"/>
      <sheetName val="БДР экс"/>
      <sheetName val="БДР внутр"/>
      <sheetName val="БДДС в"/>
      <sheetName val="БДДС э"/>
      <sheetName val="БДДС свод"/>
      <sheetName val="с-ть нормы"/>
      <sheetName val="ценареал_ии"/>
      <sheetName val="цена реал_ии"/>
      <sheetName val="Вр ф (2)"/>
      <sheetName val="PLтв - Б"/>
      <sheetName val="Контрагент"/>
      <sheetName val="Données"/>
      <sheetName val="КТС"/>
      <sheetName val="ТМ"/>
      <sheetName val="Титул"/>
      <sheetName val="Приобретение О.С."/>
      <sheetName val="Перем. затр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4">
          <cell r="E74">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 месячный БДДС"/>
      <sheetName val="БДР ГОК и ТД"/>
      <sheetName val="БДР"/>
      <sheetName val="БДДС"/>
      <sheetName val="условия"/>
      <sheetName val="производство"/>
      <sheetName val="с-ть нормы"/>
      <sheetName val="реализация"/>
      <sheetName val="цена реал-ии"/>
      <sheetName val="Выручка"/>
      <sheetName val="Оборудование лизинг"/>
      <sheetName val="ЛИЗИНГ ПЛАТЕЖИ"/>
      <sheetName val="Оборудование"/>
      <sheetName val="пр пр-во"/>
      <sheetName val="неосн д-ть"/>
      <sheetName val="себестоимость"/>
      <sheetName val="себестоимость хв"/>
      <sheetName val="полная с ст-ть"/>
      <sheetName val="с-сть консолид"/>
      <sheetName val="кап строй"/>
      <sheetName val="кап ремонт "/>
      <sheetName val="тариф тр"/>
      <sheetName val="транспорт"/>
      <sheetName val="коэф-ты"/>
      <sheetName val="с-сть концентратов"/>
      <sheetName val="недра"/>
      <sheetName val="общ"/>
      <sheetName val="ВМСБ"/>
      <sheetName val="Налоги"/>
      <sheetName val="распр налогов"/>
      <sheetName val="реализация (2)"/>
      <sheetName val="цена реал-ии (2)"/>
      <sheetName val="Выручка (2)"/>
      <sheetName val="ср мес АК РФ"/>
      <sheetName val="БДР свод"/>
      <sheetName val="БДР экс"/>
      <sheetName val="БДР внутр"/>
      <sheetName val="БДДС в"/>
      <sheetName val="БДДС э"/>
      <sheetName val="БДДС свод"/>
      <sheetName val="ценареал_ии"/>
      <sheetName val="цена реал_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4">
          <cell r="E74">
            <v>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ет"/>
      <sheetName val="калькуляция"/>
      <sheetName val="базовые допущения"/>
      <sheetName val="ФОТ"/>
      <sheetName val="производство"/>
      <sheetName val="Амортизация"/>
      <sheetName val="кредиты"/>
      <sheetName val="БДР"/>
      <sheetName val="ФП"/>
      <sheetName val="Анализ-свод"/>
      <sheetName val="цена реал-ии"/>
    </sheetNames>
    <sheetDataSet>
      <sheetData sheetId="0"/>
      <sheetData sheetId="1"/>
      <sheetData sheetId="2" refreshError="1">
        <row r="5">
          <cell r="B5">
            <v>162.35</v>
          </cell>
        </row>
      </sheetData>
      <sheetData sheetId="3"/>
      <sheetData sheetId="4"/>
      <sheetData sheetId="5"/>
      <sheetData sheetId="6"/>
      <sheetData sheetId="7"/>
      <sheetData sheetId="8"/>
      <sheetData sheetId="9"/>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_азот"/>
      <sheetName val="ограничения_азот"/>
      <sheetName val="коэф_азот"/>
      <sheetName val="схема_азот"/>
      <sheetName val="расчет_азот(оптим)"/>
      <sheetName val="расчет_азот(огран)"/>
      <sheetName val="цены_хлор"/>
      <sheetName val="ограничения-хлор"/>
      <sheetName val="коэф_хлор"/>
      <sheetName val="схема_орг-хлор"/>
      <sheetName val="расчет_хлор(оптим)"/>
      <sheetName val="расчет_хлор(огран)"/>
      <sheetName val="ПТД-2м"/>
      <sheetName val="ПТД-3м"/>
      <sheetName val="ПТД-3ом"/>
      <sheetName val="сравнение"/>
      <sheetName val="ПТД-3см"/>
      <sheetName val="Лист1"/>
      <sheetName val="цены"/>
      <sheetName val="План RUR"/>
      <sheetName val="базовые допущения"/>
    </sheetNames>
    <sheetDataSet>
      <sheetData sheetId="0" refreshError="1">
        <row r="2">
          <cell r="D2">
            <v>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рсы"/>
      <sheetName val="БТА"/>
      <sheetName val="ККБ"/>
      <sheetName val="год"/>
      <sheetName val="деньги"/>
      <sheetName val="объекты общества"/>
      <sheetName val="расторжения"/>
      <sheetName val="константы"/>
      <sheetName val="цены_аз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F2" t="str">
            <v>4 башни (п1)</v>
          </cell>
          <cell r="G2">
            <v>131000</v>
          </cell>
        </row>
        <row r="3">
          <cell r="F3" t="str">
            <v>4 башни (п2)</v>
          </cell>
          <cell r="G3">
            <v>131700</v>
          </cell>
        </row>
        <row r="4">
          <cell r="F4" t="str">
            <v>VIP</v>
          </cell>
          <cell r="G4">
            <v>69300</v>
          </cell>
        </row>
        <row r="5">
          <cell r="F5" t="str">
            <v>Абая</v>
          </cell>
          <cell r="G5">
            <v>107700</v>
          </cell>
        </row>
        <row r="6">
          <cell r="F6" t="str">
            <v>аблайхана квартиры</v>
          </cell>
          <cell r="G6">
            <v>78000</v>
          </cell>
        </row>
        <row r="7">
          <cell r="F7" t="str">
            <v>алтын-орда квартиры</v>
          </cell>
          <cell r="G7">
            <v>150300</v>
          </cell>
        </row>
        <row r="8">
          <cell r="F8" t="str">
            <v>алтын-орда офисы</v>
          </cell>
          <cell r="G8">
            <v>109400</v>
          </cell>
        </row>
        <row r="9">
          <cell r="F9" t="str">
            <v>бабочка</v>
          </cell>
          <cell r="G9">
            <v>82900</v>
          </cell>
        </row>
        <row r="10">
          <cell r="F10" t="str">
            <v>бараева</v>
          </cell>
          <cell r="G10">
            <v>61000</v>
          </cell>
        </row>
        <row r="11">
          <cell r="F11" t="str">
            <v>бараева2оч</v>
          </cell>
          <cell r="G11">
            <v>100467</v>
          </cell>
        </row>
        <row r="12">
          <cell r="F12" t="str">
            <v>бигельдинова квартиры</v>
          </cell>
          <cell r="G12">
            <v>137700</v>
          </cell>
        </row>
        <row r="13">
          <cell r="F13" t="str">
            <v>бигельдинова офисы</v>
          </cell>
          <cell r="G13">
            <v>162100</v>
          </cell>
        </row>
        <row r="14">
          <cell r="F14" t="str">
            <v>встр.Им.нечет.</v>
          </cell>
          <cell r="G14">
            <v>143400</v>
          </cell>
        </row>
        <row r="15">
          <cell r="A15">
            <v>130</v>
          </cell>
          <cell r="F15" t="str">
            <v>евразия</v>
          </cell>
          <cell r="G15">
            <v>69600</v>
          </cell>
        </row>
        <row r="16">
          <cell r="F16" t="str">
            <v>иманова гаражи</v>
          </cell>
          <cell r="G16">
            <v>38600</v>
          </cell>
        </row>
        <row r="17">
          <cell r="F17" t="str">
            <v>иманова квартиры</v>
          </cell>
          <cell r="G17">
            <v>64000</v>
          </cell>
        </row>
        <row r="18">
          <cell r="F18" t="str">
            <v>иманова коттеджи</v>
          </cell>
          <cell r="G18">
            <v>69200</v>
          </cell>
        </row>
        <row r="19">
          <cell r="F19" t="str">
            <v>Иманова неч. квартиры</v>
          </cell>
          <cell r="G19">
            <v>118200</v>
          </cell>
        </row>
        <row r="20">
          <cell r="F20" t="str">
            <v>иманова офисы</v>
          </cell>
          <cell r="G20">
            <v>77000</v>
          </cell>
        </row>
        <row r="21">
          <cell r="F21" t="str">
            <v>им-респ квартиры</v>
          </cell>
          <cell r="G21">
            <v>80100</v>
          </cell>
        </row>
        <row r="22">
          <cell r="F22" t="str">
            <v>им-респ офисы</v>
          </cell>
          <cell r="G22">
            <v>55000</v>
          </cell>
        </row>
        <row r="23">
          <cell r="F23" t="str">
            <v>кенесары квартиры</v>
          </cell>
          <cell r="G23">
            <v>84500</v>
          </cell>
        </row>
        <row r="24">
          <cell r="F24" t="str">
            <v>кенесары офисы</v>
          </cell>
          <cell r="G24">
            <v>84500</v>
          </cell>
        </row>
        <row r="25">
          <cell r="F25" t="str">
            <v>Набережная</v>
          </cell>
          <cell r="G25">
            <v>81000</v>
          </cell>
        </row>
        <row r="26">
          <cell r="F26" t="str">
            <v>отрар</v>
          </cell>
          <cell r="G26">
            <v>189900</v>
          </cell>
        </row>
        <row r="27">
          <cell r="F27" t="str">
            <v>офисы абая</v>
          </cell>
          <cell r="G27">
            <v>90000</v>
          </cell>
        </row>
        <row r="28">
          <cell r="F28" t="str">
            <v>чубары гаражи</v>
          </cell>
          <cell r="G28">
            <v>48800</v>
          </cell>
        </row>
        <row r="29">
          <cell r="F29" t="str">
            <v>чубары квартиры</v>
          </cell>
          <cell r="G29">
            <v>81900</v>
          </cell>
        </row>
        <row r="30">
          <cell r="F30" t="str">
            <v>чубары офисы</v>
          </cell>
          <cell r="G30">
            <v>77200</v>
          </cell>
        </row>
      </sheetData>
      <sheetData sheetId="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нпоки1"/>
      <sheetName val="ф3 2"/>
      <sheetName val="ф2 3"/>
      <sheetName val="Площади 4"/>
      <sheetName val="Кап.затр 5"/>
      <sheetName val="Доходы 6"/>
      <sheetName val="кредит 7"/>
      <sheetName val="Аморт 8"/>
      <sheetName val="Пост."/>
    </sheetNames>
    <sheetDataSet>
      <sheetData sheetId="0"/>
      <sheetData sheetId="1"/>
      <sheetData sheetId="2"/>
      <sheetData sheetId="3"/>
      <sheetData sheetId="4"/>
      <sheetData sheetId="5"/>
      <sheetData sheetId="6"/>
      <sheetData sheetId="7"/>
      <sheetData sheetId="8"/>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Ф3"/>
      <sheetName val="2-ф2"/>
      <sheetName val="3-Баланс"/>
      <sheetName val="Исх"/>
      <sheetName val="Дох"/>
      <sheetName val="Калькул"/>
      <sheetName val="Расх перем"/>
      <sheetName val="Производство"/>
      <sheetName val="ФОТ"/>
      <sheetName val="Пост"/>
      <sheetName val="кр"/>
      <sheetName val="Инв"/>
      <sheetName val="безубыт"/>
      <sheetName val="Осн.пок-ли"/>
      <sheetName val="Финпоки1"/>
      <sheetName val="константы"/>
    </sheetNames>
    <sheetDataSet>
      <sheetData sheetId="0"/>
      <sheetData sheetId="1"/>
      <sheetData sheetId="2"/>
      <sheetData sheetId="3">
        <row r="7">
          <cell r="C7">
            <v>4.8</v>
          </cell>
        </row>
        <row r="19">
          <cell r="C19">
            <v>1.1200000000000001</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гр ГОК"/>
      <sheetName val="пр-во ГОК"/>
      <sheetName val="БДР Пр-во ГОК"/>
      <sheetName val="отгрузки с З."/>
      <sheetName val="фин рез ГОК"/>
      <sheetName val=" Сводка натЯнварь 02"/>
      <sheetName val="Сводка январь"/>
      <sheetName val="БДР план"/>
      <sheetName val="БДР янв. ф. оконч."/>
      <sheetName val="БДР факт"/>
      <sheetName val="АХР ТД янв.02"/>
      <sheetName val="БДР"/>
      <sheetName val="ИД"/>
      <sheetName val="Исх"/>
    </sheetNames>
    <sheetDataSet>
      <sheetData sheetId="0" refreshError="1">
        <row r="4">
          <cell r="A4">
            <v>30.69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 ср-ва"/>
      <sheetName val="Госрезерв"/>
      <sheetName val="Лонг закуп"/>
      <sheetName val="Лонгарн"/>
      <sheetName val="Лонгарн (ДЗ)"/>
      <sheetName val="Льг(сыр)"/>
      <sheetName val="Хоз-ва авто"/>
      <sheetName val="Хоз-ва займ Тих"/>
      <sheetName val="Хоз-ва займ Бел"/>
      <sheetName val="Хоз-ва займ Льгов"/>
      <sheetName val="Льгов МКК (сг мол отгрузка)"/>
      <sheetName val="Льгов-Молоко (перераб)"/>
      <sheetName val="Льгов-Молоко"/>
      <sheetName val="Льговский ск"/>
      <sheetName val="Эркен-Шахар"/>
      <sheetName val="Кирсанов"/>
      <sheetName val="Чернянка"/>
      <sheetName val="Сеймский"/>
      <sheetName val="Льгов МКК(сгущ)"/>
      <sheetName val="Льгов МКК (сахар)"/>
      <sheetName val="Тихорецк 2"/>
      <sheetName val="Тихорецк(сыр)"/>
      <sheetName val="Кшень(сыр)"/>
      <sheetName val="Большевик(ДЗ) "/>
      <sheetName val="Большевик"/>
      <sheetName val="Агортехразв (2)"/>
      <sheetName val="Агортехразв"/>
      <sheetName val="Быковка"/>
      <sheetName val="Льговагро"/>
      <sheetName val="Льговагро3"/>
      <sheetName val="Льгов зона"/>
      <sheetName val="Кшень зона"/>
      <sheetName val="Кшень-агро"/>
      <sheetName val="Агроинв"/>
      <sheetName val="Тихор 2002"/>
      <sheetName val="Кубань"/>
      <sheetName val="Курск (мелласа)"/>
      <sheetName val="Курск (жом)"/>
      <sheetName val="Альфатекс"/>
      <sheetName val="Шоколад"/>
      <sheetName val="Контакт"/>
      <sheetName val="Бел пров"/>
      <sheetName val="Кур пров"/>
      <sheetName val="Сюкден"/>
      <sheetName val="регион-томск"/>
      <sheetName val="Зерно"/>
      <sheetName val="БАЛАНС(большой)"/>
      <sheetName val="ИД"/>
      <sheetName val="Лист1"/>
      <sheetName val="отгр ГО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рт"/>
      <sheetName val="транс"/>
      <sheetName val="объем ф1"/>
      <sheetName val="цены конеч ф2"/>
      <sheetName val="тарифы по доставке общ"/>
      <sheetName val="ф 3!"/>
      <sheetName val="Ф 4!"/>
      <sheetName val="Ф 5!"/>
      <sheetName val="коэф"/>
      <sheetName val="цена реал-ии"/>
      <sheetName val="БАЛАНС(большо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B4">
            <v>5</v>
          </cell>
        </row>
      </sheetData>
      <sheetData sheetId="9" refreshError="1"/>
      <sheetData sheetId="1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оплаты"/>
      <sheetName val="Транспорт"/>
      <sheetName val="план по управлениям"/>
      <sheetName val="план по филиалам"/>
      <sheetName val="по управлениям"/>
      <sheetName val="по филиалам"/>
      <sheetName val="реестр отгрузка"/>
      <sheetName val="План по филиалам1"/>
      <sheetName val="по управлениям (2)"/>
      <sheetName val="Транспорт (2)"/>
      <sheetName val="план по управлениям (2)"/>
      <sheetName val=" май"/>
      <sheetName val=" 5 месяцев"/>
      <sheetName val=" июнь"/>
      <sheetName val=" 2 квартал"/>
      <sheetName val="6 месяцев"/>
      <sheetName val=" 7 месяцев"/>
      <sheetName val=" июль"/>
      <sheetName val=" август"/>
      <sheetName val=" сентябрь"/>
      <sheetName val="3 квартал"/>
      <sheetName val="октябрь"/>
      <sheetName val="ноябрь"/>
      <sheetName val="декабрь"/>
      <sheetName val="4 квартал"/>
      <sheetName val="ПЭБ-1-01-Ф"/>
      <sheetName val="ПЭБ-1-02-Ф "/>
      <sheetName val="ПЭБ-1-03-Ф (январь)"/>
      <sheetName val="ПЭБ-1-04-Ф"/>
      <sheetName val="ПЭБ-1-05-Ф"/>
      <sheetName val="ПЭБ-1-06-ф"/>
      <sheetName val="ПЭБ-1-06-Ф(январь)"/>
      <sheetName val="ПЭБ-1-07-Ф"/>
      <sheetName val="ПЭБ-1-08-Ф"/>
      <sheetName val="ПЭБ-1-09-Ф (янв)"/>
      <sheetName val="ПЭБ -1-11-Ф "/>
      <sheetName val="ПЭБ-2-01-Ф"/>
      <sheetName val="ПЭБ -2-02-Ф"/>
      <sheetName val="ПЭБ-2-04-Ф"/>
      <sheetName val="ПЭБ-2-08-Ф"/>
      <sheetName val="ПЭБ-3-01-Ф"/>
      <sheetName val="Служебный"/>
      <sheetName val="коэ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Ав (закупка, услуги)"/>
      <sheetName val="Кред. задолж."/>
      <sheetName val="Деб+ДС рег"/>
      <sheetName val="Служебный"/>
    </sheetNames>
    <sheetDataSet>
      <sheetData sheetId="0" refreshError="1"/>
      <sheetData sheetId="1" refreshError="1"/>
      <sheetData sheetId="2" refreshError="1"/>
      <sheetData sheetId="3" refreshError="1"/>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дель экономическая"/>
      <sheetName val="Ав (закупка, услуги)"/>
    </sheetNames>
    <definedNames>
      <definedName name="меню"/>
    </definedNames>
    <sheetDataSet>
      <sheetData sheetId="0" refreshError="1"/>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показ"/>
      <sheetName val="ОС"/>
      <sheetName val="Аморт"/>
      <sheetName val="Налоги"/>
      <sheetName val="Оборотка"/>
      <sheetName val="Пост"/>
      <sheetName val="Перем."/>
      <sheetName val="Штат до ввода"/>
      <sheetName val="Штат пос ввода"/>
      <sheetName val="Оценка"/>
      <sheetName val="кредит"/>
      <sheetName val="График стр."/>
      <sheetName val="ФХД АФ"/>
      <sheetName val="Cash пр"/>
      <sheetName val="IRR NPV"/>
      <sheetName val="Tornado"/>
      <sheetName val="Неруд мои расчёты"/>
    </sheetNames>
    <sheetDataSet>
      <sheetData sheetId="0" refreshError="1">
        <row r="6">
          <cell r="C6">
            <v>442.47787610619474</v>
          </cell>
        </row>
        <row r="10">
          <cell r="C10">
            <v>75600</v>
          </cell>
        </row>
        <row r="11">
          <cell r="C11">
            <v>32400</v>
          </cell>
        </row>
        <row r="12">
          <cell r="C12">
            <v>367.08209105484542</v>
          </cell>
        </row>
      </sheetData>
      <sheetData sheetId="1" refreshError="1">
        <row r="27">
          <cell r="D27">
            <v>1022552.6843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sheetName val="ограничения"/>
      <sheetName val="коэф ПАУ"/>
      <sheetName val="схема ПАУ"/>
      <sheetName val="расчет ПАУ (оптим)"/>
      <sheetName val="расчет ПАУ (огран)"/>
      <sheetName val="коэф ПОС"/>
      <sheetName val="схема ПОС"/>
      <sheetName val="расчет ПОС (оптим)"/>
      <sheetName val="расчет ПОС (огран)"/>
      <sheetName val="ПТД-2м"/>
      <sheetName val="ПТД-3м"/>
      <sheetName val="ПТД-3ом"/>
      <sheetName val="сравнение"/>
      <sheetName val="ПТД-3см"/>
      <sheetName val="коэф"/>
      <sheetName val="Авансы уплаченные, деньги в Рег"/>
      <sheetName val="Осн.показ"/>
      <sheetName val="ОС"/>
    </sheetNames>
    <sheetDataSet>
      <sheetData sheetId="0" refreshError="1">
        <row r="1">
          <cell r="G1" t="str">
            <v>март 2004 года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и сбыт"/>
      <sheetName val="Прямые затраты"/>
      <sheetName val="Персонал"/>
      <sheetName val="ГСМ Налоги"/>
      <sheetName val="Амортизация"/>
      <sheetName val="Приобретение ОС"/>
      <sheetName val="Временные расходы"/>
      <sheetName val="Пост расходы"/>
      <sheetName val="График"/>
      <sheetName val="ОПиУ"/>
      <sheetName val="ОДДС"/>
      <sheetName val="Эффективность"/>
      <sheetName val="цены"/>
    </sheetNames>
    <sheetDataSet>
      <sheetData sheetId="0">
        <row r="2">
          <cell r="C2">
            <v>218700</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тельщики"/>
      <sheetName val="Грузополучатели"/>
      <sheetName val="Служебный"/>
      <sheetName val="Курс ЦБ"/>
      <sheetName val="Справочник"/>
      <sheetName val=" май"/>
      <sheetName val=" 5 месяцев"/>
      <sheetName val=" июнь"/>
      <sheetName val=" 2 квартал"/>
      <sheetName val="6 месяцев"/>
      <sheetName val=" 7 месяцев"/>
      <sheetName val=" июль"/>
      <sheetName val=" август"/>
      <sheetName val=" сентябрь"/>
      <sheetName val="3 квартал"/>
      <sheetName val="октябрь"/>
      <sheetName val="ноябрь"/>
      <sheetName val="декабрь"/>
      <sheetName val="4 квартал"/>
      <sheetName val="ПЭБ-1-01-Ф"/>
      <sheetName val="ПЭБ-1-02-Ф "/>
      <sheetName val="ПЭБ-1-03-Ф (январь)"/>
      <sheetName val="ПЭБ-1-04-Ф"/>
      <sheetName val="ПЭБ-1-05-Ф"/>
      <sheetName val="ПЭБ-1-06-ф"/>
      <sheetName val="ПЭБ-1-06-Ф(январь)"/>
      <sheetName val="ПЭБ-1-07-Ф"/>
      <sheetName val="ПЭБ-1-08-Ф"/>
      <sheetName val="ПЭБ-1-09-Ф (янв)"/>
      <sheetName val="ПЭБ -1-11-Ф "/>
      <sheetName val="ПЭБ-2-01-Ф"/>
      <sheetName val="ПЭБ -2-02-Ф"/>
      <sheetName val="ПЭБ-2-04-Ф"/>
      <sheetName val="ПЭБ-2-08-Ф"/>
      <sheetName val="ПЭБ-3-01-Ф"/>
      <sheetName val="Исходные"/>
      <sheetName val="Параметры"/>
      <sheetName val="План пр-ва"/>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2010 детализация"/>
      <sheetName val="График"/>
      <sheetName val="KPI проект"/>
      <sheetName val=" БДР"/>
      <sheetName val="БДДС"/>
      <sheetName val="адм.расх. БДиР"/>
      <sheetName val="Бюджет"/>
      <sheetName val="расх на пер"/>
      <sheetName val="пер."/>
      <sheetName val="пос."/>
      <sheetName val="Техс-е"/>
      <sheetName val="параметры"/>
      <sheetName val="Календарный график"/>
      <sheetName val="адм расходы (2)"/>
      <sheetName val="Лист2"/>
      <sheetName val="Общ_Д"/>
      <sheetName val="Дох"/>
      <sheetName val="Database (RUR)Mar YTD"/>
      <sheetName val="Элим P&amp;L"/>
      <sheetName val="DT 1999 (abst. from model)"/>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ow r="1">
          <cell r="B1">
            <v>1.1200000000000001</v>
          </cell>
        </row>
      </sheetData>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sheetName val="Производ"/>
      <sheetName val="Пост расх"/>
      <sheetName val="Пост расх 2"/>
      <sheetName val="Нормы"/>
      <sheetName val="параметры"/>
    </sheetNames>
    <sheetDataSet>
      <sheetData sheetId="0"/>
      <sheetData sheetId="1"/>
      <sheetData sheetId="2"/>
      <sheetData sheetId="3"/>
      <sheetData sheetId="4"/>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99"/>
      <sheetName val="2002(v2)"/>
      <sheetName val="2004(v2) "/>
      <sheetName val="Печ"/>
      <sheetName val="2002(v1) "/>
      <sheetName val="2004(v1)  "/>
      <sheetName val="2002-03(v2) "/>
      <sheetName val="2002-03(v1)  "/>
      <sheetName val="I"/>
      <sheetName val="2002_v2_"/>
      <sheetName val="база"/>
      <sheetName val="Январь"/>
      <sheetName val="Нормы"/>
      <sheetName val="Це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_год"/>
      <sheetName val="ал_январь"/>
      <sheetName val="ал_февраль"/>
      <sheetName val="ал_март"/>
      <sheetName val="ал_апрель"/>
      <sheetName val="ал_май"/>
      <sheetName val="ал_июнь"/>
      <sheetName val="ал_июль"/>
      <sheetName val="ал_август"/>
      <sheetName val="ал_сентябрь"/>
      <sheetName val="ал_октябрь"/>
      <sheetName val="ал_ноябрь"/>
      <sheetName val="ал_декабрь"/>
      <sheetName val="отгрузка"/>
      <sheetName val="выпуск"/>
      <sheetName val="комм"/>
      <sheetName val="нормы"/>
      <sheetName val="потр"/>
      <sheetName val="цена_с"/>
      <sheetName val="сырье"/>
      <sheetName val="кальк"/>
      <sheetName val="ОЗР"/>
      <sheetName val="НЗП"/>
      <sheetName val="алс_год"/>
      <sheetName val="алс_январь"/>
      <sheetName val="алс_февраль"/>
      <sheetName val="алс_март"/>
      <sheetName val="алс_апрель"/>
      <sheetName val="алс_май"/>
      <sheetName val="алс_июнь"/>
      <sheetName val="алс_июль"/>
      <sheetName val="алс_август"/>
      <sheetName val="алс_сентябрь"/>
      <sheetName val="алс_октябрь"/>
      <sheetName val="алс_ноябрь"/>
      <sheetName val="алс_декабрь"/>
      <sheetName val="calcs"/>
      <sheetName val="calc"/>
      <sheetName val="ан_январь"/>
      <sheetName val="ан_февраль"/>
      <sheetName val="ан_март"/>
      <sheetName val="ан_апрель"/>
      <sheetName val="ан_май"/>
      <sheetName val="ан_июнь"/>
      <sheetName val="ан_июль"/>
      <sheetName val="ан_август"/>
      <sheetName val="ан_сентябрь"/>
      <sheetName val="ан_октябрь"/>
      <sheetName val="ан_ноябрь"/>
      <sheetName val="ан_декабрь"/>
      <sheetName val="ан_год"/>
      <sheetName val="Приложение 15"/>
      <sheetName val="БДР"/>
      <sheetName val="аморт"/>
      <sheetName val="Дебиторка"/>
      <sheetName val="заявка_на_произ"/>
      <sheetName val="список ЦФО"/>
      <sheetName val="классификатор платежей"/>
      <sheetName val="список плательщиков"/>
      <sheetName val="список срока платежа"/>
      <sheetName val="список форм оплаты"/>
      <sheetName val="СпрЗатр2"/>
      <sheetName val="СпрЮрлица"/>
      <sheetName val="база"/>
    </sheetNames>
    <definedNames>
      <definedName name="USD" sheetId="5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казатели"/>
      <sheetName val="Старт"/>
      <sheetName val="Рейтинг овер"/>
      <sheetName val="Резюме овер"/>
      <sheetName val="Контракты"/>
      <sheetName val="Обороты"/>
      <sheetName val="Cash текущее"/>
      <sheetName val="Сash план"/>
      <sheetName val="Вспом.таблицы"/>
      <sheetName val="справочник по новым полям"/>
      <sheetName val="справочник по залогам"/>
      <sheetName val="Рейтинг заемщика овер"/>
      <sheetName val="Карта рейтингов"/>
      <sheetName val="Приложение 15"/>
    </sheetNames>
    <sheetDataSet>
      <sheetData sheetId="0" refreshError="1"/>
      <sheetData sheetId="1" refreshError="1"/>
      <sheetData sheetId="2" refreshError="1"/>
      <sheetData sheetId="3" refreshError="1">
        <row r="322">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row>
        <row r="323">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row>
        <row r="325">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row>
        <row r="326">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row>
        <row r="327">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row>
        <row r="328">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row>
        <row r="329">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row>
        <row r="330">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row>
        <row r="332">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row>
        <row r="333">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row>
        <row r="335">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XM"/>
      <sheetName val="norm01"/>
      <sheetName val="prod"/>
      <sheetName val="prod1"/>
      <sheetName val="cen"/>
      <sheetName val="pl"/>
      <sheetName val="справочник норм"/>
      <sheetName val="затраты"/>
      <sheetName val="нормы1"/>
      <sheetName val="ПФ"/>
      <sheetName val="БДР$"/>
      <sheetName val="$БДДС"/>
      <sheetName val="БДДС"/>
      <sheetName val="БДР"/>
      <sheetName val="Сравнение"/>
      <sheetName val="ТП"/>
      <sheetName val="катал"/>
      <sheetName val="2002"/>
      <sheetName val="ПАУ"/>
      <sheetName val="ПОС"/>
      <sheetName val="Оборудование_стоим"/>
      <sheetName val="Резюме овер"/>
      <sheetName val="Осн. пара"/>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row r="5">
          <cell r="E5">
            <v>30.5</v>
          </cell>
        </row>
      </sheetData>
      <sheetData sheetId="14"/>
      <sheetData sheetId="15"/>
      <sheetData sheetId="16" refreshError="1"/>
      <sheetData sheetId="17"/>
      <sheetData sheetId="18"/>
      <sheetData sheetId="19"/>
      <sheetData sheetId="20" refreshError="1"/>
      <sheetData sheetId="21" refreshError="1"/>
      <sheetData sheetId="2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MS"/>
      <sheetName val="0. Данные"/>
      <sheetName val="ОборБалФормОтч"/>
      <sheetName val="12 из 57 АЗС"/>
      <sheetName val="МО 0012"/>
      <sheetName val="из сем"/>
      <sheetName val="  2.3.2"/>
      <sheetName val="цены"/>
      <sheetName val="аренда цс"/>
      <sheetName val="Лист1"/>
      <sheetName val="пр 6 дох"/>
      <sheetName val="точн2"/>
      <sheetName val="KTG_m"/>
      <sheetName val="СПгнг"/>
      <sheetName val="name"/>
      <sheetName val="мат расходы"/>
      <sheetName val="Налоги на транспорт"/>
      <sheetName val="6 NK"/>
      <sheetName val="справка"/>
      <sheetName val="Sheet1"/>
      <sheetName val="ОХР"/>
      <sheetName val="#ССЫЛКА"/>
      <sheetName val="Форма1"/>
      <sheetName val="Январь"/>
      <sheetName val="UNITPRICES"/>
      <sheetName val="Info"/>
      <sheetName val="Свод"/>
      <sheetName val="Счет-ф"/>
      <sheetName val="Sheet3"/>
      <sheetName val="Sheet4"/>
      <sheetName val="Исход"/>
      <sheetName val="янв"/>
      <sheetName val="Сдача "/>
      <sheetName val="всп"/>
      <sheetName val="ДБСП_02_ 2002"/>
      <sheetName val="свод2010г по гр."/>
      <sheetName val="Статьи затрат"/>
      <sheetName val="Ф3"/>
      <sheetName val="14.1.2.2.(Услуги связи)"/>
      <sheetName val="НДС"/>
      <sheetName val="3.ФОТ"/>
      <sheetName val="Income $"/>
      <sheetName val="расчет"/>
      <sheetName val="Бюдж-тенге"/>
      <sheetName val="2а (4)"/>
      <sheetName val="2в"/>
      <sheetName val="общ-нефт"/>
      <sheetName val="выданы таб № (от 25.01.12 ОК)"/>
      <sheetName val="F1002"/>
      <sheetName val="НДПИ"/>
      <sheetName val="персонала"/>
      <sheetName val="по 2007 году план на 2008 год"/>
      <sheetName val="Movements"/>
      <sheetName val="расчет ГСМ НА 2013Г"/>
      <sheetName val="XLR_NoRangeSheet"/>
      <sheetName val="Преискурант"/>
      <sheetName val="Страхование ГПО охр.2"/>
      <sheetName val="1БО"/>
      <sheetName val="EVA"/>
      <sheetName val="коэфф"/>
      <sheetName val="2БК"/>
      <sheetName val="3БО"/>
      <sheetName val="3БК"/>
      <sheetName val="5П"/>
      <sheetName val="4П"/>
      <sheetName val="WACC"/>
      <sheetName val="Курсы"/>
      <sheetName val="ОТиТБ"/>
      <sheetName val="Добычанефти4"/>
      <sheetName val="поставкасравн13"/>
      <sheetName val="Пр2"/>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группа"/>
      <sheetName val="PP&amp;E mvt for 2003"/>
      <sheetName val="аренда"/>
      <sheetName val="Лист1 (3)"/>
      <sheetName val="на 31.12.07 (4)"/>
      <sheetName val="CIP Dec 2006"/>
      <sheetName val="Справочник"/>
      <sheetName val="Баланс"/>
      <sheetName val="факт 2005 г."/>
      <sheetName val="7.1"/>
      <sheetName val="КлассификаторЗнач"/>
      <sheetName val="Изменяемые данные"/>
      <sheetName val="Assumptions"/>
      <sheetName val="эксп"/>
      <sheetName val="Financial ratios А3"/>
      <sheetName val="ведомость"/>
      <sheetName val="канат.прод."/>
      <sheetName val="исп.см."/>
      <sheetName val="balans 3"/>
      <sheetName val="З"/>
      <sheetName val="1.411.1"/>
      <sheetName val="Ден потоки"/>
      <sheetName val="00"/>
      <sheetName val="Haul cons"/>
      <sheetName val="Распределение прибыли"/>
      <sheetName val="Comp06"/>
      <sheetName val="предприятия"/>
      <sheetName val="оборудование"/>
      <sheetName val="SUN TB"/>
      <sheetName val="ЦентрЗатр"/>
      <sheetName val="ЕдИзм"/>
      <sheetName val="Предпр"/>
      <sheetName val="СписокТЭП"/>
      <sheetName val="s"/>
      <sheetName val="C-Total Market"/>
      <sheetName val="I-Demand Drivers"/>
      <sheetName val="ECM_PP"/>
      <sheetName val="NPV"/>
      <sheetName val="2.2 ОтклОТМ"/>
      <sheetName val="1.3.2 ОТМ"/>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Запрос"/>
      <sheetName val="month"/>
      <sheetName val="Лист2"/>
      <sheetName val="линии"/>
      <sheetName val="счетчики"/>
      <sheetName val="ремонт 25"/>
      <sheetName val="1610"/>
      <sheetName val="1210"/>
      <sheetName val="TB"/>
      <sheetName val="PR CN"/>
      <sheetName val="Список"/>
      <sheetName val="Treatment Summary"/>
      <sheetName val="СВОД Логистика"/>
      <sheetName val="класс"/>
      <sheetName val="ДД"/>
      <sheetName val="канц"/>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Логистика"/>
      <sheetName val="4.Налоги"/>
      <sheetName val="_ 2_3_2"/>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H3.100 Rollforward"/>
      <sheetName val="PKF-2005"/>
      <sheetName val="GAAP TB 31.12.01  detail p&amp;l"/>
      <sheetName val="Sheet2"/>
      <sheetName val="РСза 6-м 2012"/>
      <sheetName val="июнь"/>
      <sheetName val="Пр3"/>
      <sheetName val="опотиз"/>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t0_name"/>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стр.145 рос. исп"/>
      <sheetName val="муз колледж"/>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ДС_МЗК"/>
      <sheetName val="Текущие_цены"/>
      <sheetName val="расчет_прибыли"/>
      <sheetName val="ГПЗ_ПОСД_Способ_закупок"/>
      <sheetName val="ФСМн_"/>
      <sheetName val="ФХ_"/>
      <sheetName val="ФХС-40_"/>
      <sheetName val="ФХС-48_"/>
      <sheetName val="1_вариант__2009_"/>
      <sheetName val="Макро"/>
      <sheetName val="SAD_Schedule"/>
      <sheetName val="Б_мчас_(П)"/>
      <sheetName val="list"/>
      <sheetName val="I__Прогноз_доходов"/>
      <sheetName val="Проект"/>
      <sheetName val="Книга1"/>
      <sheetName val="5NK "/>
      <sheetName val="Main Page"/>
      <sheetName val="L-1"/>
      <sheetName val="Индексы"/>
      <sheetName val="вознаграждение"/>
      <sheetName val="9-1"/>
      <sheetName val="4"/>
      <sheetName val="1-1"/>
      <sheetName val="1"/>
      <sheetName val="Список документов"/>
      <sheetName val="с 01.08 по 17.10 = 1569 вагонов"/>
      <sheetName val="IFRS FS"/>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Input TI"/>
      <sheetName val=""/>
      <sheetName val="Б.мчас (П)"/>
      <sheetName val="Технический"/>
      <sheetName val="стр_145_рос__исп"/>
      <sheetName val="Отд_расх"/>
      <sheetName val=" По скв"/>
      <sheetName val="10 БО (kzt)"/>
      <sheetName val="5.3. Усл. связи"/>
      <sheetName val="общ.фонд  "/>
      <sheetName val="1кв. "/>
      <sheetName val="2кв."/>
      <sheetName val="Бюджет"/>
      <sheetName val="3НК"/>
      <sheetName val="Все_по䀀歎쬂⾕⠠倀"/>
      <sheetName val="БД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ow r="1">
          <cell r="G1">
            <v>0</v>
          </cell>
        </row>
      </sheetData>
      <sheetData sheetId="192">
        <row r="1">
          <cell r="G1">
            <v>0</v>
          </cell>
        </row>
      </sheetData>
      <sheetData sheetId="193" refreshError="1"/>
      <sheetData sheetId="194">
        <row r="1">
          <cell r="G1">
            <v>0</v>
          </cell>
        </row>
      </sheetData>
      <sheetData sheetId="195">
        <row r="1">
          <cell r="G1">
            <v>0</v>
          </cell>
        </row>
      </sheetData>
      <sheetData sheetId="196">
        <row r="1">
          <cell r="G1">
            <v>0</v>
          </cell>
        </row>
      </sheetData>
      <sheetData sheetId="197">
        <row r="1">
          <cell r="G1">
            <v>0</v>
          </cell>
        </row>
      </sheetData>
      <sheetData sheetId="198">
        <row r="1">
          <cell r="G1">
            <v>0</v>
          </cell>
        </row>
      </sheetData>
      <sheetData sheetId="199">
        <row r="1">
          <cell r="G1">
            <v>0</v>
          </cell>
        </row>
      </sheetData>
      <sheetData sheetId="200">
        <row r="1">
          <cell r="G1">
            <v>0</v>
          </cell>
        </row>
      </sheetData>
      <sheetData sheetId="201">
        <row r="1">
          <cell r="G1">
            <v>0</v>
          </cell>
        </row>
      </sheetData>
      <sheetData sheetId="202">
        <row r="1">
          <cell r="G1">
            <v>0</v>
          </cell>
        </row>
      </sheetData>
      <sheetData sheetId="203">
        <row r="1">
          <cell r="G1">
            <v>0</v>
          </cell>
        </row>
      </sheetData>
      <sheetData sheetId="204">
        <row r="1">
          <cell r="G1">
            <v>0</v>
          </cell>
        </row>
      </sheetData>
      <sheetData sheetId="205">
        <row r="1">
          <cell r="G1">
            <v>0</v>
          </cell>
        </row>
      </sheetData>
      <sheetData sheetId="206">
        <row r="1">
          <cell r="G1">
            <v>0</v>
          </cell>
        </row>
      </sheetData>
      <sheetData sheetId="207">
        <row r="1">
          <cell r="G1">
            <v>0</v>
          </cell>
        </row>
      </sheetData>
      <sheetData sheetId="208">
        <row r="1">
          <cell r="G1" t="str">
            <v/>
          </cell>
        </row>
      </sheetData>
      <sheetData sheetId="209">
        <row r="1">
          <cell r="G1">
            <v>0</v>
          </cell>
        </row>
      </sheetData>
      <sheetData sheetId="210">
        <row r="1">
          <cell r="G1">
            <v>0</v>
          </cell>
        </row>
      </sheetData>
      <sheetData sheetId="211">
        <row r="1">
          <cell r="G1">
            <v>0</v>
          </cell>
        </row>
      </sheetData>
      <sheetData sheetId="212">
        <row r="1">
          <cell r="G1">
            <v>0</v>
          </cell>
        </row>
      </sheetData>
      <sheetData sheetId="213">
        <row r="1">
          <cell r="G1" t="str">
            <v/>
          </cell>
        </row>
      </sheetData>
      <sheetData sheetId="214">
        <row r="1">
          <cell r="G1">
            <v>0</v>
          </cell>
        </row>
      </sheetData>
      <sheetData sheetId="215">
        <row r="1">
          <cell r="G1" t="str">
            <v/>
          </cell>
        </row>
      </sheetData>
      <sheetData sheetId="216">
        <row r="1">
          <cell r="G1">
            <v>0</v>
          </cell>
        </row>
      </sheetData>
      <sheetData sheetId="217">
        <row r="1">
          <cell r="G1" t="str">
            <v/>
          </cell>
        </row>
      </sheetData>
      <sheetData sheetId="218">
        <row r="1">
          <cell r="G1">
            <v>0</v>
          </cell>
        </row>
      </sheetData>
      <sheetData sheetId="219">
        <row r="1">
          <cell r="G1">
            <v>0</v>
          </cell>
        </row>
      </sheetData>
      <sheetData sheetId="220">
        <row r="1">
          <cell r="G1">
            <v>0</v>
          </cell>
        </row>
      </sheetData>
      <sheetData sheetId="221">
        <row r="1">
          <cell r="G1" t="str">
            <v/>
          </cell>
        </row>
      </sheetData>
      <sheetData sheetId="222">
        <row r="1">
          <cell r="G1">
            <v>0</v>
          </cell>
        </row>
      </sheetData>
      <sheetData sheetId="223">
        <row r="1">
          <cell r="G1">
            <v>0</v>
          </cell>
        </row>
      </sheetData>
      <sheetData sheetId="224">
        <row r="1">
          <cell r="G1">
            <v>0</v>
          </cell>
        </row>
      </sheetData>
      <sheetData sheetId="225">
        <row r="1">
          <cell r="G1">
            <v>0</v>
          </cell>
        </row>
      </sheetData>
      <sheetData sheetId="226">
        <row r="1">
          <cell r="G1" t="str">
            <v/>
          </cell>
        </row>
      </sheetData>
      <sheetData sheetId="227">
        <row r="1">
          <cell r="G1">
            <v>0</v>
          </cell>
        </row>
      </sheetData>
      <sheetData sheetId="228">
        <row r="1">
          <cell r="G1" t="str">
            <v/>
          </cell>
        </row>
      </sheetData>
      <sheetData sheetId="229">
        <row r="1">
          <cell r="G1">
            <v>0</v>
          </cell>
        </row>
      </sheetData>
      <sheetData sheetId="230">
        <row r="1">
          <cell r="G1" t="str">
            <v/>
          </cell>
        </row>
      </sheetData>
      <sheetData sheetId="231">
        <row r="1">
          <cell r="G1">
            <v>0</v>
          </cell>
        </row>
      </sheetData>
      <sheetData sheetId="232">
        <row r="1">
          <cell r="G1">
            <v>0</v>
          </cell>
        </row>
      </sheetData>
      <sheetData sheetId="233">
        <row r="1">
          <cell r="G1">
            <v>0</v>
          </cell>
        </row>
      </sheetData>
      <sheetData sheetId="234">
        <row r="1">
          <cell r="G1">
            <v>0</v>
          </cell>
        </row>
      </sheetData>
      <sheetData sheetId="235">
        <row r="1">
          <cell r="G1">
            <v>0</v>
          </cell>
        </row>
      </sheetData>
      <sheetData sheetId="236">
        <row r="1">
          <cell r="G1">
            <v>0</v>
          </cell>
        </row>
      </sheetData>
      <sheetData sheetId="237">
        <row r="1">
          <cell r="G1">
            <v>0</v>
          </cell>
        </row>
      </sheetData>
      <sheetData sheetId="238">
        <row r="1">
          <cell r="G1">
            <v>0</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ow r="1">
          <cell r="G1">
            <v>0</v>
          </cell>
        </row>
      </sheetData>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о раб"/>
      <sheetName val="Хран сах "/>
      <sheetName val="Квота 2 003"/>
      <sheetName val="корректировки"/>
      <sheetName val="Прочий товар"/>
      <sheetName val="Товар в пути"/>
      <sheetName val="движение дс"/>
      <sheetName val="движение товара"/>
      <sheetName val="Ав (закупка, услуги)"/>
      <sheetName val="инвест"/>
      <sheetName val="Аванс свекла"/>
      <sheetName val="PL по отгрузке"/>
      <sheetName val="аван получ "/>
      <sheetName val="Лист1 "/>
      <sheetName val="Деб+ДС рег"/>
      <sheetName val="Кред. задолж."/>
      <sheetName val="Баланс 2"/>
      <sheetName val="баланс"/>
      <sheetName val="Ссуды"/>
      <sheetName val="Ав _закупка_ услуги_"/>
      <sheetName val="Деб_ДС рег"/>
      <sheetName val="Кред_ задолж_"/>
      <sheetName val="Отгрузка"/>
      <sheetName val="Изменения"/>
      <sheetName val="поставка 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алюта"/>
      <sheetName val="Прайс"/>
      <sheetName val="Плита ECHO"/>
      <sheetName val="Бетон"/>
      <sheetName val="Сваи"/>
      <sheetName val="ФБС"/>
      <sheetName val="Блок СКЦ"/>
      <sheetName val="Цены"/>
      <sheetName val="Продажа"/>
      <sheetName val="пр-во"/>
      <sheetName val="Свод"/>
      <sheetName val="ф2"/>
      <sheetName val="Деньги"/>
      <sheetName val="Табыс-Цесна"/>
      <sheetName val="Пост расх"/>
      <sheetName val="Коэф"/>
      <sheetName val="ГО"/>
      <sheetName val="РФОТ1"/>
      <sheetName val="РФОТ2"/>
      <sheetName val="Налоги"/>
      <sheetName val="Канц и прочие"/>
      <sheetName val="ГО крат"/>
      <sheetName val="кред_1"/>
      <sheetName val="кред_ 2"/>
      <sheetName val="банк.гарантия"/>
      <sheetName val="фин.помощь"/>
      <sheetName val="Оборудование"/>
      <sheetName val="Оборуд.крат."/>
      <sheetName val="Реклама"/>
      <sheetName val="ШР (оптимиз)"/>
      <sheetName val="Графики"/>
      <sheetName val="Производ"/>
      <sheetName val="ддс_БРК"/>
      <sheetName val="ддс_Цесна"/>
      <sheetName val="Канат"/>
      <sheetName val="Характеристика"/>
      <sheetName val="Вспомог. мат."/>
      <sheetName val="План прибылей и убытков 2"/>
      <sheetName val="Нормы"/>
      <sheetName val="ИМН"/>
      <sheetName val="Коэф 2"/>
      <sheetName val="Деньги 2"/>
      <sheetName val="ИФК"/>
      <sheetName val="Кредит"/>
      <sheetName val="Корпорация"/>
      <sheetName val="Распределение"/>
      <sheetName val="Пост расх 2"/>
      <sheetName val="ГП"/>
      <sheetName val="ГП (2)"/>
      <sheetName val="ГО (2)"/>
      <sheetName val="ГО крат (2)"/>
      <sheetName val="ШР (оптимизUSD)"/>
      <sheetName val="ШР монтаж"/>
      <sheetName val="ШР КПСП"/>
      <sheetName val="ШР 1 см (оптимиз) "/>
      <sheetName val="Оборудование в залог"/>
      <sheetName val="Потр сырья"/>
      <sheetName val="Потр сырья в год"/>
      <sheetName val="Проект полный"/>
      <sheetName val="Проект"/>
      <sheetName val="Проект КПСП"/>
      <sheetName val="Проект полный (2)"/>
      <sheetName val="Лист1"/>
      <sheetName val="Налоги 2"/>
      <sheetName val="Изменения"/>
      <sheetName val="Отгрузка"/>
      <sheetName val="Б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E4">
            <v>92.857142857142861</v>
          </cell>
        </row>
        <row r="5">
          <cell r="E5">
            <v>7.1428571428571432</v>
          </cell>
        </row>
        <row r="7">
          <cell r="E7">
            <v>22.374149659863946</v>
          </cell>
        </row>
        <row r="16">
          <cell r="E16">
            <v>1.7756255044390643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3">
          <cell r="E3">
            <v>2.5000000000000001E-2</v>
          </cell>
        </row>
        <row r="4">
          <cell r="E4">
            <v>1.4E-2</v>
          </cell>
        </row>
        <row r="5">
          <cell r="E5">
            <v>2.1000000000000001E-2</v>
          </cell>
        </row>
        <row r="7">
          <cell r="E7">
            <v>0.02</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ож_1"/>
      <sheetName val="прил_2"/>
      <sheetName val="прил_3"/>
      <sheetName val="прил_4"/>
      <sheetName val="прил_5"/>
      <sheetName val="прил_6"/>
      <sheetName val="прил_7"/>
      <sheetName val="прил_8"/>
      <sheetName val="прил_9"/>
      <sheetName val="прилож_10"/>
      <sheetName val="прил_11"/>
      <sheetName val="прил_12"/>
      <sheetName val="кред_1"/>
      <sheetName val="кред_ 2"/>
      <sheetName val="фин_пом"/>
      <sheetName val="ддс_Цесна"/>
      <sheetName val="ддс_БРК"/>
      <sheetName val="Сводный_ГФ_"/>
      <sheetName val="Коэф"/>
      <sheetName val="Продажа"/>
      <sheetName val="План производства"/>
      <sheetName val="Налоги"/>
      <sheetName val="РФОТ1_2"/>
      <sheetName val="Производ"/>
      <sheetName val="Нормы"/>
      <sheetName val="ШР _оптимиз_"/>
      <sheetName val="Характеристика"/>
      <sheetName val="Це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Таблица 3 "План прибылей и убытков"</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3">
          <cell r="E3">
            <v>2.5000000000000001E-2</v>
          </cell>
        </row>
        <row r="4">
          <cell r="E4">
            <v>1.4E-2</v>
          </cell>
        </row>
        <row r="5">
          <cell r="E5">
            <v>2.1000000000000001E-2</v>
          </cell>
        </row>
      </sheetData>
      <sheetData sheetId="25" refreshError="1"/>
      <sheetData sheetId="26" refreshError="1"/>
      <sheetData sheetId="2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ены"/>
      <sheetName val="Бетон (2)"/>
      <sheetName val="БРК"/>
      <sheetName val="80% без преф"/>
      <sheetName val="80% с преф "/>
      <sheetName val="кредит"/>
      <sheetName val="сравнение"/>
      <sheetName val="Нормы"/>
    </sheetNames>
    <sheetDataSet>
      <sheetData sheetId="0" refreshError="1">
        <row r="4">
          <cell r="E4">
            <v>128.2051282051282</v>
          </cell>
        </row>
        <row r="5">
          <cell r="E5">
            <v>11.538461538461538</v>
          </cell>
        </row>
        <row r="7">
          <cell r="E7">
            <v>22.512820512820515</v>
          </cell>
        </row>
        <row r="16">
          <cell r="E16">
            <v>2.7213168187744459</v>
          </cell>
        </row>
      </sheetData>
      <sheetData sheetId="1"/>
      <sheetData sheetId="2"/>
      <sheetData sheetId="3"/>
      <sheetData sheetId="4"/>
      <sheetData sheetId="5"/>
      <sheetData sheetId="6"/>
      <sheetData sheetId="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ВыручкиСамрук"/>
      <sheetName val="РасчетСтоим"/>
      <sheetName val="коэффициенты"/>
      <sheetName val="ГрафикЗатратСамрук"/>
      <sheetName val="Цены"/>
    </sheetNames>
    <sheetDataSet>
      <sheetData sheetId="0">
        <row r="275">
          <cell r="D275">
            <v>41517344.209222652</v>
          </cell>
        </row>
      </sheetData>
      <sheetData sheetId="1">
        <row r="6">
          <cell r="B6">
            <v>5502</v>
          </cell>
        </row>
        <row r="37">
          <cell r="B37">
            <v>5502</v>
          </cell>
        </row>
        <row r="68">
          <cell r="B68">
            <v>5502</v>
          </cell>
        </row>
        <row r="99">
          <cell r="B99">
            <v>4365.3999999999996</v>
          </cell>
        </row>
        <row r="128">
          <cell r="B128">
            <v>4401.8</v>
          </cell>
        </row>
        <row r="157">
          <cell r="B157">
            <v>4401.8</v>
          </cell>
        </row>
        <row r="186">
          <cell r="B186">
            <v>4419</v>
          </cell>
        </row>
      </sheetData>
      <sheetData sheetId="2">
        <row r="9">
          <cell r="I9">
            <v>1</v>
          </cell>
        </row>
      </sheetData>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данные"/>
      <sheetName val="Flash Report SDC(EUR)"/>
      <sheetName val="диаграмма дивид"/>
      <sheetName val="База"/>
      <sheetName val="DT 1999 (abst. from model)"/>
      <sheetName val="MODEL500"/>
      <sheetName val="Sheet1"/>
      <sheetName val="MAIN"/>
      <sheetName val="Добыча нефти4"/>
      <sheetName val="definitions"/>
      <sheetName val="101"/>
      <sheetName val="поставка сравн13"/>
      <sheetName val="Общие данные"/>
      <sheetName val="График освоения"/>
      <sheetName val="Амортизация"/>
      <sheetName val="Затраты"/>
      <sheetName val="Потоки"/>
      <sheetName val="Налоги"/>
      <sheetName val="Доходы"/>
      <sheetName val="Прибыль"/>
      <sheetName val="Займы"/>
      <sheetName val="NPV "/>
      <sheetName val="1 вариант  2009 "/>
      <sheetName val="РасчетСтои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чень"/>
      <sheetName val="Шифры"/>
      <sheetName val="Позиция"/>
      <sheetName val="ПереКодник"/>
      <sheetName val="Основная"/>
      <sheetName val="Модули"/>
      <sheetName val="???????"/>
      <sheetName val="Январь"/>
      <sheetName val="цены"/>
      <sheetName val="коэфф"/>
      <sheetName val="Справочник"/>
      <sheetName val="предоплата"/>
      <sheetName val="Калькуляции"/>
      <sheetName val="июнь9"/>
      <sheetName val="Расх.коэфф, полная себ-ть"/>
      <sheetName val="балансAL"/>
      <sheetName val="2002(v2)"/>
      <sheetName val="sverxtip"/>
      <sheetName val="Personnel"/>
      <sheetName val="SMetstrait"/>
      <sheetName val="Предположения"/>
      <sheetName val="база"/>
      <sheetName val="Корректирующие Таблицы"/>
      <sheetName val="60-2"/>
      <sheetName val="60"/>
      <sheetName val="76"/>
      <sheetName val="Форма1"/>
      <sheetName val="сырье"/>
      <sheetName val="_______"/>
      <sheetName val="постоянные затраты"/>
      <sheetName val="CHP on PES"/>
      <sheetName val="АЧ"/>
      <sheetName val="Форма2"/>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 пр-ва"/>
      <sheetName val="Осн. пара"/>
      <sheetName val="Осн пар Свод"/>
      <sheetName val="3Ф"/>
      <sheetName val="2Ф"/>
      <sheetName val="Норм"/>
      <sheetName val="ОС"/>
      <sheetName val="Граф строит"/>
      <sheetName val="Пост Рх"/>
      <sheetName val="кредит"/>
      <sheetName val="Глины"/>
      <sheetName val="Рас по тр-ту"/>
      <sheetName val="ЗП"/>
      <sheetName val="IRR NPV"/>
      <sheetName val="Амор"/>
      <sheetName val="влиян топл"/>
      <sheetName val="Себест-ть"/>
      <sheetName val="обоснование"/>
      <sheetName val="цены"/>
      <sheetName val="Январь"/>
    </sheetNames>
    <sheetDataSet>
      <sheetData sheetId="0" refreshError="1"/>
      <sheetData sheetId="1">
        <row r="2">
          <cell r="C2">
            <v>32.173913043478265</v>
          </cell>
        </row>
        <row r="9">
          <cell r="C9">
            <v>26</v>
          </cell>
        </row>
      </sheetData>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едит на заверш"/>
      <sheetName val="2Ф"/>
      <sheetName val="3Ф"/>
      <sheetName val="кредиты свод"/>
      <sheetName val="КП стр-ва"/>
      <sheetName val="Норм"/>
      <sheetName val="Пост Рх"/>
      <sheetName val="Глины"/>
      <sheetName val="Рас по тр-ту"/>
      <sheetName val="ЗП"/>
      <sheetName val="Амор"/>
      <sheetName val="IRR NPV"/>
      <sheetName val="Баланс"/>
      <sheetName val="Риски"/>
      <sheetName val="Бюджет ICCM"/>
      <sheetName val="Осн. пара"/>
      <sheetName val="Оценка "/>
      <sheetName val="Модель"/>
      <sheetName val="фин пок СК 1"/>
      <sheetName val="фин пок 1"/>
      <sheetName val="Осн пар Свод"/>
      <sheetName val="кредит с БРК"/>
      <sheetName val="Граф стр"/>
      <sheetName val="Лист1 (2)"/>
      <sheetName val="Стр. фин"/>
      <sheetName val="Свод кредиты"/>
      <sheetName val="Об пр-ва"/>
      <sheetName val="влиян топл"/>
      <sheetName val="кредит"/>
      <sheetName val="ОС"/>
      <sheetName val="констр"/>
      <sheetName val="под"/>
      <sheetName val="График кредит"/>
      <sheetName val="Лист1"/>
      <sheetName val="Себест-ть"/>
      <sheetName val="Граф строит"/>
      <sheetName val="обоснование"/>
      <sheetName val="цен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9">
          <cell r="C9">
            <v>26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2"/>
      <sheetName val="Форма1"/>
      <sheetName val="Форма2"/>
      <sheetName val="Форма3"/>
      <sheetName val="Форма4"/>
      <sheetName val="Форма5"/>
      <sheetName val="Форма6"/>
      <sheetName val="Форма7"/>
      <sheetName val="Форма8"/>
      <sheetName val="Форма9"/>
      <sheetName val="параметры"/>
      <sheetName val="Database (RUR)Mar YTD"/>
      <sheetName val="Добычанефти4"/>
      <sheetName val="поставкасравн13"/>
      <sheetName val="ИзменForms_rusА"/>
      <sheetName val="BOQ"/>
      <sheetName val="Осн. пара"/>
    </sheetNames>
    <sheetDataSet>
      <sheetData sheetId="0"/>
      <sheetData sheetId="1"/>
      <sheetData sheetId="2" refreshError="1">
        <row r="158">
          <cell r="D158">
            <v>0</v>
          </cell>
          <cell r="E158">
            <v>0</v>
          </cell>
          <cell r="F158">
            <v>0</v>
          </cell>
        </row>
        <row r="209">
          <cell r="C209">
            <v>0</v>
          </cell>
          <cell r="E209">
            <v>0</v>
          </cell>
          <cell r="F209">
            <v>0</v>
          </cell>
        </row>
      </sheetData>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Экспорт"/>
      <sheetName val="Лист2"/>
      <sheetName val="База"/>
      <sheetName val="Отчет отгрузка"/>
      <sheetName val="Отчет оплата"/>
      <sheetName val="Отчет дебиторка"/>
      <sheetName val="Отчет прибыль"/>
      <sheetName val="Отчет отгрузка по операторам"/>
      <sheetName val="Отчет оплата по операторам"/>
      <sheetName val="Отчет дебиторка по операторам"/>
      <sheetName val="Отчет прибыль по операторам"/>
      <sheetName val="ПЭБ-1-01-Ф"/>
      <sheetName val="ПЭБ-1-02-Ф "/>
      <sheetName val="ПЭБ-1-03-Ф (январь)"/>
      <sheetName val="ПЭБ-1-04-Ф"/>
      <sheetName val="ПЭБ-1-05-Ф"/>
      <sheetName val="ПЭБ-1-06-ф"/>
      <sheetName val="ПЭБ-1-06-Ф(январь)"/>
      <sheetName val="ПЭБ-1-07-Ф"/>
      <sheetName val="ПЭБ-1-08-Ф"/>
      <sheetName val="ПЭБ-1-09-Ф (янв)"/>
      <sheetName val="ПЭБ -1-11-Ф "/>
      <sheetName val="ПЭБ-2-01-Ф"/>
      <sheetName val="ПЭБ -2-02-Ф"/>
      <sheetName val="ПЭБ-2-04-Ф"/>
      <sheetName val="ПЭБ-2-08-Ф"/>
      <sheetName val="ПЭБ-3-01-Ф"/>
      <sheetName val="Лист1"/>
      <sheetName val="Форма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оргтехника и мебель"/>
      <sheetName val="земл работы"/>
      <sheetName val="ограждение"/>
      <sheetName val="стоимость стр-ва"/>
      <sheetName val="фа"/>
      <sheetName val="оар"/>
      <sheetName val="опр"/>
      <sheetName val="аморт-я бух"/>
      <sheetName val="аморт-я нал"/>
      <sheetName val="налоги"/>
      <sheetName val="ндс"/>
      <sheetName val="персонал"/>
      <sheetName val="бюджет произ-ва"/>
      <sheetName val="займ"/>
      <sheetName val="доставка 30"/>
      <sheetName val="CF"/>
      <sheetName val="ДР"/>
      <sheetName val="NPV"/>
      <sheetName val="риск"/>
      <sheetName val="данные"/>
      <sheetName val="ФА (2 ЭТАП)"/>
      <sheetName val="ФА 1ЭТАП"/>
      <sheetName val="таб 1"/>
      <sheetName val="таб 2"/>
      <sheetName val="таб 3"/>
      <sheetName val="прилож"/>
      <sheetName val="займ (2)"/>
      <sheetName val="Database (RUR)Mar YTD"/>
      <sheetName val="ф1"/>
      <sheetName val="уд1"/>
      <sheetName val="рк1"/>
      <sheetName val="ф2"/>
      <sheetName val="уд2"/>
      <sheetName val="рк2"/>
      <sheetName val="ф3"/>
      <sheetName val="уд3"/>
      <sheetName val="рк3"/>
      <sheetName val="ф4"/>
      <sheetName val="уд4"/>
      <sheetName val="рк4"/>
      <sheetName val="ф6"/>
      <sheetName val="уд6"/>
      <sheetName val="рк6"/>
      <sheetName val="Лист1"/>
      <sheetName val="Форма2"/>
      <sheetName val="Форма1"/>
      <sheetName val="DT 1999 (abst. from model)"/>
      <sheetName val="диаграмма дивид"/>
      <sheetName val="MODEL500"/>
      <sheetName val="PP&amp;E mvt for 2003"/>
      <sheetName val="АРМ2"/>
      <sheetName val="МО 0012"/>
      <sheetName val="Элим P&amp;L"/>
      <sheetName val="BOQ"/>
      <sheetName val="Taxes rec for 12m inc 90% envir"/>
      <sheetName val="PP-07 DomW PMP"/>
      <sheetName val="TENDER"/>
      <sheetName val="Summary PP"/>
      <sheetName val="Input Sheet"/>
      <sheetName val="Brew r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row r="6">
          <cell r="D6">
            <v>74</v>
          </cell>
        </row>
        <row r="7">
          <cell r="D7">
            <v>57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_программа"/>
      <sheetName val="БДР"/>
      <sheetName val="Выручка"/>
      <sheetName val="Себест"/>
      <sheetName val="Общезаводские"/>
      <sheetName val="Инвестиции"/>
      <sheetName val="Налоги"/>
      <sheetName val="март"/>
      <sheetName val="Макро"/>
      <sheetName val="постоянные затраты"/>
      <sheetName val="постоянныезатраты"/>
      <sheetName val="данные"/>
    </sheetNames>
    <sheetDataSet>
      <sheetData sheetId="0" refreshError="1"/>
      <sheetData sheetId="1" refreshError="1">
        <row r="30">
          <cell r="Z30">
            <v>1</v>
          </cell>
        </row>
        <row r="31">
          <cell r="Z31">
            <v>1</v>
          </cell>
        </row>
        <row r="32">
          <cell r="Z32">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2.2 ОтклОТМ"/>
      <sheetName val="1.3.2 ОТМ"/>
      <sheetName val="Предпр"/>
      <sheetName val="ЦентрЗатр"/>
      <sheetName val="ЕдИзм"/>
      <sheetName val="жд тарифы"/>
      <sheetName val="СПгнг"/>
      <sheetName val="ОборБалФормОтч"/>
      <sheetName val="МО 0012"/>
      <sheetName val="Добыча нефти4"/>
      <sheetName val="поставка сравн13"/>
      <sheetName val="Статьи ТЭП_старая структура"/>
      <sheetName val="ОТиТБ"/>
      <sheetName val="I. Прогноз доходов"/>
      <sheetName val="Notes IS"/>
      <sheetName val="1NK"/>
      <sheetName val="Input TD"/>
      <sheetName val="#ССЫЛКА"/>
      <sheetName val="бартер"/>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табель"/>
      <sheetName val="FES"/>
      <sheetName val="14.1.2.2.(Услуги связи)"/>
      <sheetName val="Форма1"/>
      <sheetName val="10 БО (kzt)"/>
      <sheetName val="Баланс"/>
      <sheetName val="смета"/>
      <sheetName val="Сеть"/>
      <sheetName val="общие данные"/>
      <sheetName val="Бюджет"/>
      <sheetName val="Лист1"/>
      <sheetName val="2_2_ОтклОТМ"/>
      <sheetName val="1_3_2_ОТМ"/>
      <sheetName val="1кв. "/>
      <sheetName val="2кв."/>
      <sheetName val="Sheet5"/>
      <sheetName val="Штатное 2012-2015"/>
      <sheetName val="Cash flow 2011"/>
      <sheetName val="Loans out"/>
      <sheetName val="МодельППП (Свод)"/>
      <sheetName val="Способ закупки"/>
      <sheetName val="КБ"/>
      <sheetName val="VLOOKUP"/>
      <sheetName val="INPUTMASTER"/>
      <sheetName val="АТиК"/>
      <sheetName val="Datasheet"/>
      <sheetName val="Пр2"/>
      <sheetName val="ввод-вывод ОС авг2004- 2005"/>
      <sheetName val="Форма3.6"/>
      <sheetName val="Потребители"/>
      <sheetName val="Блоки"/>
      <sheetName val="элементы"/>
      <sheetName val="L-1"/>
      <sheetName val="5NK "/>
      <sheetName val="Нефть"/>
      <sheetName val="из сем"/>
      <sheetName val="флормиро"/>
      <sheetName val="ПРОГНОЗ_1"/>
      <sheetName val="  2.3.2"/>
      <sheetName val="PL12"/>
      <sheetName val="отделы"/>
      <sheetName val="MATRIX_DA_10"/>
      <sheetName val="list"/>
      <sheetName val="Сдача "/>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AFS"/>
      <sheetName val="Титул1"/>
      <sheetName val="д.7.001"/>
      <sheetName val="Приложение 7 (ЕНП)"/>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потр"/>
      <sheetName val="СН"/>
      <sheetName val="УУ 9 мес.2014"/>
      <sheetName val="Hidden"/>
      <sheetName val="WBS elements RS-v.02A"/>
      <sheetName val="Направления обучения"/>
      <sheetName val="Гр5(о)"/>
      <sheetName val="Balance Sheet"/>
      <sheetName val="Осн. пара"/>
      <sheetName val=""/>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PP&amp;E mvt for 2003"/>
      <sheetName val="Capex"/>
      <sheetName val="Макро"/>
      <sheetName val="Преискурант"/>
      <sheetName val="Табельные номера сотрудников"/>
      <sheetName val="Лист2"/>
      <sheetName val="Sep"/>
      <sheetName val="массив ДЗО"/>
      <sheetName val="форма 3 смета затрат"/>
      <sheetName val="BS new"/>
      <sheetName val="сортамент"/>
      <sheetName val="Заполните"/>
      <sheetName val="План"/>
      <sheetName val="Факт"/>
      <sheetName val="Лист5"/>
      <sheetName val="Прайс 2005"/>
      <sheetName val="Лист3"/>
      <sheetName val="точн2"/>
      <sheetName val="новая №5"/>
      <sheetName val="Movements"/>
      <sheetName val="Собственный капитал"/>
      <sheetName val="Пок"/>
      <sheetName val="черновик"/>
      <sheetName val="БиВи (290)"/>
      <sheetName val="450 (2)"/>
      <sheetName val="Накл"/>
      <sheetName val="Sales F"/>
      <sheetName val="Проект"/>
      <sheetName val="БДР"/>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быль"/>
      <sheetName val="Баланс (2)"/>
      <sheetName val="ПРиЗ _ГОД"/>
      <sheetName val="2002"/>
      <sheetName val="ПРиЗ_12мес"/>
      <sheetName val="ПРиЗ _Январь"/>
      <sheetName val="ПРиЗ _Февраль"/>
      <sheetName val="ПРиЗ _Март"/>
      <sheetName val="ПРиЗ _Апрель"/>
      <sheetName val="ПРиЗ _Май"/>
      <sheetName val="ПРиЗ _Июль"/>
      <sheetName val="ПРиЗ _Июнь"/>
      <sheetName val="ПРиЗ _Август"/>
      <sheetName val="ПРиЗ _Сентябрь"/>
      <sheetName val="ПРиЗ _Октябрь"/>
      <sheetName val="ПРиЗ _Ноябрь"/>
      <sheetName val="ПРиЗ _Декабрь"/>
      <sheetName val="Баланс"/>
      <sheetName val="Финплан_январь"/>
      <sheetName val="Финплан_февраль"/>
      <sheetName val="Финплан_март"/>
      <sheetName val="Финплан_апрель"/>
      <sheetName val="Финплан_май"/>
      <sheetName val="Финплан_июнь"/>
      <sheetName val="Финплан_июль"/>
      <sheetName val="Финплан_август"/>
      <sheetName val="Финплан_сентябрь"/>
      <sheetName val="Финплан_октябрь"/>
      <sheetName val="Финплан_ноябрь"/>
      <sheetName val="Финплан_декабрь"/>
      <sheetName val="Финплан_ИТОГО"/>
      <sheetName val="Финплан 12мес"/>
      <sheetName val="Балансначало"/>
      <sheetName val="Калькуляции"/>
      <sheetName val="#ССЫЛКА"/>
      <sheetName val="#REF"/>
      <sheetName val="СписокТЭП"/>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Риски"/>
      <sheetName val="Осн. пара"/>
      <sheetName val="Оценка "/>
      <sheetName val="Модель"/>
      <sheetName val="IRR NPV"/>
      <sheetName val="фин пок СК 1"/>
      <sheetName val="фин пок 1"/>
      <sheetName val="Осн пар Свод"/>
      <sheetName val="2Ф"/>
      <sheetName val="3Ф"/>
      <sheetName val="Граф стр"/>
      <sheetName val="кредит с БРК"/>
      <sheetName val="Норм"/>
      <sheetName val="Пост Рх"/>
      <sheetName val="Глины"/>
      <sheetName val="Рас по тр-ту"/>
      <sheetName val="ЗП"/>
      <sheetName val="Амор"/>
      <sheetName val="Стр. фин"/>
      <sheetName val="Свод кредиты"/>
      <sheetName val="Об пр-ва"/>
      <sheetName val="влиян топл"/>
      <sheetName val="кредит"/>
      <sheetName val="ОС"/>
      <sheetName val="констр"/>
      <sheetName val="под"/>
      <sheetName val="График кредит"/>
      <sheetName val="Лист1"/>
      <sheetName val="Себест-ть"/>
      <sheetName val="Граф строит"/>
      <sheetName val="обоснование"/>
      <sheetName val="цены"/>
      <sheetName val="Ф3 для АФ"/>
      <sheetName val="3A для АФ"/>
      <sheetName val="Ф2 для АФ"/>
      <sheetName val="Калькуля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9">
          <cell r="F9">
            <v>15.920769635750389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_Д"/>
      <sheetName val="Граф_осв"/>
      <sheetName val="L-1"/>
      <sheetName val="L-2"/>
      <sheetName val="g-1"/>
      <sheetName val="Займы"/>
      <sheetName val="АО"/>
      <sheetName val="СС"/>
      <sheetName val="Стр_СС"/>
      <sheetName val="Н"/>
      <sheetName val="Дох"/>
      <sheetName val="Стр_Дох"/>
      <sheetName val="Приб"/>
      <sheetName val="Потоки"/>
      <sheetName val="NPV "/>
      <sheetName val="Анализ"/>
      <sheetName val="Чувств"/>
      <sheetName val="Коэфф"/>
      <sheetName val="Зал"/>
      <sheetName val="Графики"/>
      <sheetName val="Норм"/>
    </sheetNames>
    <sheetDataSet>
      <sheetData sheetId="0" refreshError="1"/>
      <sheetData sheetId="1" refreshError="1"/>
      <sheetData sheetId="2" refreshError="1">
        <row r="5">
          <cell r="B5">
            <v>12450000</v>
          </cell>
        </row>
        <row r="6">
          <cell r="B6">
            <v>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данные"/>
      <sheetName val="График освоения"/>
      <sheetName val="L-1"/>
      <sheetName val="L-2"/>
      <sheetName val="L-3"/>
      <sheetName val="L-4"/>
      <sheetName val="L-5"/>
      <sheetName val="g-1"/>
      <sheetName val="Займы"/>
      <sheetName val="Амортизация"/>
      <sheetName val="Затраты"/>
      <sheetName val="Доходы"/>
      <sheetName val="Прибыль"/>
      <sheetName val="Налоги"/>
      <sheetName val="Потоки"/>
      <sheetName val="Эффективность"/>
      <sheetName val="Ставка дисконтирования"/>
      <sheetName val="Оборотные средства"/>
      <sheetName val="Точка безубыточности"/>
      <sheetName val="Залоги"/>
      <sheetName val="Изменения"/>
    </sheetNames>
    <sheetDataSet>
      <sheetData sheetId="0"/>
      <sheetData sheetId="1"/>
      <sheetData sheetId="2"/>
      <sheetData sheetId="3"/>
      <sheetData sheetId="4"/>
      <sheetData sheetId="5"/>
      <sheetData sheetId="6"/>
      <sheetData sheetId="7">
        <row r="3">
          <cell r="B3">
            <v>0</v>
          </cell>
        </row>
        <row r="4">
          <cell r="B4">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мы"/>
      <sheetName val="БДР"/>
      <sheetName val="БДР (2)"/>
      <sheetName val="Прибыль"/>
      <sheetName val="Цены"/>
      <sheetName val="Сметы"/>
      <sheetName val="Цеховые"/>
      <sheetName val="Распред"/>
      <sheetName val="Энбаланс"/>
      <sheetName val="ОЗР"/>
      <sheetName val="Непром"/>
      <sheetName val="ФЗП"/>
      <sheetName val="СК"/>
      <sheetName val="ЭФК"/>
      <sheetName val="Извмолоко"/>
      <sheetName val="КФН"/>
      <sheetName val="СЖА"/>
      <sheetName val="цеховые СМУ"/>
      <sheetName val="MAP 12-52"/>
      <sheetName val="NP14-34"/>
      <sheetName val="NP20-20"/>
      <sheetName val="NP23-23"/>
      <sheetName val="ДФФ"/>
      <sheetName val="ЖКУ"/>
      <sheetName val="Лист2"/>
      <sheetName val="ТЭЦ"/>
      <sheetName val="Электр"/>
      <sheetName val="ХОВ"/>
      <sheetName val="Тепло"/>
      <sheetName val="ЦВиК"/>
      <sheetName val="ПВ"/>
      <sheetName val="ОВ"/>
      <sheetName val="СВ"/>
      <sheetName val="ХПВ"/>
      <sheetName val="ХФС"/>
      <sheetName val="Лист1"/>
      <sheetName val="2.2"/>
      <sheetName val="MAIN"/>
      <sheetName val="g-1"/>
      <sheetName val="Нетто3!!!"/>
    </sheetNames>
    <sheetDataSet>
      <sheetData sheetId="0" refreshError="1"/>
      <sheetData sheetId="1" refreshError="1"/>
      <sheetData sheetId="2" refreshError="1"/>
      <sheetData sheetId="3" refreshError="1"/>
      <sheetData sheetId="4" refreshError="1"/>
      <sheetData sheetId="5" refreshError="1"/>
      <sheetData sheetId="6" refreshError="1">
        <row r="65">
          <cell r="AW65">
            <v>7700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параметры"/>
      <sheetName val="Database (RUR)Mar YTD"/>
      <sheetName val="данные"/>
      <sheetName val="диаграмма дивид"/>
      <sheetName val="Элим P&amp;L"/>
      <sheetName val="Цеховые"/>
    </sheetNames>
    <sheetDataSet>
      <sheetData sheetId="0">
        <row r="3">
          <cell r="H3" t="str">
            <v>Bag Beer Krepkoye - pet 01.50L -</v>
          </cell>
        </row>
      </sheetData>
      <sheetData sheetId="1">
        <row r="3">
          <cell r="H3" t="str">
            <v>Bag Beer Krepkoye - pet 01.50L -</v>
          </cell>
        </row>
      </sheetData>
      <sheetData sheetId="2">
        <row r="3">
          <cell r="H3" t="str">
            <v>Bag Beer Krepkoye - pet 01.50L -</v>
          </cell>
        </row>
      </sheetData>
      <sheetData sheetId="3">
        <row r="3">
          <cell r="H3" t="str">
            <v>Bag Beer Krepkoye - pet 01.50L -</v>
          </cell>
        </row>
      </sheetData>
      <sheetData sheetId="4">
        <row r="3">
          <cell r="H3" t="str">
            <v>Bag Beer Krepkoye - pet 01.50L -</v>
          </cell>
        </row>
      </sheetData>
      <sheetData sheetId="5">
        <row r="3">
          <cell r="H3" t="str">
            <v>Bag Beer Krepkoye - pet 01.50L -</v>
          </cell>
        </row>
      </sheetData>
      <sheetData sheetId="6">
        <row r="3">
          <cell r="H3" t="str">
            <v>Bag Beer Krepkoye - pet 01.50L -</v>
          </cell>
        </row>
      </sheetData>
      <sheetData sheetId="7">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ф"/>
      <sheetName val="Развитие"/>
      <sheetName val="Пленки"/>
      <sheetName val="Пластины"/>
      <sheetName val="Пакеты_подложки"/>
      <sheetName val="Лента_листы_колпачки"/>
      <sheetName val="Банки_крышки"/>
      <sheetName val="Бартер"/>
      <sheetName val="Энергия_сторон"/>
      <sheetName val="Налоги"/>
      <sheetName val="Труд"/>
      <sheetName val="Коммерч"/>
      <sheetName val="Проч"/>
      <sheetName val="фин_план_дек"/>
      <sheetName val="фин_план_день"/>
      <sheetName val="фин_отчет_день"/>
      <sheetName val="фин_отчет_день накопительный"/>
      <sheetName val="График"/>
      <sheetName val="фин_план_дек_usd"/>
      <sheetName val="Бюджеты_мат-лы"/>
      <sheetName val="постоянныезатраты"/>
      <sheetName val="постоянные затраты"/>
      <sheetName val="сырье"/>
      <sheetName val="июнь9"/>
      <sheetName val="Лист1"/>
      <sheetName val="Cash"/>
      <sheetName val="Данные плана-счетов"/>
      <sheetName val="++8210.20"/>
      <sheetName val="Ф2.1 Бюджет доходов и расходов"/>
      <sheetName val="Ф2_1 Бюджет доходов и расходов"/>
      <sheetName val="manag_balance"/>
      <sheetName val="2.2"/>
      <sheetName val="Списки"/>
      <sheetName val="P&amp;L"/>
      <sheetName val="LineList"/>
      <sheetName val="БПиР"/>
      <sheetName val="предприятия"/>
      <sheetName val="ПДДС_окт2"/>
      <sheetName val="Юр.вопросы"/>
      <sheetName val="ФРП"/>
      <sheetName val="Сводная табл."/>
      <sheetName val="Цеховые"/>
      <sheetName val="база"/>
      <sheetName val="Бал. тов. пр.-1"/>
      <sheetName val="Период"/>
      <sheetName val="4. NWABC"/>
    </sheetNames>
    <sheetDataSet>
      <sheetData sheetId="0" refreshError="1">
        <row r="2">
          <cell r="B2">
            <v>25.5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чать на лаз.принтер"/>
      <sheetName val="B"/>
      <sheetName val="Inventories as of 03.20"/>
      <sheetName val="коэфф"/>
    </sheetNames>
    <sheetDataSet>
      <sheetData sheetId="0"/>
      <sheetData sheetId="1" refreshError="1">
        <row r="185">
          <cell r="A185" t="str">
            <v>Наименование показателя</v>
          </cell>
        </row>
      </sheetData>
      <sheetData sheetId="2" refreshError="1"/>
      <sheetData sheetId="3"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верка"/>
      <sheetName val="Справочник"/>
      <sheetName val="БАЛАНС"/>
      <sheetName val="АКции"/>
      <sheetName val="ЗаймыВыд"/>
      <sheetName val="ЗаймыПол"/>
      <sheetName val="КП"/>
      <sheetName val="ВекПол"/>
      <sheetName val="ВексВыд"/>
      <sheetName val="ДЗ"/>
      <sheetName val="КЗ"/>
      <sheetName val="АВансыВыд"/>
      <sheetName val="АВансыПол"/>
      <sheetName val="ОЦПГП"/>
      <sheetName val="Расшифровка ОЦПГП"/>
      <sheetName val="ОЦПИНВП"/>
      <sheetName val="Расшифровка ОЦПИДП"/>
      <sheetName val="ОЦППР"/>
      <sheetName val="Расшифровка ОЦППР"/>
      <sheetName val="ОЦПИНВВ"/>
      <sheetName val="Расшифровка ОЦПИДВ"/>
      <sheetName val="P@L"/>
      <sheetName val="ДДС"/>
      <sheetName val="Расшифровка ДДС"/>
      <sheetName val="ДДС Косвенный"/>
      <sheetName val="Акт сверки"/>
      <sheetName val="Неликвиды"/>
      <sheetName val="балансAL"/>
      <sheetName val="B"/>
    </sheetNames>
    <sheetDataSet>
      <sheetData sheetId="0" refreshError="1"/>
      <sheetData sheetId="1" refreshError="1">
        <row r="6">
          <cell r="B6" t="str">
            <v>ОАО "Главмосстроймонолит"</v>
          </cell>
        </row>
        <row r="7">
          <cell r="B7" t="str">
            <v>ОАО "Механизация-2"</v>
          </cell>
        </row>
        <row r="8">
          <cell r="B8" t="str">
            <v>ОАО "ГМС-Опалубка"</v>
          </cell>
        </row>
        <row r="9">
          <cell r="B9" t="str">
            <v>ОАО "Строймонолит -14"</v>
          </cell>
        </row>
        <row r="10">
          <cell r="B10" t="str">
            <v>ОАО "УЖС-1"</v>
          </cell>
        </row>
        <row r="11">
          <cell r="B11" t="str">
            <v>ОАО "УЖС-2"</v>
          </cell>
        </row>
        <row r="12">
          <cell r="B12" t="str">
            <v>ОАО "УМИС"</v>
          </cell>
        </row>
        <row r="13">
          <cell r="B13" t="str">
            <v>ОАО "УМЭСТР ГМС"</v>
          </cell>
        </row>
        <row r="14">
          <cell r="B14" t="str">
            <v>ОАО "УПП ГМС"</v>
          </cell>
        </row>
        <row r="15">
          <cell r="B15" t="str">
            <v>ОАО "УДИС"</v>
          </cell>
        </row>
        <row r="16">
          <cell r="B16" t="str">
            <v>ОАО "ГМС-Ландшафт"</v>
          </cell>
        </row>
        <row r="17">
          <cell r="B17" t="str">
            <v>ОАО "ГМС-маркетинг"</v>
          </cell>
        </row>
        <row r="18">
          <cell r="B18" t="str">
            <v>ОАО "ГМС-недвижимость"</v>
          </cell>
        </row>
        <row r="19">
          <cell r="B19" t="str">
            <v>ОАО "ГМС-телевик"</v>
          </cell>
        </row>
        <row r="20">
          <cell r="B20" t="str">
            <v>ЗАО "ГМС-право"</v>
          </cell>
        </row>
        <row r="21">
          <cell r="B21" t="str">
            <v>ЗАО "ГМС-финанс"</v>
          </cell>
        </row>
        <row r="22">
          <cell r="B22" t="str">
            <v>ОАО "ГМС-эксплуатация"</v>
          </cell>
        </row>
        <row r="23">
          <cell r="B23" t="str">
            <v>ООО "ГМС-Энэлко"</v>
          </cell>
        </row>
        <row r="24">
          <cell r="B24" t="str">
            <v>ОАО "Гранит Главстрой №215"</v>
          </cell>
        </row>
        <row r="25">
          <cell r="B25" t="str">
            <v>ОАО "Санвентстрой-1"</v>
          </cell>
        </row>
        <row r="26">
          <cell r="B26" t="str">
            <v>ОАО "Управление наладочных работ ГМС"</v>
          </cell>
        </row>
        <row r="27">
          <cell r="B27" t="str">
            <v>ОАО "Электромонтаж -1"</v>
          </cell>
        </row>
        <row r="28">
          <cell r="B28" t="str">
            <v>ОАО "Моспромжелезобтон"</v>
          </cell>
        </row>
        <row r="29">
          <cell r="B29" t="str">
            <v>ОАО "Бескудниковский КСМ"</v>
          </cell>
        </row>
        <row r="30">
          <cell r="B30" t="str">
            <v>ОАО "Перовский КСМ"</v>
          </cell>
        </row>
        <row r="31">
          <cell r="B31" t="str">
            <v>ОАО "ЖБИ-23"</v>
          </cell>
        </row>
        <row r="32">
          <cell r="B32" t="str">
            <v>ОАО "МЗЖБИиТ"</v>
          </cell>
        </row>
        <row r="33">
          <cell r="B33" t="str">
            <v>ОАО "Москиприч"</v>
          </cell>
        </row>
        <row r="34">
          <cell r="B34" t="str">
            <v>ОАО "ДОК-2"</v>
          </cell>
        </row>
        <row r="35">
          <cell r="B35" t="str">
            <v>ЗАО ПО"Даниловский строительный завод"</v>
          </cell>
        </row>
        <row r="36">
          <cell r="B36" t="str">
            <v>ОАО "Гипсобетон"</v>
          </cell>
        </row>
        <row r="37">
          <cell r="B37" t="str">
            <v>ОАО "Промгидромеханизация"</v>
          </cell>
        </row>
        <row r="38">
          <cell r="B38" t="str">
            <v>ОАО "Энергоремонт"</v>
          </cell>
        </row>
        <row r="39">
          <cell r="B39" t="str">
            <v>ОАО "Механический завод №2"</v>
          </cell>
        </row>
        <row r="40">
          <cell r="B40" t="str">
            <v>ООО "Монтажлегконструкция"</v>
          </cell>
        </row>
        <row r="41">
          <cell r="B41" t="str">
            <v>ЗАО "Опалубка Русская"</v>
          </cell>
        </row>
        <row r="42">
          <cell r="B42" t="str">
            <v>ООО "Трест"Мосмонтажспецстройпром"</v>
          </cell>
        </row>
        <row r="43">
          <cell r="B43" t="str">
            <v>ЗАО "Промстрой инжиниринг"</v>
          </cell>
        </row>
        <row r="44">
          <cell r="B44" t="str">
            <v>ООО "Развитие-Стройинвест"</v>
          </cell>
        </row>
        <row r="45">
          <cell r="B45" t="str">
            <v>ООО "Созидание-97"</v>
          </cell>
        </row>
        <row r="46">
          <cell r="B46" t="str">
            <v>ОАО "Управление развитием систем и проектов"</v>
          </cell>
        </row>
        <row r="47">
          <cell r="B47" t="str">
            <v>ОАО "ХК "Главмосстрой"</v>
          </cell>
        </row>
        <row r="48">
          <cell r="B48" t="str">
            <v>ОАО "Моспромстройматериалы"</v>
          </cell>
        </row>
        <row r="49">
          <cell r="B49" t="str">
            <v>ОАО "Мосмонтажспецстрой"</v>
          </cell>
        </row>
        <row r="50">
          <cell r="B50" t="str">
            <v>ОАО "СПК Развитие"</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9.01"/>
      <sheetName val="25.01 (2)"/>
      <sheetName val="25.01 (3)"/>
      <sheetName val="27.01 (4)"/>
      <sheetName val="28.01 (5)"/>
      <sheetName val="19.02 с коэ Курникова"/>
      <sheetName val="ПрограммаСтроительства"/>
      <sheetName val="ГрафикВденьгах"/>
      <sheetName val="КОНСТАНТЫ"/>
      <sheetName val="Справочник"/>
    </sheetNames>
    <sheetDataSet>
      <sheetData sheetId="0"/>
      <sheetData sheetId="1"/>
      <sheetData sheetId="2"/>
      <sheetData sheetId="3"/>
      <sheetData sheetId="4"/>
      <sheetData sheetId="5"/>
      <sheetData sheetId="6"/>
      <sheetData sheetId="7">
        <row r="12">
          <cell r="O12">
            <v>1500</v>
          </cell>
        </row>
      </sheetData>
      <sheetData sheetId="8"/>
      <sheetData sheetId="9">
        <row r="1">
          <cell r="B1">
            <v>1.3367581967213114</v>
          </cell>
        </row>
        <row r="4">
          <cell r="B4">
            <v>110000</v>
          </cell>
        </row>
      </sheetData>
      <sheetData sheetId="10"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вижение дс"/>
      <sheetName val="движение товара"/>
      <sheetName val="Хран сах "/>
      <sheetName val="Кред. задолж."/>
      <sheetName val="ДЗ"/>
      <sheetName val="Авансы выданные"/>
      <sheetName val="Основные средства"/>
      <sheetName val="Основные средства (2)"/>
      <sheetName val="аванс по ОС"/>
      <sheetName val="Прочие"/>
      <sheetName val="PL"/>
      <sheetName val="Баланс"/>
      <sheetName val="Кред_ задолж_"/>
      <sheetName val="предоплата"/>
      <sheetName val="КОНСТАНТ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я00_факт-ср2001г_план"/>
      <sheetName val="Позиция"/>
      <sheetName val="Финпоки1"/>
      <sheetName val="ф3 2"/>
      <sheetName val="ф2 3"/>
      <sheetName val="Площади 4"/>
      <sheetName val="Кап.затр 5"/>
      <sheetName val="Доходы 6"/>
      <sheetName val="кредит 7"/>
      <sheetName val="Аморт 8"/>
      <sheetName val="Пост."/>
      <sheetName val="предоплата"/>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6.11"/>
      <sheetName val="2015 (3)"/>
      <sheetName val="29поз."/>
      <sheetName val="2016"/>
      <sheetName val="2015-10.11 (2)"/>
      <sheetName val="2015-10.11 (3)"/>
      <sheetName val="2015-декабрь"/>
      <sheetName val="2016темпы на год шт-1"/>
      <sheetName val="2016темпы на год шт-2"/>
      <sheetName val="2016 темпы на год м2"/>
      <sheetName val="2016 темпы на год м2 (2)"/>
      <sheetName val="2016темпы на год шт-3 (2)"/>
      <sheetName val="2016-янв-февр (2)"/>
      <sheetName val="2016-янв-февр (3)"/>
      <sheetName val="2016-янв-февр (4)"/>
      <sheetName val="2016-февр-март"/>
      <sheetName val="2016-февр-март (2)"/>
      <sheetName val="2016-февр-март (3)"/>
      <sheetName val="2016-февр-март (4)"/>
      <sheetName val="2016 I полуг "/>
      <sheetName val="2016 I полуг  (2)"/>
      <sheetName val="2016 I полуг  (3)"/>
      <sheetName val="2016 I полуг  (4)"/>
      <sheetName val="2016 I полуг  (5)"/>
      <sheetName val="2016 I полуг  (6)"/>
      <sheetName val="2016 I полуг  (7)"/>
      <sheetName val="2016 I полуг  (8)"/>
      <sheetName val="2016 I полуг  (9)"/>
      <sheetName val="темпы 15.06"/>
      <sheetName val=" ПС 15.06"/>
      <sheetName val=" ПС все объекты"/>
      <sheetName val="констан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
          <cell r="B1">
            <v>1.3367581967213114</v>
          </cell>
        </row>
        <row r="2">
          <cell r="B2">
            <v>1.9373307198859591</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RUR)"/>
      <sheetName val="Database RUR 1"/>
      <sheetName val="Database RUR per Hl"/>
      <sheetName val="By brand RUR"/>
      <sheetName val="By DC per RUR"/>
      <sheetName val="By DC per hl"/>
      <sheetName val="February (KRUR)"/>
      <sheetName val="4. NWABC"/>
      <sheetName val="диаграмма дивид"/>
      <sheetName val="Database (RUR)Mar YTD"/>
      <sheetName val="данные"/>
      <sheetName val="параметры"/>
      <sheetName val="Элим P&amp;L"/>
      <sheetName val="MAIN"/>
      <sheetName val="Дин. оборотн. ср-в!!!"/>
      <sheetName val="ф2"/>
      <sheetName val="Уровень показателей!!!"/>
      <sheetName val="Б3!!!"/>
      <sheetName val="Б1"/>
      <sheetName val="DT 1999 (abst. from model)"/>
      <sheetName val="Sheet1"/>
      <sheetName val="константы"/>
    </sheetNames>
    <sheetDataSet>
      <sheetData sheetId="0">
        <row r="3">
          <cell r="H3" t="str">
            <v>Bag Beer Krepkoye - pet 01.50L -</v>
          </cell>
        </row>
      </sheetData>
      <sheetData sheetId="1">
        <row r="3">
          <cell r="H3" t="str">
            <v>Bag Beer Krepkoye - pet 01.50L -</v>
          </cell>
        </row>
      </sheetData>
      <sheetData sheetId="2">
        <row r="3">
          <cell r="H3" t="str">
            <v>Bag Beer Krepkoye - pet 01.50L -</v>
          </cell>
        </row>
      </sheetData>
      <sheetData sheetId="3">
        <row r="3">
          <cell r="H3" t="str">
            <v>Bag Beer Krepkoye - pet 01.50L -</v>
          </cell>
        </row>
      </sheetData>
      <sheetData sheetId="4">
        <row r="3">
          <cell r="H3" t="str">
            <v>Bag Beer Krepkoye - pet 01.50L -</v>
          </cell>
        </row>
      </sheetData>
      <sheetData sheetId="5">
        <row r="3">
          <cell r="H3" t="str">
            <v>Bag Beer Krepkoye - pet 01.50L -</v>
          </cell>
        </row>
      </sheetData>
      <sheetData sheetId="6">
        <row r="3">
          <cell r="H3" t="str">
            <v>Bag Beer Krepkoye - pet 01.50L -</v>
          </cell>
        </row>
      </sheetData>
      <sheetData sheetId="7" refreshError="1">
        <row r="3">
          <cell r="H3" t="str">
            <v>Bag Beer Krepkoye - pet 01.50L -</v>
          </cell>
          <cell r="I3">
            <v>411.10429246152239</v>
          </cell>
          <cell r="J3">
            <v>13.194358092061519</v>
          </cell>
        </row>
        <row r="4">
          <cell r="H4" t="str">
            <v>Bag Beer Krepkoye - pet 02.00L -</v>
          </cell>
          <cell r="I4">
            <v>387.47460829887171</v>
          </cell>
          <cell r="J4">
            <v>12.438597188813114</v>
          </cell>
        </row>
        <row r="5">
          <cell r="H5" t="str">
            <v>Bag Beer Originalnoye - bottle 00.50L -</v>
          </cell>
          <cell r="I5">
            <v>237.68280063780242</v>
          </cell>
          <cell r="J5">
            <v>7.7251065950937958</v>
          </cell>
        </row>
        <row r="6">
          <cell r="H6" t="str">
            <v>Bag Beer Originalnoye - bottle 00.50L TP</v>
          </cell>
          <cell r="I6" t="str">
            <v>NA</v>
          </cell>
          <cell r="J6" t="str">
            <v>NA</v>
          </cell>
        </row>
        <row r="7">
          <cell r="H7" t="str">
            <v>Bag Beer Originalnoye - pet 01.50L -</v>
          </cell>
          <cell r="I7">
            <v>349.17830906577336</v>
          </cell>
          <cell r="J7">
            <v>11.220209218846978</v>
          </cell>
        </row>
        <row r="8">
          <cell r="H8" t="str">
            <v>Bag Beer Originalnoye - pet 02.00L -</v>
          </cell>
          <cell r="I8">
            <v>325.72024348111222</v>
          </cell>
          <cell r="J8">
            <v>10.449724178199846</v>
          </cell>
        </row>
        <row r="9">
          <cell r="H9" t="str">
            <v>Bavaria Legkoye - bottle 00.50L -</v>
          </cell>
          <cell r="I9">
            <v>405.283109659231</v>
          </cell>
          <cell r="J9">
            <v>11.976199237417385</v>
          </cell>
        </row>
        <row r="10">
          <cell r="H10" t="str">
            <v>Bavaria Legkoye - keg 50.00L -</v>
          </cell>
          <cell r="I10">
            <v>382.69658245344249</v>
          </cell>
          <cell r="J10">
            <v>11.388897141255836</v>
          </cell>
        </row>
        <row r="11">
          <cell r="H11" t="str">
            <v>Bavaria Originalnoye - bottle 00.50L -</v>
          </cell>
          <cell r="I11">
            <v>473.24376099633764</v>
          </cell>
          <cell r="J11">
            <v>14.225211427070397</v>
          </cell>
        </row>
        <row r="12">
          <cell r="H12" t="str">
            <v>Bavaria Petersburg - bottle 00.50L -</v>
          </cell>
          <cell r="I12">
            <v>448.06386662490542</v>
          </cell>
          <cell r="J12">
            <v>13.390793896415394</v>
          </cell>
        </row>
        <row r="13">
          <cell r="H13" t="str">
            <v>Bavaria Petersburg - keg 50.00L -</v>
          </cell>
          <cell r="I13">
            <v>425.4773394191169</v>
          </cell>
          <cell r="J13">
            <v>12.803491800253845</v>
          </cell>
        </row>
        <row r="14">
          <cell r="H14" t="str">
            <v>Bavaria Temnoe - bottle 00.50L -</v>
          </cell>
          <cell r="I14">
            <v>454.93419123040206</v>
          </cell>
          <cell r="J14">
            <v>11.010031851008167</v>
          </cell>
        </row>
        <row r="15">
          <cell r="H15" t="str">
            <v>Klinskoe Gold - bottle 00.33L TP</v>
          </cell>
          <cell r="I15">
            <v>565.22776081052461</v>
          </cell>
          <cell r="J15">
            <v>18.380480718631489</v>
          </cell>
        </row>
        <row r="16">
          <cell r="H16" t="str">
            <v>Klinskoe Gold - keg 50.00L -</v>
          </cell>
          <cell r="I16">
            <v>479.54629883167485</v>
          </cell>
          <cell r="J16">
            <v>15.589352055031123</v>
          </cell>
        </row>
        <row r="17">
          <cell r="H17" t="str">
            <v>Klinskoe Krepkoye - bottle 00.50L -</v>
          </cell>
          <cell r="I17" t="str">
            <v>NA</v>
          </cell>
          <cell r="J17" t="str">
            <v>NA</v>
          </cell>
        </row>
        <row r="18">
          <cell r="H18" t="str">
            <v>Klinskoe Krepkoye - bottle 00.50L TP</v>
          </cell>
          <cell r="I18" t="str">
            <v>NA</v>
          </cell>
          <cell r="J18" t="str">
            <v>NA</v>
          </cell>
        </row>
        <row r="19">
          <cell r="H19" t="str">
            <v>Klinskoe Krepkoye - keg 50.00L -</v>
          </cell>
          <cell r="I19" t="str">
            <v>NA</v>
          </cell>
          <cell r="J19" t="str">
            <v>NA</v>
          </cell>
        </row>
        <row r="20">
          <cell r="H20" t="str">
            <v>Klinskoe Lux - bottle 00.33L TP</v>
          </cell>
          <cell r="I20">
            <v>584.90925077164798</v>
          </cell>
          <cell r="J20">
            <v>19.076729635303558</v>
          </cell>
        </row>
        <row r="21">
          <cell r="H21" t="str">
            <v>Klinskoe Lux - bottle 00.50L -</v>
          </cell>
          <cell r="I21">
            <v>476.41635793574989</v>
          </cell>
          <cell r="J21">
            <v>14.314268770378764</v>
          </cell>
        </row>
        <row r="22">
          <cell r="H22" t="str">
            <v>Klinskoe Lux - bottle 00.50L TP</v>
          </cell>
          <cell r="I22">
            <v>529.43463096259359</v>
          </cell>
          <cell r="J22">
            <v>15.907070580580323</v>
          </cell>
        </row>
        <row r="23">
          <cell r="H23" t="str">
            <v>Klinskoe Lux - can 00.33L -</v>
          </cell>
          <cell r="I23">
            <v>1310.8363779217564</v>
          </cell>
          <cell r="J23">
            <v>40.324849651656287</v>
          </cell>
        </row>
        <row r="24">
          <cell r="H24" t="str">
            <v>Klinskoe Lux - can 00.50L -</v>
          </cell>
          <cell r="I24">
            <v>1174.1914638115006</v>
          </cell>
          <cell r="J24">
            <v>36.429029834639692</v>
          </cell>
        </row>
        <row r="25">
          <cell r="H25" t="str">
            <v>Klinskoe Lux - keg 50.00L -</v>
          </cell>
          <cell r="I25">
            <v>500.412708521963</v>
          </cell>
          <cell r="J25">
            <v>16.258010246779769</v>
          </cell>
        </row>
        <row r="26">
          <cell r="H26" t="str">
            <v>Klinskoe Specialnoye - bottle 00.50L -</v>
          </cell>
          <cell r="I26">
            <v>315.66760170282799</v>
          </cell>
          <cell r="J26">
            <v>10.032129292714243</v>
          </cell>
        </row>
        <row r="27">
          <cell r="H27" t="str">
            <v>Klinskoe Specialnoye - bottle 00.50L TP</v>
          </cell>
          <cell r="I27">
            <v>388.56330664531691</v>
          </cell>
          <cell r="J27">
            <v>12.546137033693649</v>
          </cell>
        </row>
        <row r="28">
          <cell r="H28" t="str">
            <v>Klinskoe Specialnoye - keg 50.00L -</v>
          </cell>
          <cell r="I28">
            <v>256.05566717369902</v>
          </cell>
          <cell r="J28">
            <v>8.1985691220420378</v>
          </cell>
        </row>
        <row r="29">
          <cell r="H29" t="str">
            <v>Klinskoe Svetloe - bottle 00.33L TP</v>
          </cell>
          <cell r="I29">
            <v>523.47991504669244</v>
          </cell>
          <cell r="J29">
            <v>17.016413818310678</v>
          </cell>
        </row>
        <row r="30">
          <cell r="H30" t="str">
            <v>Klinskoe Svetloe - bottle 00.50L -</v>
          </cell>
          <cell r="I30">
            <v>315.77074671694874</v>
          </cell>
          <cell r="J30">
            <v>10.033500602975716</v>
          </cell>
        </row>
        <row r="31">
          <cell r="H31" t="str">
            <v>Klinskoe Svetloe - bottle 00.50L TP</v>
          </cell>
          <cell r="I31">
            <v>400.12057193004603</v>
          </cell>
          <cell r="J31">
            <v>13.031314886595364</v>
          </cell>
        </row>
        <row r="32">
          <cell r="H32" t="str">
            <v>Klinskoe Svetloe - can 00.50L -</v>
          </cell>
          <cell r="I32">
            <v>1115.3606797472487</v>
          </cell>
          <cell r="J32">
            <v>34.179929714545622</v>
          </cell>
        </row>
        <row r="33">
          <cell r="H33" t="str">
            <v>Klinskoe Svetloe - keg 50.00L -</v>
          </cell>
          <cell r="I33">
            <v>368.98614230985748</v>
          </cell>
          <cell r="J33">
            <v>12.012437742894138</v>
          </cell>
        </row>
        <row r="34">
          <cell r="H34" t="str">
            <v>Klinskoe Yamskoe - bottle 00.50L -</v>
          </cell>
          <cell r="I34">
            <v>400.83174551920877</v>
          </cell>
          <cell r="J34">
            <v>13.029586318949077</v>
          </cell>
        </row>
        <row r="35">
          <cell r="H35" t="str">
            <v>Klinskoe Yamskoe - bottle 00.50L TP</v>
          </cell>
          <cell r="I35">
            <v>467.08886745834872</v>
          </cell>
          <cell r="J35">
            <v>15.168381102838138</v>
          </cell>
        </row>
        <row r="36">
          <cell r="H36" t="str">
            <v>Monomakh - - bottle 00.50L -</v>
          </cell>
          <cell r="I36">
            <v>275.09533939104728</v>
          </cell>
          <cell r="J36">
            <v>9.3300494250316053</v>
          </cell>
        </row>
        <row r="37">
          <cell r="H37" t="str">
            <v>Monomakh - - bottle 00.50L TP</v>
          </cell>
          <cell r="I37" t="str">
            <v>NA</v>
          </cell>
          <cell r="J37" t="str">
            <v>NA</v>
          </cell>
        </row>
        <row r="38">
          <cell r="H38" t="str">
            <v>Monomakh - - keg 50.00L -</v>
          </cell>
          <cell r="I38" t="str">
            <v>NA</v>
          </cell>
          <cell r="J38" t="str">
            <v>NA</v>
          </cell>
        </row>
        <row r="39">
          <cell r="H39" t="str">
            <v>Permskoye Gubernskoye - bottle 00.50L -</v>
          </cell>
          <cell r="I39">
            <v>265.3708259465555</v>
          </cell>
          <cell r="J39">
            <v>8.6228753272049818</v>
          </cell>
        </row>
        <row r="40">
          <cell r="H40" t="str">
            <v>Permskoye Gubernskoye - bottle 00.50L TP</v>
          </cell>
          <cell r="I40">
            <v>324.89406884712076</v>
          </cell>
          <cell r="J40">
            <v>10.508599073941829</v>
          </cell>
        </row>
        <row r="41">
          <cell r="H41" t="str">
            <v>Permskoye Gubernskoye - keg 50.00L -</v>
          </cell>
          <cell r="I41" t="str">
            <v>NA</v>
          </cell>
          <cell r="J41" t="str">
            <v>NA</v>
          </cell>
        </row>
        <row r="42">
          <cell r="H42" t="str">
            <v>Permskoye Gubernskoye - pet 01.50L -</v>
          </cell>
          <cell r="I42" t="str">
            <v>NA</v>
          </cell>
          <cell r="J42" t="str">
            <v>NA</v>
          </cell>
        </row>
        <row r="43">
          <cell r="H43" t="str">
            <v>Pikur Klassicheskoye - bottle 00.50L -</v>
          </cell>
          <cell r="I43">
            <v>308.76605127138811</v>
          </cell>
          <cell r="J43">
            <v>9.9851116511528932</v>
          </cell>
        </row>
        <row r="44">
          <cell r="H44" t="str">
            <v>Pikur Klassicheskoye - keg 50.00L -</v>
          </cell>
          <cell r="I44">
            <v>224.07871736113967</v>
          </cell>
          <cell r="J44">
            <v>7.2507039095940575</v>
          </cell>
        </row>
        <row r="45">
          <cell r="H45" t="str">
            <v>Pikur Krepkoye - bottle 00.50L -</v>
          </cell>
          <cell r="I45">
            <v>351.37746812773122</v>
          </cell>
          <cell r="J45">
            <v>11.39687841805012</v>
          </cell>
        </row>
        <row r="46">
          <cell r="H46" t="str">
            <v>Pikur Nostalgia - bottle 00.50L -</v>
          </cell>
          <cell r="I46">
            <v>299.31256913898625</v>
          </cell>
          <cell r="J46">
            <v>9.6911969859364735</v>
          </cell>
        </row>
        <row r="47">
          <cell r="H47" t="str">
            <v>Pikur Originalnoye - bottle 00.50L -</v>
          </cell>
          <cell r="I47">
            <v>317.32781514203975</v>
          </cell>
          <cell r="J47">
            <v>10.272096310342295</v>
          </cell>
        </row>
        <row r="48">
          <cell r="H48" t="str">
            <v>Pikur Originalnoye - keg 50.00L -</v>
          </cell>
          <cell r="I48">
            <v>233.06417852438835</v>
          </cell>
          <cell r="J48">
            <v>7.5495746378760771</v>
          </cell>
        </row>
        <row r="49">
          <cell r="H49" t="str">
            <v>Pikur Osoboye - pet 01.50L -</v>
          </cell>
          <cell r="I49">
            <v>348.45518186604357</v>
          </cell>
          <cell r="J49">
            <v>11.247589626138746</v>
          </cell>
        </row>
        <row r="50">
          <cell r="H50" t="str">
            <v>Pikur Osoboye - pet 02.00L -</v>
          </cell>
          <cell r="I50">
            <v>324.84173793097045</v>
          </cell>
          <cell r="J50">
            <v>10.480904943512401</v>
          </cell>
        </row>
        <row r="51">
          <cell r="H51" t="str">
            <v>Pikur Temnoe - bottle 00.50L -</v>
          </cell>
          <cell r="I51" t="str">
            <v>NA</v>
          </cell>
          <cell r="J51" t="str">
            <v>NA</v>
          </cell>
        </row>
        <row r="52">
          <cell r="H52" t="str">
            <v>Premier - - bottle 00.50L -</v>
          </cell>
          <cell r="I52">
            <v>293.80709518424925</v>
          </cell>
          <cell r="J52">
            <v>9.2744997544684633</v>
          </cell>
        </row>
        <row r="53">
          <cell r="H53" t="str">
            <v>Premier - - bottle 00.50L TP</v>
          </cell>
          <cell r="I53" t="str">
            <v>NA</v>
          </cell>
          <cell r="J53" t="str">
            <v>NA</v>
          </cell>
        </row>
        <row r="54">
          <cell r="H54" t="str">
            <v>Premier - - keg 50.00L -</v>
          </cell>
          <cell r="I54">
            <v>225.25247224333378</v>
          </cell>
          <cell r="J54">
            <v>7.2274748050311901</v>
          </cell>
        </row>
        <row r="55">
          <cell r="H55" t="str">
            <v>Premier Extra - bottle 00.50L -</v>
          </cell>
          <cell r="I55">
            <v>297.69549924899133</v>
          </cell>
          <cell r="J55">
            <v>10.134187360003592</v>
          </cell>
        </row>
        <row r="56">
          <cell r="H56" t="str">
            <v>Premier Extra - bottle 00.50L TP</v>
          </cell>
          <cell r="I56" t="str">
            <v>NA</v>
          </cell>
          <cell r="J56" t="str">
            <v>NA</v>
          </cell>
        </row>
        <row r="57">
          <cell r="H57" t="str">
            <v>Premier Extra - keg 50.00L -</v>
          </cell>
          <cell r="I57" t="str">
            <v>NA</v>
          </cell>
          <cell r="J57" t="str">
            <v>NA</v>
          </cell>
        </row>
        <row r="58">
          <cell r="H58" t="str">
            <v>Premier Klassicheskoye - bottle 00.50L -</v>
          </cell>
          <cell r="I58">
            <v>269.09511611268488</v>
          </cell>
          <cell r="J58">
            <v>8.4922159190185251</v>
          </cell>
        </row>
        <row r="59">
          <cell r="H59" t="str">
            <v>Premier Klassicheskoye - bottle 00.50L TP</v>
          </cell>
          <cell r="I59" t="str">
            <v>NA</v>
          </cell>
          <cell r="J59" t="str">
            <v>NA</v>
          </cell>
        </row>
        <row r="60">
          <cell r="H60" t="str">
            <v>Premier Klassicheskoye - keg 50.00L -</v>
          </cell>
          <cell r="I60">
            <v>200.53431422435514</v>
          </cell>
          <cell r="J60">
            <v>6.4291600293766304</v>
          </cell>
        </row>
        <row r="61">
          <cell r="H61" t="str">
            <v>Rifey Uralskoye- bottle 00.50L -</v>
          </cell>
          <cell r="I61">
            <v>253.91056987485896</v>
          </cell>
          <cell r="J61">
            <v>8.2035731303024555</v>
          </cell>
        </row>
        <row r="62">
          <cell r="H62" t="str">
            <v>Rifey Uralskoye- bottle 00.50L TR -</v>
          </cell>
          <cell r="I62">
            <v>313.75282596905595</v>
          </cell>
          <cell r="J62">
            <v>10.127478625076812</v>
          </cell>
        </row>
        <row r="63">
          <cell r="H63" t="str">
            <v>Rifey Uralskoye - keg 50.00L -</v>
          </cell>
          <cell r="I63">
            <v>202.83382157492628</v>
          </cell>
          <cell r="J63">
            <v>6.5535580111221492</v>
          </cell>
        </row>
        <row r="64">
          <cell r="H64" t="str">
            <v>Rifey Uralskoye - pet 01.50L -</v>
          </cell>
          <cell r="I64">
            <v>373.95124086727486</v>
          </cell>
          <cell r="J64">
            <v>11.954457749762705</v>
          </cell>
        </row>
        <row r="65">
          <cell r="H65" t="str">
            <v>Rifey Uralskoye - pet 02.00L -</v>
          </cell>
          <cell r="I65">
            <v>347.42953310217786</v>
          </cell>
          <cell r="J65">
            <v>11.113065095155665</v>
          </cell>
        </row>
        <row r="66">
          <cell r="H66" t="str">
            <v>Rifey Krepkoye - bottle 00.50L -</v>
          </cell>
          <cell r="I66">
            <v>274.82669084536724</v>
          </cell>
          <cell r="J66">
            <v>8.8846310093163918</v>
          </cell>
        </row>
        <row r="67">
          <cell r="H67" t="str">
            <v>Rifey Krepkoye - bottle 00.50L TP</v>
          </cell>
          <cell r="I67">
            <v>335.26268889674117</v>
          </cell>
          <cell r="J67">
            <v>10.824343734139559</v>
          </cell>
        </row>
        <row r="68">
          <cell r="H68" t="str">
            <v>Rifey Krepkoye - keg 50.00L -</v>
          </cell>
          <cell r="I68">
            <v>220.73207218679275</v>
          </cell>
          <cell r="J68">
            <v>7.1430079410075997</v>
          </cell>
        </row>
        <row r="69">
          <cell r="H69" t="str">
            <v>Rifey Krepkoye - pet 01.50L -</v>
          </cell>
          <cell r="I69">
            <v>406.17233665150161</v>
          </cell>
          <cell r="J69">
            <v>13.015269688467104</v>
          </cell>
        </row>
        <row r="70">
          <cell r="H70" t="str">
            <v>Rifey Krepkoye - pet 02.00L -</v>
          </cell>
          <cell r="I70">
            <v>380.32682814065527</v>
          </cell>
          <cell r="J70">
            <v>12.192773003333963</v>
          </cell>
        </row>
        <row r="71">
          <cell r="H71" t="str">
            <v>Rifey Svetloe - pet 01.50L -</v>
          </cell>
          <cell r="I71">
            <v>349.02173701398686</v>
          </cell>
          <cell r="J71">
            <v>11.201160791753571</v>
          </cell>
        </row>
        <row r="72">
          <cell r="H72" t="str">
            <v>Rifey Svetloe - pet 02.00L -</v>
          </cell>
          <cell r="I72">
            <v>325.40484610656279</v>
          </cell>
          <cell r="J72">
            <v>10.439343634547479</v>
          </cell>
        </row>
        <row r="73">
          <cell r="H73" t="str">
            <v>Sibirskaya Korona Klassicheskoye - bottle 00.50L -</v>
          </cell>
          <cell r="I73">
            <v>354.28965525970887</v>
          </cell>
          <cell r="J73">
            <v>11.404415535465001</v>
          </cell>
        </row>
        <row r="74">
          <cell r="H74" t="str">
            <v>Sibirskaya Korona Klassicheskoye - bottle 00.50L TP</v>
          </cell>
          <cell r="I74">
            <v>399.06763829006496</v>
          </cell>
          <cell r="J74">
            <v>12.857254077048632</v>
          </cell>
        </row>
        <row r="75">
          <cell r="H75" t="str">
            <v>Sibirskaya Korona Klassicheskoye - can 00.33L -</v>
          </cell>
          <cell r="I75">
            <v>1245.8482314660562</v>
          </cell>
          <cell r="J75">
            <v>38.551274937177986</v>
          </cell>
        </row>
        <row r="76">
          <cell r="H76" t="str">
            <v>Sibirskaya Korona Klassicheskoye - can 00.50L -</v>
          </cell>
          <cell r="I76">
            <v>1114.0361179648914</v>
          </cell>
          <cell r="J76">
            <v>34.555099292308128</v>
          </cell>
        </row>
        <row r="77">
          <cell r="H77" t="str">
            <v>Sibirskaya Korona Klassicheskoye - keg 50.00L -</v>
          </cell>
          <cell r="I77">
            <v>250.77682410940466</v>
          </cell>
          <cell r="J77">
            <v>8.0569265050945127</v>
          </cell>
        </row>
        <row r="78">
          <cell r="H78" t="str">
            <v>Sibirskaya Korona Krepkoye - bottle 00.50L -</v>
          </cell>
          <cell r="I78">
            <v>408.67434484673441</v>
          </cell>
          <cell r="J78">
            <v>13.111398257621827</v>
          </cell>
        </row>
        <row r="79">
          <cell r="H79" t="str">
            <v>Sibirskaya Korona Krepkoye - bottle 00.50L TP</v>
          </cell>
          <cell r="I79">
            <v>446.63279963284015</v>
          </cell>
          <cell r="J79">
            <v>14.375829870786582</v>
          </cell>
        </row>
        <row r="80">
          <cell r="H80" t="str">
            <v>Sibirskaya Korona Krepkoye - keg 50.00L -</v>
          </cell>
          <cell r="I80">
            <v>319.19516404877811</v>
          </cell>
          <cell r="J80">
            <v>10.157770235028334</v>
          </cell>
        </row>
        <row r="81">
          <cell r="H81" t="str">
            <v>Sibirskaya Korona Originalnoye - bottle 00.50L -</v>
          </cell>
          <cell r="I81">
            <v>303.41375453335394</v>
          </cell>
          <cell r="J81">
            <v>9.7736381552568155</v>
          </cell>
        </row>
        <row r="82">
          <cell r="H82" t="str">
            <v>Sibirskaya Korona Originalnoye - bottle 00.50L TP</v>
          </cell>
          <cell r="I82">
            <v>338.84063862116921</v>
          </cell>
          <cell r="J82">
            <v>10.943084987785658</v>
          </cell>
        </row>
        <row r="83">
          <cell r="H83" t="str">
            <v>Sibirskaya Korona Originalnoye - keg 50.00L -</v>
          </cell>
          <cell r="I83">
            <v>213.51860431310439</v>
          </cell>
          <cell r="J83">
            <v>6.8618998812915128</v>
          </cell>
        </row>
        <row r="84">
          <cell r="H84" t="str">
            <v>Sibirskaya Korona Paskhalnoye - bottle 00.50L -</v>
          </cell>
          <cell r="I84">
            <v>408.40105004253087</v>
          </cell>
          <cell r="J84">
            <v>13.790245010758433</v>
          </cell>
        </row>
        <row r="85">
          <cell r="H85" t="str">
            <v>Sibirskaya Korona Paskhalnoye - bottle 00.50L TP</v>
          </cell>
          <cell r="I85">
            <v>446.78205963505189</v>
          </cell>
          <cell r="J85">
            <v>15.085150867456171</v>
          </cell>
        </row>
        <row r="86">
          <cell r="H86" t="str">
            <v>Sibirskaya Korona Prazdnichoye Svetloye bottle 00.50L -</v>
          </cell>
          <cell r="I86">
            <v>382.83088654871636</v>
          </cell>
          <cell r="J86">
            <v>12.320428787892396</v>
          </cell>
        </row>
        <row r="87">
          <cell r="H87" t="str">
            <v>Sibirskaya Korona Prazdnichoye Svetloye bottle 00.50L TP</v>
          </cell>
          <cell r="I87">
            <v>442.03427979528209</v>
          </cell>
          <cell r="J87">
            <v>14.176506196313591</v>
          </cell>
        </row>
        <row r="88">
          <cell r="H88" t="str">
            <v>Sibirskaya Korona Prazdnichoye Svetloye keg 50.00L -</v>
          </cell>
          <cell r="I88">
            <v>398.34978134741493</v>
          </cell>
          <cell r="J88">
            <v>12.782092083953314</v>
          </cell>
        </row>
        <row r="89">
          <cell r="H89" t="str">
            <v>Sibirskaya Korona Prazdnichoye Temnoye bottle 00.50L -</v>
          </cell>
          <cell r="I89">
            <v>433.8825426691298</v>
          </cell>
          <cell r="J89">
            <v>13.844312778451624</v>
          </cell>
        </row>
        <row r="90">
          <cell r="H90" t="str">
            <v>Sibirskaya Korona Prazdnichoye Temnoye bottle 00.50L TP</v>
          </cell>
          <cell r="I90">
            <v>472.30349079621396</v>
          </cell>
          <cell r="J90">
            <v>15.080293192572622</v>
          </cell>
        </row>
        <row r="91">
          <cell r="H91" t="str">
            <v>Sibirskaya Korona Prazdnichoye Temnoye keg 50.00L -</v>
          </cell>
          <cell r="I91">
            <v>341.76310689728768</v>
          </cell>
          <cell r="J91">
            <v>10.930584247020521</v>
          </cell>
        </row>
        <row r="92">
          <cell r="H92" t="str">
            <v>Sibirskaya Korona Rojdestvenkyoe - bottle 00.50L -</v>
          </cell>
          <cell r="I92">
            <v>480.5551452771719</v>
          </cell>
          <cell r="J92">
            <v>14.038949261227044</v>
          </cell>
        </row>
        <row r="93">
          <cell r="H93" t="str">
            <v>Sibirskaya Korona Rojdestvenkyoe - bottle 00.50L TP</v>
          </cell>
          <cell r="I93">
            <v>520.54493830330489</v>
          </cell>
          <cell r="J93">
            <v>15.204832439831502</v>
          </cell>
        </row>
        <row r="94">
          <cell r="H94" t="str">
            <v>Stella Artois - - bottle 00.33L -</v>
          </cell>
          <cell r="I94">
            <v>1707.5622749765453</v>
          </cell>
          <cell r="J94">
            <v>51.510380812806147</v>
          </cell>
        </row>
        <row r="95">
          <cell r="H95" t="str">
            <v>Stella Artois - - bottle 00.50L -</v>
          </cell>
          <cell r="I95">
            <v>1337.7708526389119</v>
          </cell>
          <cell r="J95">
            <v>40.367227217259313</v>
          </cell>
        </row>
        <row r="96">
          <cell r="H96" t="str">
            <v>Stella Artois - - can 00.33L -</v>
          </cell>
          <cell r="I96">
            <v>1316.9679854182962</v>
          </cell>
          <cell r="J96">
            <v>39.630714430373651</v>
          </cell>
        </row>
        <row r="97">
          <cell r="H97" t="str">
            <v>Stella Artois - - can 00.50L -</v>
          </cell>
          <cell r="I97">
            <v>1180.9548455657505</v>
          </cell>
          <cell r="J97">
            <v>35.758758135759351</v>
          </cell>
        </row>
        <row r="98">
          <cell r="H98" t="str">
            <v>Stella Artois - - keg 50.00L -</v>
          </cell>
          <cell r="I98">
            <v>517.62627527919631</v>
          </cell>
          <cell r="J98">
            <v>15.62709355532332</v>
          </cell>
        </row>
        <row r="99">
          <cell r="H99" t="str">
            <v>Tolstiak Bolshoe - pet 01.50L -</v>
          </cell>
          <cell r="I99">
            <v>373.95121499389023</v>
          </cell>
          <cell r="J99">
            <v>11.973920912844415</v>
          </cell>
        </row>
        <row r="100">
          <cell r="H100" t="str">
            <v>Tolstiak Bolshoe - pet 02.00L -</v>
          </cell>
          <cell r="I100">
            <v>346.07017871957072</v>
          </cell>
          <cell r="J100">
            <v>11.047779510021963</v>
          </cell>
        </row>
        <row r="101">
          <cell r="H101" t="str">
            <v>Tolstiak Dobroye - bottle 00.50L -</v>
          </cell>
          <cell r="I101">
            <v>258.6311459136233</v>
          </cell>
          <cell r="J101">
            <v>8.3902206338749412</v>
          </cell>
        </row>
        <row r="102">
          <cell r="H102" t="str">
            <v>Tolstiak Dobroye - bottle 00.50L TP</v>
          </cell>
          <cell r="I102">
            <v>302.58571566082571</v>
          </cell>
          <cell r="J102">
            <v>9.8041429279948833</v>
          </cell>
        </row>
        <row r="103">
          <cell r="H103" t="str">
            <v>Tolstiak Dobroye - keg 50.00L -</v>
          </cell>
          <cell r="I103">
            <v>191.52244665653856</v>
          </cell>
          <cell r="J103">
            <v>6.1919608768578804</v>
          </cell>
        </row>
        <row r="104">
          <cell r="H104" t="str">
            <v>Tolstiak Dobroye - pet 01.50L -</v>
          </cell>
          <cell r="I104" t="str">
            <v>NA</v>
          </cell>
          <cell r="J104" t="str">
            <v>NA</v>
          </cell>
        </row>
        <row r="105">
          <cell r="H105" t="str">
            <v>Tolstiak Dobroye - pet 02.00L -</v>
          </cell>
          <cell r="I105" t="str">
            <v>NA</v>
          </cell>
          <cell r="J105" t="str">
            <v>NA</v>
          </cell>
        </row>
        <row r="106">
          <cell r="H106" t="str">
            <v>Tolstiak Krepkoye - bottle 00.50L -</v>
          </cell>
          <cell r="I106">
            <v>256.23803076136869</v>
          </cell>
          <cell r="J106">
            <v>8.3737548811872955</v>
          </cell>
        </row>
        <row r="107">
          <cell r="H107" t="str">
            <v>Tolstiak Krepkoye - bottle 00.50L TP</v>
          </cell>
          <cell r="I107">
            <v>311.1988755376172</v>
          </cell>
          <cell r="J107">
            <v>10.179207953688811</v>
          </cell>
        </row>
        <row r="108">
          <cell r="H108" t="str">
            <v>Tolstiak Krepkoye - keg 50.00L -</v>
          </cell>
          <cell r="I108">
            <v>203.39460360811054</v>
          </cell>
          <cell r="J108">
            <v>6.6494385673034886</v>
          </cell>
        </row>
        <row r="109">
          <cell r="H109" t="str">
            <v>Tolstiak Legkoye - bottle 00.50L -</v>
          </cell>
          <cell r="I109">
            <v>241.65870770152486</v>
          </cell>
          <cell r="J109">
            <v>7.8444712045811125</v>
          </cell>
        </row>
        <row r="110">
          <cell r="H110" t="str">
            <v>Tolstiak Legkoye - bottle 00.50L TP</v>
          </cell>
          <cell r="I110">
            <v>286.73181608547111</v>
          </cell>
          <cell r="J110">
            <v>9.2867335289774395</v>
          </cell>
        </row>
        <row r="111">
          <cell r="H111" t="str">
            <v>Tolstiak Legkoye - keg 50.00L -</v>
          </cell>
          <cell r="I111" t="str">
            <v>NA</v>
          </cell>
          <cell r="J111" t="str">
            <v>NA</v>
          </cell>
        </row>
        <row r="112">
          <cell r="H112" t="str">
            <v>Tolstiak Legkoye - pet 01.50L -</v>
          </cell>
          <cell r="I112" t="str">
            <v>NA</v>
          </cell>
          <cell r="J112" t="str">
            <v>NA</v>
          </cell>
        </row>
        <row r="113">
          <cell r="H113" t="str">
            <v>Tolstiak Silnoye - bottle 00.50L -</v>
          </cell>
          <cell r="I113">
            <v>313.3202817236039</v>
          </cell>
          <cell r="J113">
            <v>10.108633281905023</v>
          </cell>
        </row>
        <row r="114">
          <cell r="H114" t="str">
            <v>Tolstiak Silnoye - bottle 00.50L TP</v>
          </cell>
          <cell r="I114">
            <v>353.45387019536804</v>
          </cell>
          <cell r="J114">
            <v>11.409493703073007</v>
          </cell>
        </row>
        <row r="115">
          <cell r="H115" t="str">
            <v>Tolstiak Silnoye - keg 50.00L -</v>
          </cell>
          <cell r="I115" t="str">
            <v>NA</v>
          </cell>
          <cell r="J115" t="str">
            <v>NA</v>
          </cell>
        </row>
        <row r="116">
          <cell r="H116" t="str">
            <v>Tolstiak Silnoye - pet 01.50L -</v>
          </cell>
          <cell r="I116" t="str">
            <v>NA</v>
          </cell>
          <cell r="J116" t="str">
            <v>NA</v>
          </cell>
        </row>
        <row r="117">
          <cell r="H117" t="str">
            <v>Tolstiak Temnoe - bottle 00.50L -</v>
          </cell>
          <cell r="I117">
            <v>288.49645302071212</v>
          </cell>
          <cell r="J117">
            <v>9.3424346713783564</v>
          </cell>
        </row>
        <row r="118">
          <cell r="H118" t="str">
            <v>Tolstiak Temnoe - bottle 00.50L TP</v>
          </cell>
          <cell r="I118">
            <v>333.6056433227447</v>
          </cell>
          <cell r="J118">
            <v>10.762896308810364</v>
          </cell>
        </row>
        <row r="119">
          <cell r="H119" t="str">
            <v>Tolstiak Temnoe - keg 50.00L -</v>
          </cell>
          <cell r="I119" t="str">
            <v>NA</v>
          </cell>
          <cell r="J119" t="str">
            <v>NA</v>
          </cell>
        </row>
        <row r="120">
          <cell r="H120" t="str">
            <v>Tolstiak Temnoe - pet 01.50L -</v>
          </cell>
          <cell r="I120" t="str">
            <v>NA</v>
          </cell>
          <cell r="J120" t="str">
            <v>NA</v>
          </cell>
        </row>
        <row r="121">
          <cell r="H121" t="str">
            <v>Tolstiak Zaboristoye - bottle 00.50L -</v>
          </cell>
          <cell r="I121">
            <v>286.8068173572355</v>
          </cell>
          <cell r="J121">
            <v>9.2723884465335207</v>
          </cell>
        </row>
        <row r="122">
          <cell r="H122" t="str">
            <v>Tolstiak Zaboristoye - bottle 00.50L TP</v>
          </cell>
          <cell r="I122">
            <v>327.43675619115112</v>
          </cell>
          <cell r="J122">
            <v>10.563763631268589</v>
          </cell>
        </row>
        <row r="123">
          <cell r="H123" t="str">
            <v>Tolstiak Zaboristoye - keg 50.00L -</v>
          </cell>
          <cell r="I123">
            <v>217.66602270835475</v>
          </cell>
          <cell r="J123">
            <v>7.0082816265632211</v>
          </cell>
        </row>
        <row r="124">
          <cell r="H124" t="str">
            <v>Tolstiak Zaboristoye - pet 01.50L -</v>
          </cell>
          <cell r="I124" t="str">
            <v>NA</v>
          </cell>
          <cell r="J124" t="str">
            <v>NA</v>
          </cell>
        </row>
        <row r="125">
          <cell r="H125" t="str">
            <v>Viking #12% - bottle 00.50L -</v>
          </cell>
          <cell r="I125" t="str">
            <v>NA</v>
          </cell>
          <cell r="J125" t="str">
            <v>NA</v>
          </cell>
        </row>
        <row r="126">
          <cell r="H126" t="str">
            <v>Viking #12% - bottle 00.50L TP</v>
          </cell>
          <cell r="I126" t="str">
            <v>NA</v>
          </cell>
          <cell r="J126" t="str">
            <v>NA</v>
          </cell>
        </row>
        <row r="127">
          <cell r="H127" t="str">
            <v>Viking #12% - keg 50.00L -</v>
          </cell>
          <cell r="I127" t="str">
            <v>NA</v>
          </cell>
          <cell r="J127" t="str">
            <v>NA</v>
          </cell>
        </row>
        <row r="128">
          <cell r="H128" t="str">
            <v>Viking #12% - pet 01.50L -</v>
          </cell>
          <cell r="I128" t="str">
            <v>NA</v>
          </cell>
          <cell r="J128" t="str">
            <v>NA</v>
          </cell>
        </row>
        <row r="129">
          <cell r="H129" t="str">
            <v>Volzhanin Akhtuba - bottle 00.50L -</v>
          </cell>
          <cell r="I129">
            <v>277.79849372070089</v>
          </cell>
          <cell r="J129">
            <v>9.1878821155934318</v>
          </cell>
        </row>
        <row r="130">
          <cell r="H130" t="str">
            <v>Volzhanin Akhtuba - keg 50.00L -</v>
          </cell>
          <cell r="I130">
            <v>481.22923482010816</v>
          </cell>
          <cell r="J130">
            <v>15.898886455843442</v>
          </cell>
        </row>
        <row r="131">
          <cell r="H131" t="str">
            <v>Volzhanin Krepkoye - bottle 00.50L -</v>
          </cell>
          <cell r="I131">
            <v>309.61218125041324</v>
          </cell>
          <cell r="J131">
            <v>10.218357635699633</v>
          </cell>
        </row>
        <row r="132">
          <cell r="H132" t="str">
            <v>Volzhanin Krepkoye - bottle 00.50L TP</v>
          </cell>
          <cell r="I132">
            <v>356.5525576961013</v>
          </cell>
          <cell r="J132">
            <v>11.764890046972262</v>
          </cell>
        </row>
        <row r="133">
          <cell r="H133" t="str">
            <v>Volzhanin Krepkoye - keg 50.00L -</v>
          </cell>
          <cell r="I133">
            <v>263.179329582241</v>
          </cell>
          <cell r="J133">
            <v>8.6984087368483909</v>
          </cell>
        </row>
        <row r="134">
          <cell r="H134" t="str">
            <v>Volzhanin Osoboye Krepkoye - pet 01.50L -</v>
          </cell>
          <cell r="I134">
            <v>417.78860305760998</v>
          </cell>
          <cell r="J134">
            <v>13.379789742662901</v>
          </cell>
        </row>
        <row r="135">
          <cell r="H135" t="str">
            <v>Volzhanin Osoboye Krepkoye - pet 02.00L -</v>
          </cell>
          <cell r="I135">
            <v>387.72146571774812</v>
          </cell>
          <cell r="J135">
            <v>12.367798056440119</v>
          </cell>
        </row>
        <row r="136">
          <cell r="H136" t="str">
            <v>Volzhanin Originalnoye - pet 01.50L -</v>
          </cell>
          <cell r="I136">
            <v>360.79867473455471</v>
          </cell>
          <cell r="J136">
            <v>11.535198373391967</v>
          </cell>
        </row>
        <row r="137">
          <cell r="H137" t="str">
            <v>Volzhanin Originalnoye - pet 02.00L -</v>
          </cell>
          <cell r="I137">
            <v>336.95066774071336</v>
          </cell>
          <cell r="J137">
            <v>10.730521480253955</v>
          </cell>
        </row>
        <row r="138">
          <cell r="H138" t="str">
            <v>Volzhanin Stalingradskoye Temnoye bottle 00.50L -</v>
          </cell>
          <cell r="I138">
            <v>303.04670629633762</v>
          </cell>
          <cell r="J138">
            <v>10.03083592190303</v>
          </cell>
        </row>
        <row r="139">
          <cell r="H139" t="str">
            <v>Volzhanin Stalingradskoye Temnoye bottle 00.50L TP</v>
          </cell>
          <cell r="I139" t="str">
            <v>NA</v>
          </cell>
          <cell r="J139" t="str">
            <v>NA</v>
          </cell>
        </row>
        <row r="140">
          <cell r="H140" t="str">
            <v>Volzhanin Svetloe - bottle 00.50L -</v>
          </cell>
          <cell r="I140">
            <v>236.70271664519169</v>
          </cell>
          <cell r="J140">
            <v>7.8083793793985299</v>
          </cell>
        </row>
        <row r="141">
          <cell r="H141" t="str">
            <v>Volzhanin Svetloe - bottle 00.50L TP</v>
          </cell>
          <cell r="I141">
            <v>284.0625442851956</v>
          </cell>
          <cell r="J141">
            <v>9.3727832334377013</v>
          </cell>
        </row>
        <row r="142">
          <cell r="H142" t="str">
            <v>Volzhanin Svetloe - keg 50.00L -</v>
          </cell>
          <cell r="I142">
            <v>188.49507089168213</v>
          </cell>
          <cell r="J142">
            <v>6.1184507140863928</v>
          </cell>
        </row>
        <row r="143">
          <cell r="H143" t="str">
            <v>Volzhanin Svetloe - pet 01.00L -</v>
          </cell>
          <cell r="I143">
            <v>419.2387296831098</v>
          </cell>
          <cell r="J143">
            <v>12.454074277795087</v>
          </cell>
        </row>
        <row r="144">
          <cell r="H144" t="str">
            <v>Volzhanin Svetloe - pet 01.50L -</v>
          </cell>
          <cell r="I144">
            <v>359.31609944892426</v>
          </cell>
          <cell r="J144">
            <v>11.507428517773196</v>
          </cell>
        </row>
        <row r="145">
          <cell r="H145" t="str">
            <v>Volzhanin Svetloe - pet 02.00L -</v>
          </cell>
          <cell r="I145">
            <v>332.33294982733526</v>
          </cell>
          <cell r="J145">
            <v>10.58180492203824</v>
          </cell>
        </row>
        <row r="146">
          <cell r="H146" t="str">
            <v>0 0 0 0 0 0</v>
          </cell>
          <cell r="I146" t="str">
            <v>NA</v>
          </cell>
          <cell r="J146" t="str">
            <v>NA</v>
          </cell>
        </row>
        <row r="147">
          <cell r="H147" t="str">
            <v>0 0 0 0 0 0</v>
          </cell>
          <cell r="I147" t="str">
            <v>NA</v>
          </cell>
          <cell r="J147" t="str">
            <v>NA</v>
          </cell>
        </row>
        <row r="148">
          <cell r="H148" t="str">
            <v>0 0 0 0 0 0</v>
          </cell>
          <cell r="I148" t="str">
            <v>NA</v>
          </cell>
          <cell r="J148" t="str">
            <v>NA</v>
          </cell>
        </row>
        <row r="149">
          <cell r="H149" t="str">
            <v>0 0 0 0 0 0</v>
          </cell>
          <cell r="I149" t="str">
            <v>NA</v>
          </cell>
          <cell r="J149" t="str">
            <v>NA</v>
          </cell>
        </row>
        <row r="150">
          <cell r="H150" t="str">
            <v>0 0 0 0 0 0</v>
          </cell>
          <cell r="I150" t="str">
            <v>NA</v>
          </cell>
          <cell r="J150" t="str">
            <v>NA</v>
          </cell>
        </row>
        <row r="151">
          <cell r="H151" t="str">
            <v>0 0 0 0 0 0</v>
          </cell>
          <cell r="I151" t="str">
            <v>NA</v>
          </cell>
          <cell r="J151" t="str">
            <v>NA</v>
          </cell>
        </row>
        <row r="152">
          <cell r="H152" t="str">
            <v>0 0 0 0 0 0</v>
          </cell>
          <cell r="I152" t="str">
            <v>NA</v>
          </cell>
          <cell r="J152" t="str">
            <v>NA</v>
          </cell>
        </row>
        <row r="153">
          <cell r="I153">
            <v>367.34468299071705</v>
          </cell>
          <cell r="J153">
            <v>11.818471872703665</v>
          </cell>
        </row>
        <row r="154">
          <cell r="I154">
            <v>116</v>
          </cell>
          <cell r="J154">
            <v>116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XM"/>
      <sheetName val="norm01"/>
      <sheetName val="prod"/>
      <sheetName val="prod1"/>
      <sheetName val="cen"/>
      <sheetName val="pl"/>
      <sheetName val="справочник норм"/>
      <sheetName val="затраты"/>
      <sheetName val="нормы1"/>
      <sheetName val="ПФ"/>
      <sheetName val="БДР$"/>
      <sheetName val="$БДДС"/>
      <sheetName val="БДДС"/>
      <sheetName val="БДР"/>
      <sheetName val="Сравнение"/>
      <sheetName val="ТП"/>
      <sheetName val="катал"/>
      <sheetName val="2002"/>
      <sheetName val="ПАУ"/>
      <sheetName val="ПОС"/>
      <sheetName val="коэфф"/>
      <sheetName val="Позиция"/>
      <sheetName val="цена реал-ии"/>
      <sheetName val="4. NWAB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E5">
            <v>30.5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85" zoomScaleNormal="115" zoomScaleSheetLayoutView="85" workbookViewId="0">
      <selection activeCell="B23" sqref="B23"/>
    </sheetView>
  </sheetViews>
  <sheetFormatPr defaultColWidth="9" defaultRowHeight="13.8" x14ac:dyDescent="0.3"/>
  <cols>
    <col min="1" max="1" width="4.59765625" style="17" customWidth="1"/>
    <col min="2" max="2" width="34.5" style="17" customWidth="1"/>
    <col min="3" max="3" width="12.5" style="17" customWidth="1"/>
    <col min="4" max="4" width="18.3984375" style="17" customWidth="1"/>
    <col min="5" max="5" width="12.5" style="17" customWidth="1"/>
    <col min="6" max="6" width="8.19921875" style="17" customWidth="1"/>
    <col min="7" max="10" width="12.69921875" style="17" customWidth="1"/>
    <col min="11" max="16384" width="9" style="17"/>
  </cols>
  <sheetData>
    <row r="1" spans="1:10" s="33" customFormat="1" x14ac:dyDescent="0.3">
      <c r="A1" s="45" t="s">
        <v>33</v>
      </c>
      <c r="I1" s="45" t="s">
        <v>33</v>
      </c>
    </row>
    <row r="2" spans="1:10" s="33" customFormat="1" x14ac:dyDescent="0.3">
      <c r="A2" s="44" t="s">
        <v>41</v>
      </c>
      <c r="I2" s="44" t="s">
        <v>45</v>
      </c>
    </row>
    <row r="3" spans="1:10" x14ac:dyDescent="0.3">
      <c r="A3" s="44" t="s">
        <v>42</v>
      </c>
      <c r="I3" s="44" t="s">
        <v>42</v>
      </c>
    </row>
    <row r="4" spans="1:10" ht="39.75" customHeight="1" x14ac:dyDescent="0.25">
      <c r="A4" s="46" t="s">
        <v>43</v>
      </c>
      <c r="I4" s="46" t="s">
        <v>43</v>
      </c>
    </row>
    <row r="5" spans="1:10" ht="16.8" x14ac:dyDescent="0.25">
      <c r="A5" s="47" t="s">
        <v>44</v>
      </c>
      <c r="I5" s="47" t="s">
        <v>44</v>
      </c>
    </row>
    <row r="6" spans="1:10" x14ac:dyDescent="0.3">
      <c r="B6" s="49"/>
      <c r="C6" s="49" t="s">
        <v>30</v>
      </c>
      <c r="D6" s="50"/>
      <c r="E6" s="49"/>
      <c r="F6" s="49"/>
      <c r="G6" s="49"/>
      <c r="H6" s="49"/>
      <c r="I6" s="49"/>
      <c r="J6" s="49"/>
    </row>
    <row r="7" spans="1:10" x14ac:dyDescent="0.3">
      <c r="A7" s="48" t="s">
        <v>46</v>
      </c>
      <c r="E7" s="48"/>
      <c r="F7" s="49"/>
      <c r="G7" s="49"/>
      <c r="H7" s="49"/>
      <c r="I7" s="49"/>
      <c r="J7" s="49"/>
    </row>
    <row r="8" spans="1:10" x14ac:dyDescent="0.3">
      <c r="A8" s="97" t="s">
        <v>0</v>
      </c>
      <c r="B8" s="97" t="s">
        <v>12</v>
      </c>
      <c r="C8" s="97" t="s">
        <v>23</v>
      </c>
      <c r="D8" s="97" t="s">
        <v>49</v>
      </c>
      <c r="E8" s="99" t="s">
        <v>25</v>
      </c>
      <c r="F8" s="36" t="s">
        <v>13</v>
      </c>
      <c r="G8" s="37"/>
      <c r="H8" s="37"/>
      <c r="I8" s="37"/>
      <c r="J8" s="38"/>
    </row>
    <row r="9" spans="1:10" x14ac:dyDescent="0.3">
      <c r="A9" s="97"/>
      <c r="B9" s="97"/>
      <c r="C9" s="97"/>
      <c r="D9" s="97"/>
      <c r="E9" s="99"/>
      <c r="F9" s="42" t="s">
        <v>38</v>
      </c>
      <c r="G9" s="40"/>
      <c r="H9" s="40"/>
      <c r="I9" s="40"/>
      <c r="J9" s="41"/>
    </row>
    <row r="10" spans="1:10" x14ac:dyDescent="0.3">
      <c r="A10" s="97"/>
      <c r="B10" s="97"/>
      <c r="C10" s="97"/>
      <c r="D10" s="97"/>
      <c r="E10" s="99"/>
      <c r="F10" s="43" t="s">
        <v>39</v>
      </c>
      <c r="G10" s="39">
        <v>1</v>
      </c>
      <c r="H10" s="39">
        <v>2</v>
      </c>
      <c r="I10" s="39" t="s">
        <v>34</v>
      </c>
      <c r="J10" s="39" t="s">
        <v>35</v>
      </c>
    </row>
    <row r="11" spans="1:10" x14ac:dyDescent="0.3">
      <c r="A11" s="18">
        <v>1</v>
      </c>
      <c r="B11" s="19" t="s">
        <v>17</v>
      </c>
      <c r="C11" s="19"/>
      <c r="D11" s="19"/>
      <c r="E11" s="35"/>
      <c r="F11" s="20"/>
      <c r="G11" s="20"/>
      <c r="H11" s="20"/>
      <c r="I11" s="20"/>
      <c r="J11" s="20"/>
    </row>
    <row r="12" spans="1:10" x14ac:dyDescent="0.3">
      <c r="A12" s="18">
        <v>2</v>
      </c>
      <c r="B12" s="19" t="s">
        <v>1</v>
      </c>
      <c r="C12" s="19"/>
      <c r="D12" s="19"/>
      <c r="E12" s="35"/>
      <c r="F12" s="20"/>
      <c r="G12" s="20"/>
      <c r="H12" s="20"/>
      <c r="I12" s="20"/>
      <c r="J12" s="20"/>
    </row>
    <row r="13" spans="1:10" x14ac:dyDescent="0.3">
      <c r="A13" s="18">
        <v>3</v>
      </c>
      <c r="B13" s="19" t="s">
        <v>18</v>
      </c>
      <c r="C13" s="19"/>
      <c r="D13" s="19"/>
      <c r="E13" s="35"/>
      <c r="F13" s="20"/>
      <c r="G13" s="20"/>
      <c r="H13" s="20"/>
      <c r="I13" s="20"/>
      <c r="J13" s="20"/>
    </row>
    <row r="14" spans="1:10" x14ac:dyDescent="0.3">
      <c r="A14" s="18">
        <v>4</v>
      </c>
      <c r="B14" s="19" t="s">
        <v>20</v>
      </c>
      <c r="C14" s="19"/>
      <c r="D14" s="19"/>
      <c r="E14" s="35"/>
      <c r="F14" s="20"/>
      <c r="G14" s="20"/>
      <c r="H14" s="20"/>
      <c r="I14" s="20"/>
      <c r="J14" s="20"/>
    </row>
    <row r="15" spans="1:10" x14ac:dyDescent="0.3">
      <c r="A15" s="18">
        <v>5</v>
      </c>
      <c r="B15" s="19" t="s">
        <v>19</v>
      </c>
      <c r="C15" s="19"/>
      <c r="D15" s="19"/>
      <c r="E15" s="35"/>
      <c r="F15" s="20"/>
      <c r="G15" s="20"/>
      <c r="H15" s="20"/>
      <c r="I15" s="20"/>
      <c r="J15" s="20"/>
    </row>
    <row r="16" spans="1:10" x14ac:dyDescent="0.3">
      <c r="A16" s="18">
        <v>6</v>
      </c>
      <c r="B16" s="19" t="s">
        <v>2</v>
      </c>
      <c r="C16" s="19"/>
      <c r="D16" s="19"/>
      <c r="E16" s="35"/>
      <c r="F16" s="20"/>
      <c r="G16" s="20"/>
      <c r="H16" s="20"/>
      <c r="I16" s="20"/>
      <c r="J16" s="20"/>
    </row>
    <row r="17" spans="1:10" ht="27.6" x14ac:dyDescent="0.3">
      <c r="A17" s="18">
        <v>7</v>
      </c>
      <c r="B17" s="19" t="s">
        <v>21</v>
      </c>
      <c r="C17" s="19"/>
      <c r="D17" s="19"/>
      <c r="E17" s="35"/>
      <c r="F17" s="20"/>
      <c r="G17" s="20"/>
      <c r="H17" s="20"/>
      <c r="I17" s="20"/>
      <c r="J17" s="20"/>
    </row>
    <row r="18" spans="1:10" ht="27.6" x14ac:dyDescent="0.3">
      <c r="A18" s="18"/>
      <c r="B18" s="21" t="s">
        <v>24</v>
      </c>
      <c r="C18" s="21"/>
      <c r="D18" s="21"/>
      <c r="E18" s="35"/>
      <c r="F18" s="20"/>
      <c r="G18" s="20"/>
      <c r="H18" s="20"/>
      <c r="I18" s="20"/>
      <c r="J18" s="20"/>
    </row>
    <row r="19" spans="1:10" x14ac:dyDescent="0.3">
      <c r="A19" s="18">
        <v>1</v>
      </c>
      <c r="B19" s="19" t="s">
        <v>3</v>
      </c>
      <c r="C19" s="19"/>
      <c r="D19" s="19"/>
      <c r="E19" s="35"/>
      <c r="F19" s="20"/>
      <c r="G19" s="20"/>
      <c r="H19" s="20"/>
      <c r="I19" s="20"/>
      <c r="J19" s="20"/>
    </row>
    <row r="20" spans="1:10" x14ac:dyDescent="0.3">
      <c r="A20" s="18">
        <v>2</v>
      </c>
      <c r="B20" s="19" t="s">
        <v>4</v>
      </c>
      <c r="C20" s="19"/>
      <c r="D20" s="19"/>
      <c r="E20" s="35"/>
      <c r="F20" s="20"/>
      <c r="G20" s="20"/>
      <c r="H20" s="20"/>
      <c r="I20" s="20"/>
      <c r="J20" s="20"/>
    </row>
    <row r="21" spans="1:10" x14ac:dyDescent="0.3">
      <c r="A21" s="18">
        <v>3</v>
      </c>
      <c r="B21" s="19" t="s">
        <v>26</v>
      </c>
      <c r="C21" s="19"/>
      <c r="D21" s="19"/>
      <c r="E21" s="35"/>
      <c r="F21" s="20"/>
      <c r="G21" s="20"/>
      <c r="H21" s="20"/>
      <c r="I21" s="20"/>
      <c r="J21" s="20"/>
    </row>
    <row r="22" spans="1:10" x14ac:dyDescent="0.3">
      <c r="A22" s="18">
        <v>4</v>
      </c>
      <c r="B22" s="19" t="s">
        <v>5</v>
      </c>
      <c r="C22" s="20"/>
      <c r="D22" s="20"/>
      <c r="E22" s="35"/>
      <c r="F22" s="20"/>
      <c r="G22" s="20"/>
      <c r="H22" s="20"/>
      <c r="I22" s="20"/>
      <c r="J22" s="20"/>
    </row>
    <row r="23" spans="1:10" x14ac:dyDescent="0.3">
      <c r="A23" s="20"/>
      <c r="B23" s="21" t="s">
        <v>27</v>
      </c>
      <c r="C23" s="20"/>
      <c r="D23" s="20"/>
      <c r="E23" s="35"/>
      <c r="F23" s="20"/>
      <c r="G23" s="20"/>
      <c r="H23" s="20"/>
      <c r="I23" s="20"/>
      <c r="J23" s="20"/>
    </row>
    <row r="24" spans="1:10" x14ac:dyDescent="0.3">
      <c r="A24" s="20"/>
      <c r="B24" s="21" t="s">
        <v>22</v>
      </c>
      <c r="C24" s="20"/>
      <c r="D24" s="20"/>
      <c r="E24" s="35"/>
      <c r="F24" s="20"/>
      <c r="G24" s="20"/>
      <c r="H24" s="20"/>
      <c r="I24" s="20"/>
      <c r="J24" s="20"/>
    </row>
    <row r="25" spans="1:10" x14ac:dyDescent="0.3">
      <c r="A25" s="20"/>
      <c r="B25" s="19" t="s">
        <v>47</v>
      </c>
      <c r="C25" s="20"/>
      <c r="D25" s="20"/>
      <c r="E25" s="35"/>
      <c r="F25" s="20"/>
      <c r="G25" s="20"/>
      <c r="H25" s="20"/>
      <c r="I25" s="20"/>
      <c r="J25" s="20"/>
    </row>
    <row r="26" spans="1:10" x14ac:dyDescent="0.3">
      <c r="A26" s="20"/>
      <c r="B26" s="21" t="s">
        <v>28</v>
      </c>
      <c r="C26" s="20"/>
      <c r="D26" s="20"/>
      <c r="E26" s="35"/>
      <c r="F26" s="20"/>
      <c r="G26" s="20"/>
      <c r="H26" s="20"/>
      <c r="I26" s="20"/>
      <c r="J26" s="20"/>
    </row>
    <row r="28" spans="1:10" x14ac:dyDescent="0.3">
      <c r="B28" s="34" t="s">
        <v>40</v>
      </c>
    </row>
    <row r="29" spans="1:10" ht="76.5" customHeight="1" x14ac:dyDescent="0.3">
      <c r="B29" s="96" t="s">
        <v>48</v>
      </c>
      <c r="C29" s="98"/>
      <c r="D29" s="98"/>
      <c r="E29" s="98"/>
      <c r="F29" s="98"/>
      <c r="G29" s="98"/>
      <c r="H29" s="98"/>
      <c r="I29" s="98"/>
      <c r="J29" s="98"/>
    </row>
    <row r="31" spans="1:10" ht="14.4" x14ac:dyDescent="0.3">
      <c r="B31" s="91" t="s">
        <v>86</v>
      </c>
    </row>
    <row r="32" spans="1:10" x14ac:dyDescent="0.3">
      <c r="B32" s="96" t="s">
        <v>88</v>
      </c>
      <c r="C32" s="96"/>
      <c r="D32" s="96"/>
      <c r="E32" s="96"/>
      <c r="F32" s="96"/>
      <c r="G32" s="96"/>
      <c r="H32" s="96"/>
      <c r="I32" s="96"/>
      <c r="J32" s="96"/>
    </row>
    <row r="33" spans="2:10" x14ac:dyDescent="0.3">
      <c r="B33" s="96" t="s">
        <v>87</v>
      </c>
      <c r="C33" s="96"/>
      <c r="D33" s="96"/>
      <c r="E33" s="96"/>
      <c r="F33" s="96"/>
      <c r="G33" s="96"/>
      <c r="H33" s="96"/>
      <c r="I33" s="96"/>
      <c r="J33" s="96"/>
    </row>
  </sheetData>
  <mergeCells count="8">
    <mergeCell ref="B32:J32"/>
    <mergeCell ref="B33:J33"/>
    <mergeCell ref="A8:A10"/>
    <mergeCell ref="B29:J29"/>
    <mergeCell ref="C8:C10"/>
    <mergeCell ref="D8:D10"/>
    <mergeCell ref="E8:E10"/>
    <mergeCell ref="B8:B10"/>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view="pageBreakPreview" zoomScale="85" zoomScaleNormal="100" zoomScaleSheetLayoutView="85" workbookViewId="0">
      <selection activeCell="C6" sqref="C6"/>
    </sheetView>
  </sheetViews>
  <sheetFormatPr defaultColWidth="9" defaultRowHeight="13.8" x14ac:dyDescent="0.3"/>
  <cols>
    <col min="1" max="1" width="4.59765625" style="17" customWidth="1"/>
    <col min="2" max="2" width="34.5" style="17" customWidth="1"/>
    <col min="3" max="3" width="14.19921875" style="17" customWidth="1"/>
    <col min="4" max="4" width="18.3984375" style="17" customWidth="1"/>
    <col min="5" max="5" width="12.5" style="17" customWidth="1"/>
    <col min="6" max="6" width="8.19921875" style="17" customWidth="1"/>
    <col min="7" max="10" width="12.69921875" style="17" customWidth="1"/>
    <col min="11" max="16384" width="9" style="17"/>
  </cols>
  <sheetData>
    <row r="1" spans="1:10" s="33" customFormat="1" x14ac:dyDescent="0.3">
      <c r="A1" s="45" t="s">
        <v>98</v>
      </c>
      <c r="I1" s="45" t="s">
        <v>98</v>
      </c>
    </row>
    <row r="2" spans="1:10" s="33" customFormat="1" x14ac:dyDescent="0.3">
      <c r="A2" s="44" t="s">
        <v>99</v>
      </c>
      <c r="I2" s="44" t="s">
        <v>100</v>
      </c>
    </row>
    <row r="3" spans="1:10" x14ac:dyDescent="0.3">
      <c r="A3" s="44" t="s">
        <v>101</v>
      </c>
      <c r="I3" s="44" t="s">
        <v>101</v>
      </c>
    </row>
    <row r="4" spans="1:10" x14ac:dyDescent="0.25">
      <c r="A4" s="46" t="s">
        <v>43</v>
      </c>
      <c r="I4" s="46" t="s">
        <v>43</v>
      </c>
    </row>
    <row r="5" spans="1:10" ht="16.8" x14ac:dyDescent="0.25">
      <c r="A5" s="47" t="s">
        <v>102</v>
      </c>
      <c r="I5" s="47" t="s">
        <v>102</v>
      </c>
    </row>
    <row r="6" spans="1:10" x14ac:dyDescent="0.3">
      <c r="B6" s="49"/>
      <c r="C6" s="49" t="s">
        <v>151</v>
      </c>
      <c r="D6" s="50"/>
      <c r="E6" s="49"/>
      <c r="F6" s="49"/>
      <c r="G6" s="49"/>
      <c r="H6" s="49"/>
      <c r="I6" s="49"/>
      <c r="J6" s="49"/>
    </row>
    <row r="7" spans="1:10" x14ac:dyDescent="0.3">
      <c r="A7" s="48" t="s">
        <v>103</v>
      </c>
      <c r="E7" s="48"/>
      <c r="F7" s="49"/>
      <c r="G7" s="49"/>
      <c r="H7" s="49"/>
      <c r="I7" s="49"/>
      <c r="J7" s="49"/>
    </row>
    <row r="8" spans="1:10" x14ac:dyDescent="0.3">
      <c r="A8" s="97" t="s">
        <v>0</v>
      </c>
      <c r="B8" s="97" t="s">
        <v>104</v>
      </c>
      <c r="C8" s="97" t="s">
        <v>105</v>
      </c>
      <c r="D8" s="97" t="s">
        <v>106</v>
      </c>
      <c r="E8" s="99" t="s">
        <v>107</v>
      </c>
      <c r="F8" s="36" t="s">
        <v>108</v>
      </c>
      <c r="G8" s="37"/>
      <c r="H8" s="37"/>
      <c r="I8" s="37"/>
      <c r="J8" s="38"/>
    </row>
    <row r="9" spans="1:10" x14ac:dyDescent="0.3">
      <c r="A9" s="97"/>
      <c r="B9" s="97"/>
      <c r="C9" s="97"/>
      <c r="D9" s="97"/>
      <c r="E9" s="99"/>
      <c r="F9" s="42" t="s">
        <v>109</v>
      </c>
      <c r="G9" s="40"/>
      <c r="H9" s="40"/>
      <c r="I9" s="40"/>
      <c r="J9" s="41"/>
    </row>
    <row r="10" spans="1:10" x14ac:dyDescent="0.3">
      <c r="A10" s="97"/>
      <c r="B10" s="97"/>
      <c r="C10" s="97"/>
      <c r="D10" s="97"/>
      <c r="E10" s="99"/>
      <c r="F10" s="43" t="s">
        <v>110</v>
      </c>
      <c r="G10" s="39">
        <v>1</v>
      </c>
      <c r="H10" s="39">
        <v>2</v>
      </c>
      <c r="I10" s="39" t="s">
        <v>34</v>
      </c>
      <c r="J10" s="39" t="s">
        <v>35</v>
      </c>
    </row>
    <row r="11" spans="1:10" x14ac:dyDescent="0.3">
      <c r="A11" s="18">
        <v>1</v>
      </c>
      <c r="B11" s="19" t="s">
        <v>111</v>
      </c>
      <c r="C11" s="19"/>
      <c r="D11" s="19"/>
      <c r="E11" s="35"/>
      <c r="F11" s="20"/>
      <c r="G11" s="20"/>
      <c r="H11" s="20"/>
      <c r="I11" s="20"/>
      <c r="J11" s="20"/>
    </row>
    <row r="12" spans="1:10" x14ac:dyDescent="0.3">
      <c r="A12" s="18">
        <v>2</v>
      </c>
      <c r="B12" s="19" t="s">
        <v>112</v>
      </c>
      <c r="C12" s="19"/>
      <c r="D12" s="19"/>
      <c r="E12" s="35"/>
      <c r="F12" s="20"/>
      <c r="G12" s="20"/>
      <c r="H12" s="20"/>
      <c r="I12" s="20"/>
      <c r="J12" s="20"/>
    </row>
    <row r="13" spans="1:10" x14ac:dyDescent="0.3">
      <c r="A13" s="18">
        <v>3</v>
      </c>
      <c r="B13" s="19" t="s">
        <v>113</v>
      </c>
      <c r="C13" s="19"/>
      <c r="D13" s="19"/>
      <c r="E13" s="35"/>
      <c r="F13" s="20"/>
      <c r="G13" s="20"/>
      <c r="H13" s="20"/>
      <c r="I13" s="20"/>
      <c r="J13" s="20"/>
    </row>
    <row r="14" spans="1:10" x14ac:dyDescent="0.3">
      <c r="A14" s="18">
        <v>4</v>
      </c>
      <c r="B14" s="19" t="s">
        <v>114</v>
      </c>
      <c r="C14" s="19"/>
      <c r="D14" s="19"/>
      <c r="E14" s="35"/>
      <c r="F14" s="20"/>
      <c r="G14" s="20"/>
      <c r="H14" s="20"/>
      <c r="I14" s="20"/>
      <c r="J14" s="20"/>
    </row>
    <row r="15" spans="1:10" x14ac:dyDescent="0.3">
      <c r="A15" s="18">
        <v>5</v>
      </c>
      <c r="B15" s="19" t="s">
        <v>115</v>
      </c>
      <c r="C15" s="19"/>
      <c r="D15" s="19"/>
      <c r="E15" s="35"/>
      <c r="F15" s="20"/>
      <c r="G15" s="20"/>
      <c r="H15" s="20"/>
      <c r="I15" s="20"/>
      <c r="J15" s="20"/>
    </row>
    <row r="16" spans="1:10" x14ac:dyDescent="0.3">
      <c r="A16" s="18">
        <v>6</v>
      </c>
      <c r="B16" s="19" t="s">
        <v>116</v>
      </c>
      <c r="C16" s="19"/>
      <c r="D16" s="19"/>
      <c r="E16" s="35"/>
      <c r="F16" s="20"/>
      <c r="G16" s="20"/>
      <c r="H16" s="20"/>
      <c r="I16" s="20"/>
      <c r="J16" s="20"/>
    </row>
    <row r="17" spans="1:10" ht="27.6" x14ac:dyDescent="0.3">
      <c r="A17" s="18">
        <v>7</v>
      </c>
      <c r="B17" s="19" t="s">
        <v>117</v>
      </c>
      <c r="C17" s="19"/>
      <c r="D17" s="19"/>
      <c r="E17" s="35"/>
      <c r="F17" s="20"/>
      <c r="G17" s="20"/>
      <c r="H17" s="20"/>
      <c r="I17" s="20"/>
      <c r="J17" s="20"/>
    </row>
    <row r="18" spans="1:10" ht="27.6" x14ac:dyDescent="0.3">
      <c r="A18" s="18"/>
      <c r="B18" s="21" t="s">
        <v>118</v>
      </c>
      <c r="C18" s="21"/>
      <c r="D18" s="21"/>
      <c r="E18" s="35"/>
      <c r="F18" s="20"/>
      <c r="G18" s="20"/>
      <c r="H18" s="20"/>
      <c r="I18" s="20"/>
      <c r="J18" s="20"/>
    </row>
    <row r="19" spans="1:10" x14ac:dyDescent="0.3">
      <c r="A19" s="18">
        <v>1</v>
      </c>
      <c r="B19" s="19" t="s">
        <v>119</v>
      </c>
      <c r="C19" s="19"/>
      <c r="D19" s="19"/>
      <c r="E19" s="35"/>
      <c r="F19" s="20"/>
      <c r="G19" s="20"/>
      <c r="H19" s="20"/>
      <c r="I19" s="20"/>
      <c r="J19" s="20"/>
    </row>
    <row r="20" spans="1:10" x14ac:dyDescent="0.3">
      <c r="A20" s="18">
        <v>2</v>
      </c>
      <c r="B20" s="19" t="s">
        <v>120</v>
      </c>
      <c r="C20" s="19"/>
      <c r="D20" s="19"/>
      <c r="E20" s="35"/>
      <c r="F20" s="20"/>
      <c r="G20" s="20"/>
      <c r="H20" s="20"/>
      <c r="I20" s="20"/>
      <c r="J20" s="20"/>
    </row>
    <row r="21" spans="1:10" x14ac:dyDescent="0.3">
      <c r="A21" s="18">
        <v>3</v>
      </c>
      <c r="B21" s="19" t="s">
        <v>121</v>
      </c>
      <c r="C21" s="19"/>
      <c r="D21" s="19"/>
      <c r="E21" s="35"/>
      <c r="F21" s="20"/>
      <c r="G21" s="20"/>
      <c r="H21" s="20"/>
      <c r="I21" s="20"/>
      <c r="J21" s="20"/>
    </row>
    <row r="22" spans="1:10" x14ac:dyDescent="0.3">
      <c r="A22" s="18">
        <v>4</v>
      </c>
      <c r="B22" s="19" t="s">
        <v>122</v>
      </c>
      <c r="C22" s="20"/>
      <c r="D22" s="20"/>
      <c r="E22" s="35"/>
      <c r="F22" s="20"/>
      <c r="G22" s="20"/>
      <c r="H22" s="20"/>
      <c r="I22" s="20"/>
      <c r="J22" s="20"/>
    </row>
    <row r="23" spans="1:10" x14ac:dyDescent="0.3">
      <c r="A23" s="20"/>
      <c r="B23" s="21" t="s">
        <v>152</v>
      </c>
      <c r="C23" s="20"/>
      <c r="D23" s="20"/>
      <c r="E23" s="35"/>
      <c r="F23" s="20"/>
      <c r="G23" s="20"/>
      <c r="H23" s="20"/>
      <c r="I23" s="20"/>
      <c r="J23" s="20"/>
    </row>
    <row r="24" spans="1:10" x14ac:dyDescent="0.3">
      <c r="A24" s="20"/>
      <c r="B24" s="21" t="s">
        <v>123</v>
      </c>
      <c r="C24" s="20"/>
      <c r="D24" s="20"/>
      <c r="E24" s="35"/>
      <c r="F24" s="20"/>
      <c r="G24" s="20"/>
      <c r="H24" s="20"/>
      <c r="I24" s="20"/>
      <c r="J24" s="20"/>
    </row>
    <row r="25" spans="1:10" x14ac:dyDescent="0.3">
      <c r="A25" s="20"/>
      <c r="B25" s="19" t="s">
        <v>124</v>
      </c>
      <c r="C25" s="20"/>
      <c r="D25" s="20"/>
      <c r="E25" s="35"/>
      <c r="F25" s="20"/>
      <c r="G25" s="20"/>
      <c r="H25" s="20"/>
      <c r="I25" s="20"/>
      <c r="J25" s="20"/>
    </row>
    <row r="26" spans="1:10" x14ac:dyDescent="0.3">
      <c r="A26" s="20"/>
      <c r="B26" s="21" t="s">
        <v>153</v>
      </c>
      <c r="C26" s="20"/>
      <c r="D26" s="20"/>
      <c r="E26" s="35"/>
      <c r="F26" s="20"/>
      <c r="G26" s="20"/>
      <c r="H26" s="20"/>
      <c r="I26" s="20"/>
      <c r="J26" s="20"/>
    </row>
    <row r="28" spans="1:10" x14ac:dyDescent="0.3">
      <c r="B28" s="34" t="s">
        <v>126</v>
      </c>
    </row>
    <row r="29" spans="1:10" ht="76.5" customHeight="1" x14ac:dyDescent="0.3">
      <c r="B29" s="96" t="s">
        <v>127</v>
      </c>
      <c r="C29" s="98"/>
      <c r="D29" s="98"/>
      <c r="E29" s="98"/>
      <c r="F29" s="98"/>
      <c r="G29" s="98"/>
      <c r="H29" s="98"/>
      <c r="I29" s="98"/>
      <c r="J29" s="98"/>
    </row>
    <row r="30" spans="1:10" ht="12.75" customHeight="1" x14ac:dyDescent="0.3">
      <c r="B30" s="93"/>
      <c r="C30" s="94"/>
      <c r="D30" s="94"/>
      <c r="E30" s="94"/>
      <c r="F30" s="94"/>
      <c r="G30" s="94"/>
      <c r="H30" s="94"/>
      <c r="I30" s="94"/>
      <c r="J30" s="94"/>
    </row>
    <row r="31" spans="1:10" ht="14.4" x14ac:dyDescent="0.3">
      <c r="B31" s="91" t="s">
        <v>155</v>
      </c>
    </row>
    <row r="32" spans="1:10" x14ac:dyDescent="0.3">
      <c r="B32" s="96" t="s">
        <v>154</v>
      </c>
      <c r="C32" s="96"/>
      <c r="D32" s="96"/>
      <c r="E32" s="96"/>
      <c r="F32" s="96"/>
      <c r="G32" s="96"/>
      <c r="H32" s="96"/>
      <c r="I32" s="96"/>
      <c r="J32" s="96"/>
    </row>
    <row r="33" spans="2:2" x14ac:dyDescent="0.3">
      <c r="B33" s="34" t="s">
        <v>150</v>
      </c>
    </row>
  </sheetData>
  <mergeCells count="7">
    <mergeCell ref="B32:J32"/>
    <mergeCell ref="A8:A10"/>
    <mergeCell ref="B8:B10"/>
    <mergeCell ref="C8:C10"/>
    <mergeCell ref="D8:D10"/>
    <mergeCell ref="E8:E10"/>
    <mergeCell ref="B29:J29"/>
  </mergeCells>
  <pageMargins left="0.7" right="0.7" top="0.75" bottom="0.75" header="0.3" footer="0.3"/>
  <pageSetup paperSize="9" scale="86" orientation="landscape"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
  <sheetViews>
    <sheetView view="pageBreakPreview" zoomScale="85" zoomScaleNormal="115" zoomScaleSheetLayoutView="85" workbookViewId="0">
      <selection activeCell="D33" sqref="D33"/>
    </sheetView>
  </sheetViews>
  <sheetFormatPr defaultColWidth="9" defaultRowHeight="13.8" x14ac:dyDescent="0.3"/>
  <cols>
    <col min="1" max="1" width="4.59765625" style="17" customWidth="1"/>
    <col min="2" max="2" width="34.5" style="17" customWidth="1"/>
    <col min="3" max="3" width="12.5" style="17" customWidth="1"/>
    <col min="4" max="4" width="16.09765625" style="17" customWidth="1"/>
    <col min="5" max="5" width="12.5" style="17" customWidth="1"/>
    <col min="6" max="6" width="8.3984375" style="17" customWidth="1"/>
    <col min="7" max="7" width="6.69921875" style="17" bestFit="1" customWidth="1"/>
    <col min="8" max="8" width="7" style="17" bestFit="1" customWidth="1"/>
    <col min="9" max="12" width="6.69921875" style="17" bestFit="1" customWidth="1"/>
    <col min="13" max="13" width="8.3984375" style="17" bestFit="1" customWidth="1"/>
    <col min="14" max="14" width="8" style="17" bestFit="1" customWidth="1"/>
    <col min="15" max="15" width="7" style="17" bestFit="1" customWidth="1"/>
    <col min="16" max="16" width="7.8984375" style="17" bestFit="1" customWidth="1"/>
    <col min="17" max="17" width="6.8984375" style="17" bestFit="1" customWidth="1"/>
    <col min="18" max="18" width="8" style="17" bestFit="1" customWidth="1"/>
    <col min="19" max="19" width="6.69921875" style="17" bestFit="1" customWidth="1"/>
    <col min="20" max="20" width="6.8984375" style="17" bestFit="1" customWidth="1"/>
    <col min="21" max="21" width="7.09765625" style="17" customWidth="1"/>
    <col min="22" max="24" width="6.69921875" style="17" bestFit="1" customWidth="1"/>
    <col min="25" max="25" width="8.8984375" style="17" bestFit="1" customWidth="1"/>
    <col min="26" max="16384" width="9" style="17"/>
  </cols>
  <sheetData>
    <row r="1" spans="1:25" x14ac:dyDescent="0.3">
      <c r="U1" s="84" t="s">
        <v>84</v>
      </c>
    </row>
    <row r="2" spans="1:25" s="33" customFormat="1" x14ac:dyDescent="0.3">
      <c r="A2" s="45" t="s">
        <v>33</v>
      </c>
      <c r="U2" s="45" t="s">
        <v>33</v>
      </c>
    </row>
    <row r="3" spans="1:25" s="33" customFormat="1" x14ac:dyDescent="0.3">
      <c r="A3" s="44" t="s">
        <v>60</v>
      </c>
      <c r="U3" s="44" t="s">
        <v>61</v>
      </c>
    </row>
    <row r="4" spans="1:25" x14ac:dyDescent="0.3">
      <c r="A4" s="44" t="s">
        <v>80</v>
      </c>
      <c r="U4" s="44" t="s">
        <v>80</v>
      </c>
    </row>
    <row r="5" spans="1:25" ht="39.75" customHeight="1" x14ac:dyDescent="0.25">
      <c r="A5" s="46" t="s">
        <v>43</v>
      </c>
      <c r="U5" s="46" t="s">
        <v>43</v>
      </c>
    </row>
    <row r="6" spans="1:25" ht="16.8" x14ac:dyDescent="0.25">
      <c r="A6" s="47" t="s">
        <v>44</v>
      </c>
      <c r="U6" s="47" t="s">
        <v>44</v>
      </c>
    </row>
    <row r="7" spans="1:25" x14ac:dyDescent="0.3">
      <c r="B7" s="49"/>
      <c r="D7" s="50"/>
      <c r="E7" s="49"/>
      <c r="F7" s="49" t="s">
        <v>30</v>
      </c>
      <c r="G7" s="49"/>
      <c r="H7" s="49"/>
      <c r="I7" s="49"/>
      <c r="J7" s="49"/>
      <c r="K7" s="49"/>
      <c r="L7" s="49"/>
      <c r="M7" s="49"/>
      <c r="N7" s="49"/>
      <c r="O7" s="49"/>
      <c r="P7" s="49"/>
      <c r="Q7" s="49"/>
      <c r="R7" s="49"/>
      <c r="S7" s="49"/>
      <c r="T7" s="49"/>
      <c r="U7" s="49"/>
      <c r="V7" s="49"/>
      <c r="W7" s="49"/>
      <c r="X7" s="49"/>
      <c r="Y7" s="49"/>
    </row>
    <row r="8" spans="1:25" x14ac:dyDescent="0.3">
      <c r="A8" s="48" t="s">
        <v>82</v>
      </c>
      <c r="E8" s="48"/>
      <c r="F8" s="49"/>
      <c r="G8" s="49"/>
      <c r="H8" s="49"/>
      <c r="I8" s="49"/>
      <c r="J8" s="49"/>
      <c r="K8" s="49"/>
      <c r="L8" s="49"/>
      <c r="M8" s="49"/>
      <c r="N8" s="49"/>
      <c r="O8" s="49"/>
      <c r="P8" s="49"/>
      <c r="Q8" s="49"/>
      <c r="R8" s="49"/>
      <c r="S8" s="49"/>
      <c r="T8" s="49"/>
      <c r="U8" s="49"/>
      <c r="V8" s="49"/>
      <c r="W8" s="49"/>
      <c r="X8" s="49"/>
      <c r="Y8" s="49"/>
    </row>
    <row r="9" spans="1:25" ht="34.5" customHeight="1" x14ac:dyDescent="0.3">
      <c r="A9" s="97" t="s">
        <v>0</v>
      </c>
      <c r="B9" s="97" t="s">
        <v>12</v>
      </c>
      <c r="C9" s="97" t="s">
        <v>23</v>
      </c>
      <c r="D9" s="97" t="s">
        <v>85</v>
      </c>
      <c r="E9" s="99" t="s">
        <v>25</v>
      </c>
      <c r="F9" s="36" t="s">
        <v>36</v>
      </c>
      <c r="G9" s="68"/>
      <c r="H9" s="68"/>
      <c r="I9" s="68"/>
      <c r="J9" s="68"/>
      <c r="K9" s="68"/>
      <c r="L9" s="68"/>
      <c r="M9" s="68"/>
      <c r="N9" s="68"/>
      <c r="O9" s="68"/>
      <c r="P9" s="68"/>
      <c r="Q9" s="68"/>
      <c r="R9" s="68"/>
      <c r="S9" s="68"/>
      <c r="T9" s="68"/>
      <c r="U9" s="68"/>
      <c r="V9" s="37"/>
      <c r="W9" s="37"/>
      <c r="X9" s="37"/>
      <c r="Y9" s="38"/>
    </row>
    <row r="10" spans="1:25" x14ac:dyDescent="0.3">
      <c r="A10" s="97"/>
      <c r="B10" s="97"/>
      <c r="C10" s="97"/>
      <c r="D10" s="97"/>
      <c r="E10" s="99"/>
      <c r="F10" s="70">
        <v>2022</v>
      </c>
      <c r="G10" s="62"/>
      <c r="H10" s="62"/>
      <c r="I10" s="62"/>
      <c r="J10" s="53"/>
      <c r="K10" s="53"/>
      <c r="L10" s="53"/>
      <c r="M10" s="53"/>
      <c r="N10" s="53"/>
      <c r="O10" s="53"/>
      <c r="P10" s="53"/>
      <c r="Q10" s="63">
        <v>2023</v>
      </c>
      <c r="R10" s="53"/>
      <c r="S10" s="69"/>
      <c r="T10" s="69"/>
      <c r="U10" s="69"/>
      <c r="V10" s="40"/>
      <c r="W10" s="40"/>
      <c r="X10" s="40"/>
      <c r="Y10" s="41"/>
    </row>
    <row r="11" spans="1:25" x14ac:dyDescent="0.3">
      <c r="A11" s="97"/>
      <c r="B11" s="97"/>
      <c r="C11" s="97"/>
      <c r="D11" s="97"/>
      <c r="E11" s="99"/>
      <c r="F11" s="23" t="s">
        <v>63</v>
      </c>
      <c r="G11" s="23" t="s">
        <v>64</v>
      </c>
      <c r="H11" s="23" t="s">
        <v>65</v>
      </c>
      <c r="I11" s="23" t="s">
        <v>66</v>
      </c>
      <c r="J11" s="23" t="s">
        <v>67</v>
      </c>
      <c r="K11" s="23" t="s">
        <v>68</v>
      </c>
      <c r="L11" s="23" t="s">
        <v>69</v>
      </c>
      <c r="M11" s="23" t="s">
        <v>70</v>
      </c>
      <c r="N11" s="23" t="s">
        <v>71</v>
      </c>
      <c r="O11" s="23" t="s">
        <v>72</v>
      </c>
      <c r="P11" s="23" t="s">
        <v>73</v>
      </c>
      <c r="Q11" s="23" t="s">
        <v>62</v>
      </c>
      <c r="R11" s="23" t="s">
        <v>63</v>
      </c>
      <c r="S11" s="23" t="s">
        <v>64</v>
      </c>
      <c r="T11" s="23" t="s">
        <v>65</v>
      </c>
      <c r="U11" s="23" t="s">
        <v>66</v>
      </c>
      <c r="V11" s="23" t="s">
        <v>67</v>
      </c>
      <c r="W11" s="23" t="s">
        <v>68</v>
      </c>
      <c r="X11" s="23" t="s">
        <v>69</v>
      </c>
      <c r="Y11" s="23" t="s">
        <v>70</v>
      </c>
    </row>
    <row r="12" spans="1:25" x14ac:dyDescent="0.3">
      <c r="A12" s="18">
        <v>1</v>
      </c>
      <c r="B12" s="19" t="s">
        <v>17</v>
      </c>
      <c r="C12" s="57">
        <v>14181.158589355164</v>
      </c>
      <c r="D12" s="57">
        <v>13059.83452</v>
      </c>
      <c r="E12" s="59">
        <f>C12-D12</f>
        <v>1121.3240693551634</v>
      </c>
      <c r="F12" s="78">
        <f>E12</f>
        <v>1121.3240693551634</v>
      </c>
      <c r="G12" s="72"/>
      <c r="H12" s="72"/>
      <c r="I12" s="72"/>
      <c r="J12" s="73"/>
      <c r="K12" s="73"/>
      <c r="L12" s="73"/>
      <c r="M12" s="73"/>
      <c r="N12" s="73"/>
      <c r="O12" s="73"/>
      <c r="P12" s="73"/>
      <c r="Q12" s="73"/>
      <c r="R12" s="73"/>
      <c r="S12" s="73"/>
      <c r="T12" s="73"/>
      <c r="U12" s="73"/>
      <c r="V12" s="73"/>
      <c r="W12" s="73"/>
      <c r="X12" s="73"/>
      <c r="Y12" s="73"/>
    </row>
    <row r="13" spans="1:25" x14ac:dyDescent="0.3">
      <c r="A13" s="18">
        <v>2</v>
      </c>
      <c r="B13" s="19" t="s">
        <v>1</v>
      </c>
      <c r="C13" s="57">
        <v>769619.43045343948</v>
      </c>
      <c r="D13" s="57"/>
      <c r="E13" s="59">
        <f t="shared" ref="E13:E18" si="0">C13-D13</f>
        <v>769619.43045343948</v>
      </c>
      <c r="F13" s="74">
        <f>E13/7</f>
        <v>109945.63292191993</v>
      </c>
      <c r="G13" s="74">
        <v>109945.63292191993</v>
      </c>
      <c r="H13" s="74">
        <v>109945.63292191993</v>
      </c>
      <c r="I13" s="74">
        <v>109945.63292191993</v>
      </c>
      <c r="J13" s="74">
        <v>109945.63292191993</v>
      </c>
      <c r="K13" s="74">
        <v>109945.63292191993</v>
      </c>
      <c r="L13" s="74">
        <v>109945.63292191993</v>
      </c>
      <c r="M13" s="75"/>
      <c r="N13" s="75"/>
      <c r="O13" s="75"/>
      <c r="P13" s="75"/>
      <c r="Q13" s="75"/>
      <c r="R13" s="75"/>
      <c r="S13" s="75"/>
      <c r="T13" s="75"/>
      <c r="U13" s="75"/>
      <c r="V13" s="75"/>
      <c r="W13" s="75"/>
      <c r="X13" s="75"/>
      <c r="Y13" s="75"/>
    </row>
    <row r="14" spans="1:25" x14ac:dyDescent="0.3">
      <c r="A14" s="18">
        <v>3</v>
      </c>
      <c r="B14" s="19" t="s">
        <v>18</v>
      </c>
      <c r="C14" s="57">
        <v>1510747.487615742</v>
      </c>
      <c r="D14" s="57"/>
      <c r="E14" s="59">
        <f t="shared" si="0"/>
        <v>1510747.487615742</v>
      </c>
      <c r="F14" s="72"/>
      <c r="G14" s="72"/>
      <c r="H14" s="72"/>
      <c r="I14" s="72"/>
      <c r="J14" s="71">
        <f>E14/11</f>
        <v>137340.68069234019</v>
      </c>
      <c r="K14" s="71">
        <v>137340.68069234019</v>
      </c>
      <c r="L14" s="71">
        <v>137340.68069234019</v>
      </c>
      <c r="M14" s="71">
        <v>137340.68069234019</v>
      </c>
      <c r="N14" s="71">
        <v>137340.68069234019</v>
      </c>
      <c r="O14" s="71">
        <v>137340.68069234019</v>
      </c>
      <c r="P14" s="71">
        <v>137340.68069234019</v>
      </c>
      <c r="Q14" s="71">
        <v>137340.68069234019</v>
      </c>
      <c r="R14" s="71">
        <v>137340.68069234019</v>
      </c>
      <c r="S14" s="71">
        <v>137340.68069234019</v>
      </c>
      <c r="T14" s="71">
        <v>137340.68069234019</v>
      </c>
      <c r="U14" s="73"/>
      <c r="V14" s="73"/>
      <c r="W14" s="73"/>
      <c r="X14" s="73"/>
      <c r="Y14" s="73"/>
    </row>
    <row r="15" spans="1:25" x14ac:dyDescent="0.3">
      <c r="A15" s="18">
        <v>4</v>
      </c>
      <c r="B15" s="19" t="s">
        <v>20</v>
      </c>
      <c r="C15" s="57">
        <v>2377911.4115886325</v>
      </c>
      <c r="D15" s="57"/>
      <c r="E15" s="59">
        <f t="shared" si="0"/>
        <v>2377911.4115886325</v>
      </c>
      <c r="F15" s="76"/>
      <c r="G15" s="76"/>
      <c r="H15" s="76"/>
      <c r="I15" s="76"/>
      <c r="J15" s="74">
        <f>E15/16</f>
        <v>148619.46322428953</v>
      </c>
      <c r="K15" s="74">
        <v>148619.46322428953</v>
      </c>
      <c r="L15" s="74">
        <v>148619.46322428953</v>
      </c>
      <c r="M15" s="74">
        <v>148619.46322428953</v>
      </c>
      <c r="N15" s="74">
        <v>148619.46322428953</v>
      </c>
      <c r="O15" s="74">
        <v>148619.46322428953</v>
      </c>
      <c r="P15" s="74">
        <v>148619.46322428953</v>
      </c>
      <c r="Q15" s="74">
        <v>148619.46322428953</v>
      </c>
      <c r="R15" s="74">
        <v>148619.46322428953</v>
      </c>
      <c r="S15" s="74">
        <v>148619.46322428953</v>
      </c>
      <c r="T15" s="74">
        <v>148619.46322428953</v>
      </c>
      <c r="U15" s="74">
        <v>148619.46322428953</v>
      </c>
      <c r="V15" s="74">
        <v>148619.46322428953</v>
      </c>
      <c r="W15" s="74">
        <v>148619.46322428953</v>
      </c>
      <c r="X15" s="74">
        <v>148619.46322428953</v>
      </c>
      <c r="Y15" s="74">
        <v>148619.46322428953</v>
      </c>
    </row>
    <row r="16" spans="1:25" x14ac:dyDescent="0.3">
      <c r="A16" s="18">
        <v>5</v>
      </c>
      <c r="B16" s="19" t="s">
        <v>19</v>
      </c>
      <c r="C16" s="57">
        <v>1351000</v>
      </c>
      <c r="D16" s="57"/>
      <c r="E16" s="59">
        <f t="shared" si="0"/>
        <v>1351000</v>
      </c>
      <c r="F16" s="72"/>
      <c r="G16" s="72"/>
      <c r="H16" s="72"/>
      <c r="I16" s="72"/>
      <c r="J16" s="72"/>
      <c r="K16" s="73"/>
      <c r="L16" s="73"/>
      <c r="M16" s="73"/>
      <c r="N16" s="71">
        <f>E16/11</f>
        <v>122818.18181818182</v>
      </c>
      <c r="O16" s="71">
        <v>122818.18181818182</v>
      </c>
      <c r="P16" s="71">
        <v>122818.18181818182</v>
      </c>
      <c r="Q16" s="71">
        <v>122818.18181818182</v>
      </c>
      <c r="R16" s="71">
        <v>122818.18181818182</v>
      </c>
      <c r="S16" s="71">
        <v>122818.18181818182</v>
      </c>
      <c r="T16" s="71">
        <v>122818.18181818182</v>
      </c>
      <c r="U16" s="71">
        <v>122818.18181818182</v>
      </c>
      <c r="V16" s="71">
        <v>122818.18181818182</v>
      </c>
      <c r="W16" s="71">
        <v>122818.18181818182</v>
      </c>
      <c r="X16" s="71">
        <v>122818.18181818182</v>
      </c>
      <c r="Y16" s="73"/>
    </row>
    <row r="17" spans="1:25" x14ac:dyDescent="0.3">
      <c r="A17" s="18">
        <v>6</v>
      </c>
      <c r="B17" s="19" t="s">
        <v>2</v>
      </c>
      <c r="C17" s="57">
        <v>150114.22270000001</v>
      </c>
      <c r="D17" s="57"/>
      <c r="E17" s="59">
        <f t="shared" si="0"/>
        <v>150114.22270000001</v>
      </c>
      <c r="F17" s="77"/>
      <c r="G17" s="77"/>
      <c r="H17" s="77"/>
      <c r="I17" s="77"/>
      <c r="J17" s="76"/>
      <c r="K17" s="75"/>
      <c r="L17" s="75"/>
      <c r="M17" s="75"/>
      <c r="N17" s="75"/>
      <c r="O17" s="75"/>
      <c r="P17" s="75"/>
      <c r="Q17" s="75"/>
      <c r="R17" s="75"/>
      <c r="S17" s="75"/>
      <c r="T17" s="75"/>
      <c r="U17" s="74">
        <f>E17/4</f>
        <v>37528.555675000003</v>
      </c>
      <c r="V17" s="74">
        <v>37528.555675000003</v>
      </c>
      <c r="W17" s="74">
        <v>37528.555675000003</v>
      </c>
      <c r="X17" s="74">
        <v>37528.555675000003</v>
      </c>
      <c r="Y17" s="75"/>
    </row>
    <row r="18" spans="1:25" ht="27.6" x14ac:dyDescent="0.3">
      <c r="A18" s="18">
        <v>7</v>
      </c>
      <c r="B18" s="19" t="s">
        <v>21</v>
      </c>
      <c r="C18" s="57">
        <v>255812.45219193303</v>
      </c>
      <c r="D18" s="57"/>
      <c r="E18" s="59">
        <f t="shared" si="0"/>
        <v>255812.45219193303</v>
      </c>
      <c r="F18" s="73"/>
      <c r="G18" s="73"/>
      <c r="H18" s="73"/>
      <c r="I18" s="73"/>
      <c r="J18" s="73"/>
      <c r="K18" s="73"/>
      <c r="L18" s="73"/>
      <c r="M18" s="73"/>
      <c r="N18" s="73"/>
      <c r="O18" s="73"/>
      <c r="P18" s="73"/>
      <c r="Q18" s="73"/>
      <c r="R18" s="73"/>
      <c r="S18" s="73"/>
      <c r="T18" s="73"/>
      <c r="U18" s="73"/>
      <c r="V18" s="71">
        <f>E18/4</f>
        <v>63953.113047983257</v>
      </c>
      <c r="W18" s="71">
        <v>63953.113047983257</v>
      </c>
      <c r="X18" s="71">
        <v>63953.113047983257</v>
      </c>
      <c r="Y18" s="71">
        <v>63953.113047983257</v>
      </c>
    </row>
    <row r="19" spans="1:25" ht="27.6" x14ac:dyDescent="0.3">
      <c r="A19" s="18"/>
      <c r="B19" s="21" t="s">
        <v>24</v>
      </c>
      <c r="C19" s="58">
        <f>C12+C13+C14+C15+C16+C17+C18</f>
        <v>6429386.163139102</v>
      </c>
      <c r="D19" s="57"/>
      <c r="E19" s="60">
        <f>E12+E13+E14+E15+E16+E17+E18</f>
        <v>6416326.328619102</v>
      </c>
      <c r="F19" s="58">
        <f>SUM(F12:F18)</f>
        <v>111066.95699127509</v>
      </c>
      <c r="G19" s="58">
        <f t="shared" ref="G19:Y19" si="1">SUM(G12:G18)</f>
        <v>109945.63292191993</v>
      </c>
      <c r="H19" s="58">
        <f t="shared" si="1"/>
        <v>109945.63292191993</v>
      </c>
      <c r="I19" s="58">
        <f t="shared" si="1"/>
        <v>109945.63292191993</v>
      </c>
      <c r="J19" s="58">
        <f t="shared" si="1"/>
        <v>395905.77683854965</v>
      </c>
      <c r="K19" s="58">
        <f t="shared" si="1"/>
        <v>395905.77683854965</v>
      </c>
      <c r="L19" s="58">
        <f t="shared" si="1"/>
        <v>395905.77683854965</v>
      </c>
      <c r="M19" s="58">
        <f t="shared" si="1"/>
        <v>285960.14391662972</v>
      </c>
      <c r="N19" s="58">
        <f t="shared" si="1"/>
        <v>408778.32573481154</v>
      </c>
      <c r="O19" s="58">
        <f t="shared" si="1"/>
        <v>408778.32573481154</v>
      </c>
      <c r="P19" s="58">
        <f t="shared" si="1"/>
        <v>408778.32573481154</v>
      </c>
      <c r="Q19" s="58">
        <f t="shared" si="1"/>
        <v>408778.32573481154</v>
      </c>
      <c r="R19" s="58">
        <f t="shared" si="1"/>
        <v>408778.32573481154</v>
      </c>
      <c r="S19" s="58">
        <f t="shared" si="1"/>
        <v>408778.32573481154</v>
      </c>
      <c r="T19" s="58">
        <f t="shared" si="1"/>
        <v>408778.32573481154</v>
      </c>
      <c r="U19" s="58">
        <f t="shared" si="1"/>
        <v>308966.20071747137</v>
      </c>
      <c r="V19" s="58">
        <f t="shared" si="1"/>
        <v>372919.31376545463</v>
      </c>
      <c r="W19" s="58">
        <f t="shared" si="1"/>
        <v>372919.31376545463</v>
      </c>
      <c r="X19" s="58">
        <f t="shared" si="1"/>
        <v>372919.31376545463</v>
      </c>
      <c r="Y19" s="58">
        <f t="shared" si="1"/>
        <v>212572.5762722728</v>
      </c>
    </row>
    <row r="20" spans="1:25" x14ac:dyDescent="0.3">
      <c r="A20" s="18">
        <v>1</v>
      </c>
      <c r="B20" s="19" t="s">
        <v>3</v>
      </c>
      <c r="C20" s="57">
        <v>172974.93292799997</v>
      </c>
      <c r="D20" s="57">
        <v>172974.93292799997</v>
      </c>
      <c r="E20" s="59">
        <f>C20-D20</f>
        <v>0</v>
      </c>
      <c r="F20" s="57"/>
      <c r="G20" s="57"/>
      <c r="H20" s="57"/>
      <c r="I20" s="57"/>
      <c r="J20" s="57"/>
      <c r="K20" s="57"/>
      <c r="L20" s="57"/>
      <c r="M20" s="57"/>
      <c r="N20" s="57"/>
      <c r="O20" s="57"/>
      <c r="P20" s="57"/>
      <c r="Q20" s="57"/>
      <c r="R20" s="57"/>
      <c r="S20" s="57"/>
      <c r="T20" s="57"/>
      <c r="U20" s="57"/>
      <c r="V20" s="57"/>
      <c r="W20" s="57"/>
      <c r="X20" s="57"/>
      <c r="Y20" s="57"/>
    </row>
    <row r="21" spans="1:25" x14ac:dyDescent="0.3">
      <c r="A21" s="18">
        <v>2</v>
      </c>
      <c r="B21" s="19" t="s">
        <v>4</v>
      </c>
      <c r="C21" s="57">
        <v>19219.436992000003</v>
      </c>
      <c r="D21" s="57">
        <v>19219.436992000003</v>
      </c>
      <c r="E21" s="59">
        <f t="shared" ref="E21:E26" si="2">C21-D21</f>
        <v>0</v>
      </c>
      <c r="F21" s="57"/>
      <c r="G21" s="57"/>
      <c r="H21" s="57"/>
      <c r="I21" s="57"/>
      <c r="J21" s="57"/>
      <c r="K21" s="57"/>
      <c r="L21" s="57"/>
      <c r="M21" s="57"/>
      <c r="N21" s="57"/>
      <c r="O21" s="57"/>
      <c r="P21" s="57"/>
      <c r="Q21" s="57"/>
      <c r="R21" s="57"/>
      <c r="S21" s="57"/>
      <c r="T21" s="57"/>
      <c r="U21" s="57"/>
      <c r="V21" s="57"/>
      <c r="W21" s="57"/>
      <c r="X21" s="57"/>
      <c r="Y21" s="57"/>
    </row>
    <row r="22" spans="1:25" x14ac:dyDescent="0.3">
      <c r="A22" s="18">
        <v>3</v>
      </c>
      <c r="B22" s="19" t="s">
        <v>26</v>
      </c>
      <c r="C22" s="57">
        <v>146783.09632000001</v>
      </c>
      <c r="E22" s="59">
        <f t="shared" si="2"/>
        <v>146783.09632000001</v>
      </c>
      <c r="F22" s="57">
        <f>F19*($E$22/$E$19)</f>
        <v>2540.823363877792</v>
      </c>
      <c r="G22" s="57">
        <f t="shared" ref="G22:Y22" si="3">G19*($E$22/$E$19)</f>
        <v>2515.1713925707909</v>
      </c>
      <c r="H22" s="57">
        <f t="shared" si="3"/>
        <v>2515.1713925707909</v>
      </c>
      <c r="I22" s="57">
        <f t="shared" si="3"/>
        <v>2515.1713925707909</v>
      </c>
      <c r="J22" s="57">
        <f t="shared" si="3"/>
        <v>9056.9389396757761</v>
      </c>
      <c r="K22" s="57">
        <f t="shared" si="3"/>
        <v>9056.9389396757761</v>
      </c>
      <c r="L22" s="57">
        <f t="shared" si="3"/>
        <v>9056.9389396757761</v>
      </c>
      <c r="M22" s="57">
        <f t="shared" si="3"/>
        <v>6541.7675471049861</v>
      </c>
      <c r="N22" s="57">
        <f t="shared" si="3"/>
        <v>9351.4178186717218</v>
      </c>
      <c r="O22" s="57">
        <f t="shared" si="3"/>
        <v>9351.4178186717218</v>
      </c>
      <c r="P22" s="57">
        <f t="shared" si="3"/>
        <v>9351.4178186717218</v>
      </c>
      <c r="Q22" s="57">
        <f t="shared" si="3"/>
        <v>9351.4178186717218</v>
      </c>
      <c r="R22" s="57">
        <f t="shared" si="3"/>
        <v>9351.4178186717218</v>
      </c>
      <c r="S22" s="57">
        <f t="shared" si="3"/>
        <v>9351.4178186717218</v>
      </c>
      <c r="T22" s="57">
        <f t="shared" si="3"/>
        <v>9351.4178186717218</v>
      </c>
      <c r="U22" s="57">
        <f t="shared" si="3"/>
        <v>7068.0656308354146</v>
      </c>
      <c r="V22" s="57">
        <f t="shared" si="3"/>
        <v>8531.089091879714</v>
      </c>
      <c r="W22" s="57">
        <f t="shared" si="3"/>
        <v>8531.089091879714</v>
      </c>
      <c r="X22" s="57">
        <f t="shared" si="3"/>
        <v>8531.089091879714</v>
      </c>
      <c r="Y22" s="57">
        <f t="shared" si="3"/>
        <v>4862.9167751009254</v>
      </c>
    </row>
    <row r="23" spans="1:25" x14ac:dyDescent="0.3">
      <c r="A23" s="18">
        <v>4</v>
      </c>
      <c r="B23" s="19" t="s">
        <v>5</v>
      </c>
      <c r="C23" s="57">
        <v>50553.919360000007</v>
      </c>
      <c r="D23" s="57"/>
      <c r="E23" s="59">
        <f t="shared" si="2"/>
        <v>50553.919360000007</v>
      </c>
      <c r="F23" s="57">
        <f>F19*($E$23/$E$19)</f>
        <v>875.09108791010033</v>
      </c>
      <c r="G23" s="57">
        <f t="shared" ref="G23:Y23" si="4">G19*($E$23/$E$19)</f>
        <v>866.25623075425983</v>
      </c>
      <c r="H23" s="57">
        <f t="shared" si="4"/>
        <v>866.25623075425983</v>
      </c>
      <c r="I23" s="57">
        <f t="shared" si="4"/>
        <v>866.25623075425983</v>
      </c>
      <c r="J23" s="57">
        <f t="shared" si="4"/>
        <v>3119.3221309804644</v>
      </c>
      <c r="K23" s="57">
        <f t="shared" si="4"/>
        <v>3119.3221309804644</v>
      </c>
      <c r="L23" s="57">
        <f t="shared" si="4"/>
        <v>3119.3221309804644</v>
      </c>
      <c r="M23" s="57">
        <f t="shared" si="4"/>
        <v>2253.0659002262046</v>
      </c>
      <c r="N23" s="57">
        <f t="shared" si="4"/>
        <v>3220.7443102042157</v>
      </c>
      <c r="O23" s="57">
        <f t="shared" si="4"/>
        <v>3220.7443102042157</v>
      </c>
      <c r="P23" s="57">
        <f t="shared" si="4"/>
        <v>3220.7443102042157</v>
      </c>
      <c r="Q23" s="57">
        <f t="shared" si="4"/>
        <v>3220.7443102042157</v>
      </c>
      <c r="R23" s="57">
        <f t="shared" si="4"/>
        <v>3220.7443102042157</v>
      </c>
      <c r="S23" s="57">
        <f t="shared" si="4"/>
        <v>3220.7443102042157</v>
      </c>
      <c r="T23" s="57">
        <f t="shared" si="4"/>
        <v>3220.7443102042157</v>
      </c>
      <c r="U23" s="57">
        <f t="shared" si="4"/>
        <v>2434.3294895037211</v>
      </c>
      <c r="V23" s="57">
        <f t="shared" si="4"/>
        <v>2938.2129197195472</v>
      </c>
      <c r="W23" s="57">
        <f t="shared" si="4"/>
        <v>2938.2129197195472</v>
      </c>
      <c r="X23" s="57">
        <f t="shared" si="4"/>
        <v>2938.2129197195472</v>
      </c>
      <c r="Y23" s="57">
        <f t="shared" si="4"/>
        <v>1674.8488665676587</v>
      </c>
    </row>
    <row r="24" spans="1:25" x14ac:dyDescent="0.3">
      <c r="A24" s="20"/>
      <c r="B24" s="21" t="s">
        <v>27</v>
      </c>
      <c r="C24" s="58">
        <f>C20+C21+C23+C22</f>
        <v>389531.38559999998</v>
      </c>
      <c r="D24" s="57"/>
      <c r="E24" s="60">
        <f>E20+E21+E22+E23</f>
        <v>197337.01568000001</v>
      </c>
      <c r="F24" s="58">
        <f>SUM(F20:F23)</f>
        <v>3415.9144517878922</v>
      </c>
      <c r="G24" s="58">
        <f t="shared" ref="G24:Y24" si="5">SUM(G20:G23)</f>
        <v>3381.4276233250507</v>
      </c>
      <c r="H24" s="58">
        <f t="shared" si="5"/>
        <v>3381.4276233250507</v>
      </c>
      <c r="I24" s="58">
        <f t="shared" si="5"/>
        <v>3381.4276233250507</v>
      </c>
      <c r="J24" s="58">
        <f t="shared" si="5"/>
        <v>12176.261070656241</v>
      </c>
      <c r="K24" s="58">
        <f t="shared" si="5"/>
        <v>12176.261070656241</v>
      </c>
      <c r="L24" s="58">
        <f t="shared" si="5"/>
        <v>12176.261070656241</v>
      </c>
      <c r="M24" s="58">
        <f t="shared" si="5"/>
        <v>8794.8334473311916</v>
      </c>
      <c r="N24" s="58">
        <f t="shared" si="5"/>
        <v>12572.162128875938</v>
      </c>
      <c r="O24" s="58">
        <f t="shared" si="5"/>
        <v>12572.162128875938</v>
      </c>
      <c r="P24" s="58">
        <f t="shared" si="5"/>
        <v>12572.162128875938</v>
      </c>
      <c r="Q24" s="58">
        <f t="shared" si="5"/>
        <v>12572.162128875938</v>
      </c>
      <c r="R24" s="58">
        <f t="shared" si="5"/>
        <v>12572.162128875938</v>
      </c>
      <c r="S24" s="58">
        <f t="shared" si="5"/>
        <v>12572.162128875938</v>
      </c>
      <c r="T24" s="58">
        <f t="shared" si="5"/>
        <v>12572.162128875938</v>
      </c>
      <c r="U24" s="58">
        <f t="shared" si="5"/>
        <v>9502.3951203391352</v>
      </c>
      <c r="V24" s="58">
        <f t="shared" si="5"/>
        <v>11469.302011599262</v>
      </c>
      <c r="W24" s="58">
        <f t="shared" si="5"/>
        <v>11469.302011599262</v>
      </c>
      <c r="X24" s="58">
        <f t="shared" si="5"/>
        <v>11469.302011599262</v>
      </c>
      <c r="Y24" s="58">
        <f t="shared" si="5"/>
        <v>6537.7656416685841</v>
      </c>
    </row>
    <row r="25" spans="1:25" x14ac:dyDescent="0.3">
      <c r="A25" s="20"/>
      <c r="B25" s="21" t="s">
        <v>22</v>
      </c>
      <c r="C25" s="58">
        <f>C19+C24</f>
        <v>6818917.5487391017</v>
      </c>
      <c r="D25" s="57"/>
      <c r="E25" s="60">
        <f>E19+E24</f>
        <v>6613663.3442991022</v>
      </c>
      <c r="F25" s="57">
        <f>F19+F24</f>
        <v>114482.87144306298</v>
      </c>
      <c r="G25" s="57">
        <f t="shared" ref="G25:Y25" si="6">G19+G24</f>
        <v>113327.06054524498</v>
      </c>
      <c r="H25" s="57">
        <f t="shared" si="6"/>
        <v>113327.06054524498</v>
      </c>
      <c r="I25" s="57">
        <f t="shared" si="6"/>
        <v>113327.06054524498</v>
      </c>
      <c r="J25" s="57">
        <f t="shared" si="6"/>
        <v>408082.03790920589</v>
      </c>
      <c r="K25" s="57">
        <f t="shared" si="6"/>
        <v>408082.03790920589</v>
      </c>
      <c r="L25" s="57">
        <f t="shared" si="6"/>
        <v>408082.03790920589</v>
      </c>
      <c r="M25" s="57">
        <f t="shared" si="6"/>
        <v>294754.97736396093</v>
      </c>
      <c r="N25" s="57">
        <f t="shared" si="6"/>
        <v>421350.48786368751</v>
      </c>
      <c r="O25" s="57">
        <f t="shared" si="6"/>
        <v>421350.48786368751</v>
      </c>
      <c r="P25" s="57">
        <f t="shared" si="6"/>
        <v>421350.48786368751</v>
      </c>
      <c r="Q25" s="57">
        <f t="shared" si="6"/>
        <v>421350.48786368751</v>
      </c>
      <c r="R25" s="57">
        <f t="shared" si="6"/>
        <v>421350.48786368751</v>
      </c>
      <c r="S25" s="57">
        <f t="shared" si="6"/>
        <v>421350.48786368751</v>
      </c>
      <c r="T25" s="57">
        <f t="shared" si="6"/>
        <v>421350.48786368751</v>
      </c>
      <c r="U25" s="57">
        <f t="shared" si="6"/>
        <v>318468.59583781048</v>
      </c>
      <c r="V25" s="57">
        <f t="shared" si="6"/>
        <v>384388.61577705387</v>
      </c>
      <c r="W25" s="57">
        <f t="shared" si="6"/>
        <v>384388.61577705387</v>
      </c>
      <c r="X25" s="57">
        <f t="shared" si="6"/>
        <v>384388.61577705387</v>
      </c>
      <c r="Y25" s="57">
        <f t="shared" si="6"/>
        <v>219110.34191394137</v>
      </c>
    </row>
    <row r="26" spans="1:25" x14ac:dyDescent="0.3">
      <c r="A26" s="20"/>
      <c r="B26" s="19" t="s">
        <v>37</v>
      </c>
      <c r="C26" s="57">
        <f>C25*10%</f>
        <v>681891.75487391022</v>
      </c>
      <c r="D26" s="57"/>
      <c r="E26" s="59">
        <f t="shared" si="2"/>
        <v>681891.75487391022</v>
      </c>
      <c r="F26" s="57">
        <f>F19*$E$26/$E$19</f>
        <v>11803.583286198789</v>
      </c>
      <c r="G26" s="57">
        <f t="shared" ref="G26:X26" si="7">G19*$E$26/$E$19</f>
        <v>11684.415151930983</v>
      </c>
      <c r="H26" s="57">
        <f t="shared" si="7"/>
        <v>11684.415151930983</v>
      </c>
      <c r="I26" s="57">
        <f t="shared" si="7"/>
        <v>11684.415151930983</v>
      </c>
      <c r="J26" s="57">
        <f t="shared" si="7"/>
        <v>42074.681228262612</v>
      </c>
      <c r="K26" s="57">
        <f t="shared" si="7"/>
        <v>42074.681228262612</v>
      </c>
      <c r="L26" s="57">
        <f t="shared" si="7"/>
        <v>42074.681228262612</v>
      </c>
      <c r="M26" s="57">
        <f t="shared" si="7"/>
        <v>30390.266076331627</v>
      </c>
      <c r="N26" s="57">
        <f t="shared" si="7"/>
        <v>43442.704690133723</v>
      </c>
      <c r="O26" s="57">
        <f t="shared" si="7"/>
        <v>43442.704690133723</v>
      </c>
      <c r="P26" s="57">
        <f t="shared" si="7"/>
        <v>43442.704690133723</v>
      </c>
      <c r="Q26" s="57">
        <f t="shared" si="7"/>
        <v>43442.704690133723</v>
      </c>
      <c r="R26" s="57">
        <f t="shared" si="7"/>
        <v>43442.704690133723</v>
      </c>
      <c r="S26" s="57">
        <f t="shared" si="7"/>
        <v>43442.704690133723</v>
      </c>
      <c r="T26" s="57">
        <f t="shared" si="7"/>
        <v>43442.704690133723</v>
      </c>
      <c r="U26" s="57">
        <f t="shared" si="7"/>
        <v>32835.222838378206</v>
      </c>
      <c r="V26" s="57">
        <f t="shared" si="7"/>
        <v>39631.806779476516</v>
      </c>
      <c r="W26" s="57">
        <f t="shared" si="7"/>
        <v>39631.806779476516</v>
      </c>
      <c r="X26" s="57">
        <f t="shared" si="7"/>
        <v>39631.806779476516</v>
      </c>
      <c r="Y26" s="57">
        <f>Y19*$E$26/$E$19</f>
        <v>22591.040363055246</v>
      </c>
    </row>
    <row r="27" spans="1:25" x14ac:dyDescent="0.3">
      <c r="A27" s="20"/>
      <c r="B27" s="21" t="s">
        <v>28</v>
      </c>
      <c r="C27" s="58">
        <f>C25+C26</f>
        <v>7500809.3036130117</v>
      </c>
      <c r="D27" s="57"/>
      <c r="E27" s="60">
        <f>E25+E26</f>
        <v>7295555.0991730122</v>
      </c>
      <c r="F27" s="58">
        <f>F25+F26</f>
        <v>126286.45472926176</v>
      </c>
      <c r="G27" s="58">
        <f t="shared" ref="G27:Y27" si="8">G25+G26</f>
        <v>125011.47569717596</v>
      </c>
      <c r="H27" s="58">
        <f t="shared" si="8"/>
        <v>125011.47569717596</v>
      </c>
      <c r="I27" s="58">
        <f t="shared" si="8"/>
        <v>125011.47569717596</v>
      </c>
      <c r="J27" s="58">
        <f t="shared" si="8"/>
        <v>450156.71913746849</v>
      </c>
      <c r="K27" s="58">
        <f t="shared" si="8"/>
        <v>450156.71913746849</v>
      </c>
      <c r="L27" s="58">
        <f t="shared" si="8"/>
        <v>450156.71913746849</v>
      </c>
      <c r="M27" s="58">
        <f t="shared" si="8"/>
        <v>325145.24344029254</v>
      </c>
      <c r="N27" s="58">
        <f t="shared" si="8"/>
        <v>464793.19255382125</v>
      </c>
      <c r="O27" s="58">
        <f t="shared" si="8"/>
        <v>464793.19255382125</v>
      </c>
      <c r="P27" s="58">
        <f t="shared" si="8"/>
        <v>464793.19255382125</v>
      </c>
      <c r="Q27" s="58">
        <f t="shared" si="8"/>
        <v>464793.19255382125</v>
      </c>
      <c r="R27" s="58">
        <f t="shared" si="8"/>
        <v>464793.19255382125</v>
      </c>
      <c r="S27" s="58">
        <f t="shared" si="8"/>
        <v>464793.19255382125</v>
      </c>
      <c r="T27" s="58">
        <f t="shared" si="8"/>
        <v>464793.19255382125</v>
      </c>
      <c r="U27" s="58">
        <f t="shared" si="8"/>
        <v>351303.8186761887</v>
      </c>
      <c r="V27" s="58">
        <f t="shared" si="8"/>
        <v>424020.42255653039</v>
      </c>
      <c r="W27" s="58">
        <f t="shared" si="8"/>
        <v>424020.42255653039</v>
      </c>
      <c r="X27" s="58">
        <f t="shared" si="8"/>
        <v>424020.42255653039</v>
      </c>
      <c r="Y27" s="58">
        <f t="shared" si="8"/>
        <v>241701.38227699662</v>
      </c>
    </row>
  </sheetData>
  <mergeCells count="5">
    <mergeCell ref="A9:A11"/>
    <mergeCell ref="B9:B11"/>
    <mergeCell ref="C9:C11"/>
    <mergeCell ref="D9:D11"/>
    <mergeCell ref="E9:E11"/>
  </mergeCells>
  <pageMargins left="0.7" right="0.7" top="0.75" bottom="0.75" header="0.3" footer="0.3"/>
  <pageSetup paperSize="9"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85" zoomScaleNormal="100" zoomScaleSheetLayoutView="85" workbookViewId="0">
      <selection activeCell="C6" sqref="C6"/>
    </sheetView>
  </sheetViews>
  <sheetFormatPr defaultColWidth="9" defaultRowHeight="13.8" x14ac:dyDescent="0.25"/>
  <cols>
    <col min="1" max="1" width="2.69921875" style="22" bestFit="1" customWidth="1"/>
    <col min="2" max="2" width="29.19921875" style="22" customWidth="1"/>
    <col min="3" max="3" width="11.5" style="22" customWidth="1"/>
    <col min="4" max="4" width="12.19921875" style="22" customWidth="1"/>
    <col min="5" max="5" width="18.5" style="22" customWidth="1"/>
    <col min="6" max="6" width="12.19921875" style="22" customWidth="1"/>
    <col min="7" max="10" width="10.09765625" style="22" customWidth="1"/>
    <col min="11" max="11" width="17" style="22" customWidth="1"/>
    <col min="12" max="16384" width="9" style="22"/>
  </cols>
  <sheetData>
    <row r="1" spans="1:11" s="33" customFormat="1" x14ac:dyDescent="0.3">
      <c r="A1" s="45" t="s">
        <v>33</v>
      </c>
      <c r="J1" s="45" t="s">
        <v>33</v>
      </c>
    </row>
    <row r="2" spans="1:11" s="33" customFormat="1" x14ac:dyDescent="0.3">
      <c r="A2" s="44" t="s">
        <v>41</v>
      </c>
      <c r="J2" s="44" t="s">
        <v>45</v>
      </c>
    </row>
    <row r="3" spans="1:11" s="17" customFormat="1" x14ac:dyDescent="0.3">
      <c r="A3" s="44" t="s">
        <v>42</v>
      </c>
      <c r="J3" s="44" t="s">
        <v>42</v>
      </c>
    </row>
    <row r="4" spans="1:11" s="17" customFormat="1" ht="39.75" customHeight="1" x14ac:dyDescent="0.25">
      <c r="A4" s="46" t="s">
        <v>43</v>
      </c>
      <c r="J4" s="46" t="s">
        <v>43</v>
      </c>
    </row>
    <row r="5" spans="1:11" s="17" customFormat="1" ht="16.8" x14ac:dyDescent="0.25">
      <c r="A5" s="47" t="s">
        <v>44</v>
      </c>
      <c r="J5" s="47" t="s">
        <v>44</v>
      </c>
    </row>
    <row r="6" spans="1:11" ht="29.25" customHeight="1" x14ac:dyDescent="0.25">
      <c r="C6" s="49" t="s">
        <v>31</v>
      </c>
      <c r="D6" s="49"/>
      <c r="E6" s="49"/>
      <c r="F6" s="49"/>
      <c r="G6" s="49"/>
      <c r="H6" s="49"/>
      <c r="I6" s="49"/>
      <c r="J6" s="49"/>
      <c r="K6" s="49"/>
    </row>
    <row r="7" spans="1:11" x14ac:dyDescent="0.25">
      <c r="A7" s="51" t="s">
        <v>46</v>
      </c>
      <c r="B7" s="48"/>
      <c r="C7" s="48"/>
      <c r="D7" s="48"/>
      <c r="E7" s="48"/>
      <c r="F7" s="48"/>
      <c r="G7" s="48"/>
      <c r="H7" s="48"/>
      <c r="I7" s="48"/>
      <c r="J7" s="48"/>
      <c r="K7" s="48"/>
    </row>
    <row r="8" spans="1:11" s="24" customFormat="1" ht="24.75" customHeight="1" x14ac:dyDescent="0.25">
      <c r="A8" s="100" t="s">
        <v>0</v>
      </c>
      <c r="B8" s="100" t="s">
        <v>6</v>
      </c>
      <c r="C8" s="100" t="s">
        <v>95</v>
      </c>
      <c r="D8" s="100" t="s">
        <v>14</v>
      </c>
      <c r="E8" s="100" t="s">
        <v>15</v>
      </c>
      <c r="F8" s="100" t="s">
        <v>97</v>
      </c>
      <c r="G8" s="54" t="s">
        <v>50</v>
      </c>
      <c r="H8" s="52"/>
      <c r="I8" s="52"/>
      <c r="J8" s="52"/>
      <c r="K8" s="52"/>
    </row>
    <row r="9" spans="1:11" s="24" customFormat="1" x14ac:dyDescent="0.25">
      <c r="A9" s="101"/>
      <c r="B9" s="101"/>
      <c r="C9" s="101"/>
      <c r="D9" s="101"/>
      <c r="E9" s="101"/>
      <c r="F9" s="101"/>
      <c r="G9" s="55" t="s">
        <v>38</v>
      </c>
      <c r="H9" s="53"/>
      <c r="I9" s="53"/>
      <c r="J9" s="53"/>
      <c r="K9" s="53"/>
    </row>
    <row r="10" spans="1:11" s="24" customFormat="1" x14ac:dyDescent="0.25">
      <c r="A10" s="102"/>
      <c r="B10" s="102"/>
      <c r="C10" s="102"/>
      <c r="D10" s="102"/>
      <c r="E10" s="102"/>
      <c r="F10" s="102"/>
      <c r="G10" s="56" t="s">
        <v>39</v>
      </c>
      <c r="H10" s="23">
        <v>1</v>
      </c>
      <c r="I10" s="23">
        <v>2</v>
      </c>
      <c r="J10" s="23" t="s">
        <v>34</v>
      </c>
      <c r="K10" s="23" t="s">
        <v>35</v>
      </c>
    </row>
    <row r="11" spans="1:11" x14ac:dyDescent="0.25">
      <c r="A11" s="25">
        <v>1</v>
      </c>
      <c r="B11" s="26" t="s">
        <v>16</v>
      </c>
      <c r="C11" s="26"/>
      <c r="D11" s="26"/>
      <c r="E11" s="26"/>
      <c r="F11" s="26"/>
      <c r="G11" s="26"/>
      <c r="H11" s="26"/>
      <c r="I11" s="26"/>
      <c r="J11" s="26"/>
      <c r="K11" s="26"/>
    </row>
    <row r="12" spans="1:11" x14ac:dyDescent="0.25">
      <c r="A12" s="25"/>
      <c r="B12" s="26" t="s">
        <v>92</v>
      </c>
      <c r="C12" s="26"/>
      <c r="D12" s="26"/>
      <c r="E12" s="26"/>
      <c r="F12" s="26"/>
      <c r="G12" s="26"/>
      <c r="H12" s="26"/>
      <c r="I12" s="26"/>
      <c r="J12" s="26"/>
      <c r="K12" s="26"/>
    </row>
    <row r="13" spans="1:11" x14ac:dyDescent="0.25">
      <c r="A13" s="25"/>
      <c r="B13" s="26" t="s">
        <v>93</v>
      </c>
      <c r="C13" s="26"/>
      <c r="D13" s="26"/>
      <c r="E13" s="26"/>
      <c r="F13" s="26"/>
      <c r="G13" s="26"/>
      <c r="H13" s="26"/>
      <c r="I13" s="26"/>
      <c r="J13" s="26"/>
      <c r="K13" s="26"/>
    </row>
    <row r="14" spans="1:11" x14ac:dyDescent="0.25">
      <c r="A14" s="25"/>
      <c r="B14" s="26" t="s">
        <v>94</v>
      </c>
      <c r="C14" s="26"/>
      <c r="D14" s="26"/>
      <c r="E14" s="26"/>
      <c r="F14" s="26"/>
      <c r="G14" s="26"/>
      <c r="H14" s="26"/>
      <c r="I14" s="26"/>
      <c r="J14" s="26"/>
      <c r="K14" s="26"/>
    </row>
    <row r="15" spans="1:11" x14ac:dyDescent="0.25">
      <c r="A15" s="25">
        <v>2</v>
      </c>
      <c r="B15" s="27" t="s">
        <v>32</v>
      </c>
      <c r="C15" s="26"/>
      <c r="D15" s="26"/>
      <c r="E15" s="26"/>
      <c r="F15" s="26"/>
      <c r="G15" s="26"/>
      <c r="H15" s="26"/>
      <c r="I15" s="26"/>
      <c r="J15" s="26"/>
      <c r="K15" s="26"/>
    </row>
    <row r="16" spans="1:11" x14ac:dyDescent="0.25">
      <c r="A16" s="25">
        <v>3</v>
      </c>
      <c r="B16" s="26" t="s">
        <v>29</v>
      </c>
      <c r="C16" s="26"/>
      <c r="D16" s="26"/>
      <c r="E16" s="26"/>
      <c r="F16" s="26"/>
      <c r="G16" s="26"/>
      <c r="H16" s="26"/>
      <c r="I16" s="26"/>
      <c r="J16" s="26"/>
      <c r="K16" s="26"/>
    </row>
    <row r="17" spans="1:12" x14ac:dyDescent="0.25">
      <c r="A17" s="26"/>
      <c r="B17" s="28" t="s">
        <v>22</v>
      </c>
      <c r="C17" s="26"/>
      <c r="D17" s="26"/>
      <c r="E17" s="26"/>
      <c r="F17" s="26"/>
      <c r="G17" s="26"/>
      <c r="H17" s="26"/>
      <c r="I17" s="26"/>
      <c r="J17" s="26"/>
      <c r="K17" s="26"/>
    </row>
    <row r="19" spans="1:12" s="17" customFormat="1" ht="14.4" x14ac:dyDescent="0.3">
      <c r="B19" s="91" t="s">
        <v>86</v>
      </c>
    </row>
    <row r="20" spans="1:12" s="17" customFormat="1" ht="15" customHeight="1" x14ac:dyDescent="0.3">
      <c r="B20" s="44" t="s">
        <v>89</v>
      </c>
      <c r="C20" s="44"/>
      <c r="D20" s="44"/>
      <c r="E20" s="44"/>
      <c r="F20" s="44"/>
      <c r="G20" s="44"/>
      <c r="H20" s="44"/>
      <c r="I20" s="44"/>
      <c r="J20" s="44"/>
      <c r="K20" s="44"/>
      <c r="L20" s="44"/>
    </row>
    <row r="21" spans="1:12" x14ac:dyDescent="0.25">
      <c r="B21" s="22" t="s">
        <v>90</v>
      </c>
    </row>
  </sheetData>
  <mergeCells count="6">
    <mergeCell ref="F8:F10"/>
    <mergeCell ref="A8:A10"/>
    <mergeCell ref="B8:B10"/>
    <mergeCell ref="D8:D10"/>
    <mergeCell ref="E8:E10"/>
    <mergeCell ref="C8:C10"/>
  </mergeCells>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D6" sqref="D6"/>
    </sheetView>
  </sheetViews>
  <sheetFormatPr defaultColWidth="9" defaultRowHeight="13.8" x14ac:dyDescent="0.25"/>
  <cols>
    <col min="1" max="1" width="2.69921875" style="22" bestFit="1" customWidth="1"/>
    <col min="2" max="2" width="32.8984375" style="22" customWidth="1"/>
    <col min="3" max="3" width="13.09765625" style="22" customWidth="1"/>
    <col min="4" max="4" width="14.8984375" style="22" customWidth="1"/>
    <col min="5" max="5" width="18.3984375" style="22" customWidth="1"/>
    <col min="6" max="6" width="12.59765625" style="22" customWidth="1"/>
    <col min="7" max="11" width="10.09765625" style="22" customWidth="1"/>
    <col min="12" max="16384" width="9" style="22"/>
  </cols>
  <sheetData>
    <row r="1" spans="1:11" s="33" customFormat="1" x14ac:dyDescent="0.3">
      <c r="A1" s="45" t="s">
        <v>98</v>
      </c>
      <c r="I1" s="45" t="s">
        <v>98</v>
      </c>
    </row>
    <row r="2" spans="1:11" s="33" customFormat="1" x14ac:dyDescent="0.3">
      <c r="A2" s="44" t="s">
        <v>99</v>
      </c>
      <c r="I2" s="44" t="s">
        <v>100</v>
      </c>
    </row>
    <row r="3" spans="1:11" s="17" customFormat="1" x14ac:dyDescent="0.3">
      <c r="A3" s="44" t="s">
        <v>101</v>
      </c>
      <c r="I3" s="44" t="s">
        <v>101</v>
      </c>
    </row>
    <row r="4" spans="1:11" s="17" customFormat="1" x14ac:dyDescent="0.25">
      <c r="A4" s="46" t="s">
        <v>43</v>
      </c>
      <c r="I4" s="46" t="s">
        <v>43</v>
      </c>
    </row>
    <row r="5" spans="1:11" s="17" customFormat="1" ht="16.8" x14ac:dyDescent="0.25">
      <c r="A5" s="47" t="s">
        <v>102</v>
      </c>
      <c r="I5" s="47" t="s">
        <v>102</v>
      </c>
    </row>
    <row r="6" spans="1:11" x14ac:dyDescent="0.25">
      <c r="D6" s="49" t="s">
        <v>128</v>
      </c>
      <c r="E6" s="49"/>
      <c r="F6" s="49"/>
      <c r="G6" s="49"/>
      <c r="H6" s="49"/>
      <c r="I6" s="49"/>
      <c r="J6" s="49"/>
      <c r="K6" s="49"/>
    </row>
    <row r="7" spans="1:11" x14ac:dyDescent="0.25">
      <c r="A7" s="51" t="s">
        <v>46</v>
      </c>
      <c r="B7" s="48"/>
      <c r="C7" s="48"/>
      <c r="D7" s="48"/>
      <c r="E7" s="48"/>
      <c r="F7" s="48"/>
      <c r="G7" s="48"/>
      <c r="H7" s="48"/>
      <c r="I7" s="48"/>
      <c r="J7" s="48"/>
      <c r="K7" s="48"/>
    </row>
    <row r="8" spans="1:11" s="24" customFormat="1" x14ac:dyDescent="0.25">
      <c r="A8" s="100" t="s">
        <v>0</v>
      </c>
      <c r="B8" s="100" t="s">
        <v>129</v>
      </c>
      <c r="C8" s="105" t="s">
        <v>159</v>
      </c>
      <c r="D8" s="100" t="s">
        <v>130</v>
      </c>
      <c r="E8" s="100" t="s">
        <v>131</v>
      </c>
      <c r="F8" s="105" t="s">
        <v>160</v>
      </c>
      <c r="G8" s="103" t="s">
        <v>132</v>
      </c>
      <c r="H8" s="104"/>
      <c r="I8" s="104"/>
      <c r="J8" s="104"/>
      <c r="K8" s="104"/>
    </row>
    <row r="9" spans="1:11" s="24" customFormat="1" x14ac:dyDescent="0.25">
      <c r="A9" s="101"/>
      <c r="B9" s="101"/>
      <c r="C9" s="106"/>
      <c r="D9" s="101"/>
      <c r="E9" s="101"/>
      <c r="F9" s="106"/>
      <c r="G9" s="55" t="s">
        <v>109</v>
      </c>
      <c r="H9" s="53"/>
      <c r="I9" s="53"/>
      <c r="J9" s="53"/>
      <c r="K9" s="53"/>
    </row>
    <row r="10" spans="1:11" s="24" customFormat="1" x14ac:dyDescent="0.25">
      <c r="A10" s="102"/>
      <c r="B10" s="102"/>
      <c r="C10" s="107"/>
      <c r="D10" s="102"/>
      <c r="E10" s="102"/>
      <c r="F10" s="107"/>
      <c r="G10" s="56" t="s">
        <v>110</v>
      </c>
      <c r="H10" s="23">
        <v>1</v>
      </c>
      <c r="I10" s="23">
        <v>2</v>
      </c>
      <c r="J10" s="23" t="s">
        <v>34</v>
      </c>
      <c r="K10" s="23" t="s">
        <v>35</v>
      </c>
    </row>
    <row r="11" spans="1:11" x14ac:dyDescent="0.25">
      <c r="A11" s="25">
        <v>1</v>
      </c>
      <c r="B11" s="26" t="s">
        <v>133</v>
      </c>
      <c r="C11" s="26"/>
      <c r="D11" s="26"/>
      <c r="E11" s="26"/>
      <c r="F11" s="26"/>
      <c r="G11" s="26"/>
      <c r="H11" s="26"/>
      <c r="I11" s="26"/>
      <c r="J11" s="26"/>
      <c r="K11" s="26"/>
    </row>
    <row r="12" spans="1:11" x14ac:dyDescent="0.25">
      <c r="A12" s="25"/>
      <c r="B12" s="26" t="s">
        <v>156</v>
      </c>
      <c r="C12" s="26"/>
      <c r="D12" s="26"/>
      <c r="E12" s="26"/>
      <c r="F12" s="26"/>
      <c r="G12" s="26"/>
      <c r="H12" s="26"/>
      <c r="I12" s="26"/>
      <c r="J12" s="26"/>
      <c r="K12" s="26"/>
    </row>
    <row r="13" spans="1:11" x14ac:dyDescent="0.25">
      <c r="A13" s="25"/>
      <c r="B13" s="26" t="s">
        <v>157</v>
      </c>
      <c r="C13" s="26"/>
      <c r="D13" s="26"/>
      <c r="E13" s="26"/>
      <c r="F13" s="26"/>
      <c r="G13" s="26"/>
      <c r="H13" s="26"/>
      <c r="I13" s="26"/>
      <c r="J13" s="26"/>
      <c r="K13" s="26"/>
    </row>
    <row r="14" spans="1:11" x14ac:dyDescent="0.25">
      <c r="A14" s="25"/>
      <c r="B14" s="26" t="s">
        <v>158</v>
      </c>
      <c r="C14" s="26"/>
      <c r="D14" s="26"/>
      <c r="E14" s="26"/>
      <c r="F14" s="26"/>
      <c r="G14" s="26"/>
      <c r="H14" s="26"/>
      <c r="I14" s="26"/>
      <c r="J14" s="26"/>
      <c r="K14" s="26"/>
    </row>
    <row r="15" spans="1:11" x14ac:dyDescent="0.25">
      <c r="A15" s="25">
        <v>2</v>
      </c>
      <c r="B15" s="27" t="s">
        <v>134</v>
      </c>
      <c r="C15" s="27"/>
      <c r="D15" s="26"/>
      <c r="E15" s="26"/>
      <c r="F15" s="26"/>
      <c r="G15" s="26"/>
      <c r="H15" s="26"/>
      <c r="I15" s="26"/>
      <c r="J15" s="26"/>
      <c r="K15" s="26"/>
    </row>
    <row r="16" spans="1:11" x14ac:dyDescent="0.25">
      <c r="A16" s="25">
        <v>3</v>
      </c>
      <c r="B16" s="26" t="s">
        <v>135</v>
      </c>
      <c r="C16" s="26"/>
      <c r="D16" s="26"/>
      <c r="E16" s="26"/>
      <c r="F16" s="26"/>
      <c r="G16" s="26"/>
      <c r="H16" s="26"/>
      <c r="I16" s="26"/>
      <c r="J16" s="26"/>
      <c r="K16" s="26"/>
    </row>
    <row r="17" spans="1:14" x14ac:dyDescent="0.25">
      <c r="A17" s="26"/>
      <c r="B17" s="28" t="s">
        <v>125</v>
      </c>
      <c r="C17" s="28"/>
      <c r="D17" s="26"/>
      <c r="E17" s="26"/>
      <c r="F17" s="26"/>
      <c r="G17" s="26"/>
      <c r="H17" s="26"/>
      <c r="I17" s="26"/>
      <c r="J17" s="26"/>
      <c r="K17" s="26"/>
    </row>
    <row r="19" spans="1:14" s="17" customFormat="1" ht="14.4" x14ac:dyDescent="0.3">
      <c r="B19" s="91" t="s">
        <v>155</v>
      </c>
      <c r="C19" s="91"/>
    </row>
    <row r="20" spans="1:14" s="17" customFormat="1" ht="15" customHeight="1" x14ac:dyDescent="0.3">
      <c r="B20" s="44" t="s">
        <v>161</v>
      </c>
      <c r="C20" s="44"/>
      <c r="D20" s="44"/>
      <c r="E20" s="44"/>
      <c r="F20" s="44"/>
      <c r="G20" s="44"/>
      <c r="H20" s="44"/>
      <c r="I20" s="44"/>
      <c r="J20" s="44"/>
      <c r="K20" s="44"/>
      <c r="L20" s="44"/>
      <c r="M20" s="44"/>
      <c r="N20" s="44"/>
    </row>
    <row r="21" spans="1:14" x14ac:dyDescent="0.25">
      <c r="B21" s="22" t="s">
        <v>162</v>
      </c>
    </row>
  </sheetData>
  <mergeCells count="7">
    <mergeCell ref="A8:A10"/>
    <mergeCell ref="B8:B10"/>
    <mergeCell ref="D8:D10"/>
    <mergeCell ref="E8:E10"/>
    <mergeCell ref="G8:K8"/>
    <mergeCell ref="C8:C10"/>
    <mergeCell ref="F8:F10"/>
  </mergeCells>
  <pageMargins left="0.7" right="0.7" top="0.75" bottom="0.75" header="0.3" footer="0.3"/>
  <pageSetup paperSize="9" scale="85"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
  <sheetViews>
    <sheetView view="pageBreakPreview" zoomScale="55" zoomScaleNormal="100" zoomScaleSheetLayoutView="55" workbookViewId="0">
      <selection activeCell="F51" sqref="F51"/>
    </sheetView>
  </sheetViews>
  <sheetFormatPr defaultColWidth="9" defaultRowHeight="13.8" x14ac:dyDescent="0.25"/>
  <cols>
    <col min="1" max="1" width="2.69921875" style="22" bestFit="1" customWidth="1"/>
    <col min="2" max="2" width="32.8984375" style="22" customWidth="1"/>
    <col min="3" max="3" width="11.59765625" style="22" customWidth="1"/>
    <col min="4" max="4" width="14.8984375" style="22" customWidth="1"/>
    <col min="5" max="5" width="17.5" style="22" customWidth="1"/>
    <col min="6" max="6" width="11.59765625" style="22" customWidth="1"/>
    <col min="7" max="11" width="10.09765625" style="22" customWidth="1"/>
    <col min="12" max="16384" width="9" style="22"/>
  </cols>
  <sheetData>
    <row r="1" spans="1:26" x14ac:dyDescent="0.25">
      <c r="W1" s="84" t="s">
        <v>84</v>
      </c>
    </row>
    <row r="2" spans="1:26" s="33" customFormat="1" x14ac:dyDescent="0.3">
      <c r="A2" s="45" t="s">
        <v>33</v>
      </c>
      <c r="W2" s="45" t="s">
        <v>33</v>
      </c>
    </row>
    <row r="3" spans="1:26" s="33" customFormat="1" x14ac:dyDescent="0.3">
      <c r="A3" s="44" t="s">
        <v>60</v>
      </c>
      <c r="W3" s="44" t="s">
        <v>61</v>
      </c>
    </row>
    <row r="4" spans="1:26" s="17" customFormat="1" x14ac:dyDescent="0.3">
      <c r="A4" s="44" t="s">
        <v>80</v>
      </c>
      <c r="W4" s="44" t="s">
        <v>80</v>
      </c>
    </row>
    <row r="5" spans="1:26" s="17" customFormat="1" ht="39.75" customHeight="1" x14ac:dyDescent="0.25">
      <c r="A5" s="46" t="s">
        <v>43</v>
      </c>
      <c r="W5" s="46" t="s">
        <v>43</v>
      </c>
    </row>
    <row r="6" spans="1:26" s="17" customFormat="1" ht="16.8" x14ac:dyDescent="0.25">
      <c r="A6" s="47" t="s">
        <v>44</v>
      </c>
      <c r="W6" s="47" t="s">
        <v>44</v>
      </c>
    </row>
    <row r="7" spans="1:26" ht="29.25" customHeight="1" x14ac:dyDescent="0.25">
      <c r="E7" s="49"/>
      <c r="F7" s="49"/>
      <c r="G7" s="49" t="s">
        <v>31</v>
      </c>
      <c r="H7" s="49"/>
      <c r="I7" s="49"/>
      <c r="J7" s="49"/>
      <c r="K7" s="49"/>
    </row>
    <row r="8" spans="1:26" x14ac:dyDescent="0.25">
      <c r="A8" s="51" t="s">
        <v>82</v>
      </c>
      <c r="B8" s="48"/>
      <c r="C8" s="48"/>
      <c r="D8" s="48"/>
      <c r="E8" s="48"/>
      <c r="F8" s="49"/>
      <c r="G8" s="49"/>
      <c r="H8" s="49"/>
      <c r="I8" s="49"/>
      <c r="J8" s="49"/>
      <c r="K8" s="49"/>
    </row>
    <row r="9" spans="1:26" s="24" customFormat="1" ht="24.75" customHeight="1" x14ac:dyDescent="0.25">
      <c r="A9" s="100" t="s">
        <v>0</v>
      </c>
      <c r="B9" s="100" t="s">
        <v>6</v>
      </c>
      <c r="C9" s="100" t="s">
        <v>95</v>
      </c>
      <c r="D9" s="100" t="s">
        <v>83</v>
      </c>
      <c r="E9" s="100" t="s">
        <v>15</v>
      </c>
      <c r="F9" s="100" t="s">
        <v>97</v>
      </c>
      <c r="G9" s="55" t="s">
        <v>50</v>
      </c>
      <c r="H9" s="53"/>
      <c r="I9" s="53"/>
      <c r="J9" s="53"/>
      <c r="K9" s="53"/>
      <c r="L9" s="82"/>
      <c r="M9" s="82"/>
      <c r="N9" s="82"/>
      <c r="O9" s="82"/>
      <c r="P9" s="82"/>
      <c r="Q9" s="82"/>
      <c r="R9" s="82"/>
      <c r="S9" s="82"/>
      <c r="T9" s="82"/>
      <c r="U9" s="82"/>
      <c r="V9" s="82"/>
      <c r="W9" s="82"/>
      <c r="X9" s="82"/>
      <c r="Y9" s="82"/>
      <c r="Z9" s="83"/>
    </row>
    <row r="10" spans="1:26" s="24" customFormat="1" x14ac:dyDescent="0.25">
      <c r="A10" s="101"/>
      <c r="B10" s="101"/>
      <c r="C10" s="101"/>
      <c r="D10" s="101"/>
      <c r="E10" s="101"/>
      <c r="F10" s="101"/>
      <c r="G10" s="70">
        <v>2022</v>
      </c>
      <c r="H10" s="62"/>
      <c r="I10" s="62"/>
      <c r="J10" s="62"/>
      <c r="K10" s="53"/>
      <c r="L10" s="53"/>
      <c r="M10" s="53"/>
      <c r="N10" s="53"/>
      <c r="O10" s="53"/>
      <c r="P10" s="53"/>
      <c r="Q10" s="53"/>
      <c r="R10" s="63">
        <v>2023</v>
      </c>
      <c r="S10" s="53"/>
      <c r="T10" s="69"/>
      <c r="U10" s="69"/>
      <c r="V10" s="69"/>
      <c r="W10" s="40"/>
      <c r="X10" s="40"/>
      <c r="Y10" s="40"/>
      <c r="Z10" s="41"/>
    </row>
    <row r="11" spans="1:26" s="24" customFormat="1" x14ac:dyDescent="0.25">
      <c r="A11" s="102"/>
      <c r="B11" s="102"/>
      <c r="C11" s="102"/>
      <c r="D11" s="102"/>
      <c r="E11" s="102"/>
      <c r="F11" s="102"/>
      <c r="G11" s="23" t="s">
        <v>63</v>
      </c>
      <c r="H11" s="23" t="s">
        <v>64</v>
      </c>
      <c r="I11" s="23" t="s">
        <v>65</v>
      </c>
      <c r="J11" s="23" t="s">
        <v>66</v>
      </c>
      <c r="K11" s="23" t="s">
        <v>67</v>
      </c>
      <c r="L11" s="23" t="s">
        <v>68</v>
      </c>
      <c r="M11" s="23" t="s">
        <v>69</v>
      </c>
      <c r="N11" s="23" t="s">
        <v>70</v>
      </c>
      <c r="O11" s="23" t="s">
        <v>71</v>
      </c>
      <c r="P11" s="23" t="s">
        <v>72</v>
      </c>
      <c r="Q11" s="23" t="s">
        <v>73</v>
      </c>
      <c r="R11" s="23" t="s">
        <v>62</v>
      </c>
      <c r="S11" s="23" t="s">
        <v>63</v>
      </c>
      <c r="T11" s="23" t="s">
        <v>64</v>
      </c>
      <c r="U11" s="23" t="s">
        <v>65</v>
      </c>
      <c r="V11" s="23" t="s">
        <v>66</v>
      </c>
      <c r="W11" s="23" t="s">
        <v>67</v>
      </c>
      <c r="X11" s="23" t="s">
        <v>68</v>
      </c>
      <c r="Y11" s="23" t="s">
        <v>69</v>
      </c>
      <c r="Z11" s="23" t="s">
        <v>70</v>
      </c>
    </row>
    <row r="12" spans="1:26" x14ac:dyDescent="0.25">
      <c r="A12" s="25">
        <v>1</v>
      </c>
      <c r="B12" s="26" t="s">
        <v>16</v>
      </c>
      <c r="C12" s="26"/>
      <c r="D12" s="81">
        <v>22066.220000000038</v>
      </c>
      <c r="E12" s="80">
        <v>330</v>
      </c>
      <c r="F12" s="81">
        <f>D12*E12</f>
        <v>7281852.6000000127</v>
      </c>
      <c r="G12" s="85">
        <v>681951.27523809671</v>
      </c>
      <c r="H12" s="85">
        <v>60682.105000000105</v>
      </c>
      <c r="I12" s="85">
        <v>60682.105000000105</v>
      </c>
      <c r="J12" s="85">
        <v>364092.63000000064</v>
      </c>
      <c r="K12" s="85">
        <v>404547.36666666734</v>
      </c>
      <c r="L12" s="85">
        <v>404547.36666666734</v>
      </c>
      <c r="M12" s="85">
        <v>404547.36666666734</v>
      </c>
      <c r="N12" s="85">
        <v>364092.63000000064</v>
      </c>
      <c r="O12" s="85">
        <v>404547.36666666734</v>
      </c>
      <c r="P12" s="85">
        <v>404547.36666666734</v>
      </c>
      <c r="Q12" s="85">
        <v>404547.36666666734</v>
      </c>
      <c r="R12" s="85">
        <v>404547.36666666734</v>
      </c>
      <c r="S12" s="85">
        <v>404547.36666666734</v>
      </c>
      <c r="T12" s="85">
        <v>404547.36666666734</v>
      </c>
      <c r="U12" s="85">
        <v>404547.36666666734</v>
      </c>
      <c r="V12" s="85">
        <v>404547.36666666734</v>
      </c>
      <c r="W12" s="85">
        <v>364092.63000000064</v>
      </c>
      <c r="X12" s="85">
        <v>364092.63000000064</v>
      </c>
      <c r="Y12" s="85">
        <v>364092.63000000064</v>
      </c>
      <c r="Z12" s="85">
        <v>208052.93142857178</v>
      </c>
    </row>
    <row r="13" spans="1:26" x14ac:dyDescent="0.25">
      <c r="A13" s="25"/>
      <c r="B13" s="26" t="s">
        <v>92</v>
      </c>
      <c r="C13" s="80">
        <v>1</v>
      </c>
      <c r="D13" s="80">
        <v>53.21</v>
      </c>
      <c r="E13" s="80">
        <v>330</v>
      </c>
      <c r="F13" s="81">
        <f t="shared" ref="F13:F17" si="0">D13*E13</f>
        <v>17559.3</v>
      </c>
      <c r="G13" s="85">
        <f>F13</f>
        <v>17559.3</v>
      </c>
      <c r="H13" s="85"/>
      <c r="I13" s="85"/>
      <c r="J13" s="85"/>
      <c r="K13" s="85"/>
      <c r="L13" s="85"/>
      <c r="M13" s="85"/>
      <c r="N13" s="85"/>
      <c r="O13" s="85"/>
      <c r="P13" s="85"/>
      <c r="Q13" s="85"/>
      <c r="R13" s="85"/>
      <c r="S13" s="85"/>
      <c r="T13" s="85"/>
      <c r="U13" s="85"/>
      <c r="V13" s="85"/>
      <c r="W13" s="85"/>
      <c r="X13" s="85"/>
      <c r="Y13" s="85"/>
      <c r="Z13" s="85"/>
    </row>
    <row r="14" spans="1:26" x14ac:dyDescent="0.25">
      <c r="A14" s="25"/>
      <c r="B14" s="26" t="s">
        <v>93</v>
      </c>
      <c r="C14" s="80" t="s">
        <v>34</v>
      </c>
      <c r="D14" s="81" t="s">
        <v>34</v>
      </c>
      <c r="E14" s="80">
        <v>330</v>
      </c>
      <c r="F14" s="81" t="s">
        <v>34</v>
      </c>
      <c r="G14" s="85"/>
      <c r="H14" s="85"/>
      <c r="I14" s="85"/>
      <c r="J14" s="85"/>
      <c r="K14" s="85"/>
      <c r="L14" s="85"/>
      <c r="M14" s="85"/>
      <c r="N14" s="85"/>
      <c r="O14" s="85"/>
      <c r="P14" s="85"/>
      <c r="Q14" s="85"/>
      <c r="R14" s="85"/>
      <c r="S14" s="85"/>
      <c r="T14" s="85"/>
      <c r="U14" s="85"/>
      <c r="V14" s="85"/>
      <c r="W14" s="85"/>
      <c r="X14" s="85"/>
      <c r="Y14" s="85"/>
      <c r="Z14" s="85"/>
    </row>
    <row r="15" spans="1:26" x14ac:dyDescent="0.25">
      <c r="A15" s="25"/>
      <c r="B15" s="26" t="s">
        <v>96</v>
      </c>
      <c r="C15" s="92">
        <v>1</v>
      </c>
      <c r="D15" s="80">
        <v>52.52</v>
      </c>
      <c r="E15" s="80">
        <v>330</v>
      </c>
      <c r="F15" s="81">
        <f t="shared" si="0"/>
        <v>17331.600000000002</v>
      </c>
      <c r="G15" s="85"/>
      <c r="H15" s="85"/>
      <c r="I15" s="85"/>
      <c r="J15" s="85"/>
      <c r="K15" s="85"/>
      <c r="L15" s="85"/>
      <c r="M15" s="85"/>
      <c r="N15" s="85"/>
      <c r="O15" s="85"/>
      <c r="P15" s="85"/>
      <c r="Q15" s="85"/>
      <c r="R15" s="85"/>
      <c r="S15" s="85"/>
      <c r="T15" s="85"/>
      <c r="U15" s="85"/>
      <c r="V15" s="85"/>
      <c r="W15" s="85"/>
      <c r="X15" s="85"/>
      <c r="Y15" s="85"/>
      <c r="Z15" s="85">
        <f>F15</f>
        <v>17331.600000000002</v>
      </c>
    </row>
    <row r="16" spans="1:26" x14ac:dyDescent="0.25">
      <c r="A16" s="25">
        <v>2</v>
      </c>
      <c r="B16" s="27" t="s">
        <v>32</v>
      </c>
      <c r="C16" s="27"/>
      <c r="D16" s="81">
        <v>154</v>
      </c>
      <c r="E16" s="81">
        <v>2500</v>
      </c>
      <c r="F16" s="81">
        <f t="shared" si="0"/>
        <v>385000</v>
      </c>
      <c r="G16" s="85">
        <v>22500</v>
      </c>
      <c r="H16" s="85">
        <v>20000</v>
      </c>
      <c r="I16" s="85">
        <v>20000</v>
      </c>
      <c r="J16" s="85">
        <v>20000</v>
      </c>
      <c r="K16" s="85">
        <v>20000</v>
      </c>
      <c r="L16" s="85">
        <v>20000</v>
      </c>
      <c r="M16" s="85">
        <v>20000</v>
      </c>
      <c r="N16" s="85">
        <v>20000</v>
      </c>
      <c r="O16" s="85">
        <v>20000</v>
      </c>
      <c r="P16" s="85">
        <v>20000</v>
      </c>
      <c r="Q16" s="85">
        <v>20000</v>
      </c>
      <c r="R16" s="85">
        <v>20000</v>
      </c>
      <c r="S16" s="85">
        <v>20000</v>
      </c>
      <c r="T16" s="85">
        <v>20000</v>
      </c>
      <c r="U16" s="85">
        <v>20000</v>
      </c>
      <c r="V16" s="85">
        <v>20000</v>
      </c>
      <c r="W16" s="85">
        <v>20000</v>
      </c>
      <c r="X16" s="85">
        <v>20000</v>
      </c>
      <c r="Y16" s="85">
        <v>20000</v>
      </c>
      <c r="Z16" s="81">
        <v>2500</v>
      </c>
    </row>
    <row r="17" spans="1:26" x14ac:dyDescent="0.25">
      <c r="A17" s="25">
        <v>3</v>
      </c>
      <c r="B17" s="26" t="s">
        <v>29</v>
      </c>
      <c r="C17" s="26"/>
      <c r="D17" s="81">
        <v>2697.9900000000002</v>
      </c>
      <c r="E17" s="80">
        <v>330</v>
      </c>
      <c r="F17" s="81">
        <f t="shared" si="0"/>
        <v>890336.70000000007</v>
      </c>
      <c r="G17" s="85">
        <v>44516.835000000006</v>
      </c>
      <c r="H17" s="85">
        <v>44516.835000000006</v>
      </c>
      <c r="I17" s="85">
        <v>44516.835000000006</v>
      </c>
      <c r="J17" s="85">
        <v>44516.835000000006</v>
      </c>
      <c r="K17" s="85">
        <v>44516.835000000006</v>
      </c>
      <c r="L17" s="85">
        <v>44516.835000000006</v>
      </c>
      <c r="M17" s="85">
        <v>44516.835000000006</v>
      </c>
      <c r="N17" s="85">
        <v>44516.835000000006</v>
      </c>
      <c r="O17" s="85">
        <v>44516.835000000006</v>
      </c>
      <c r="P17" s="85">
        <v>44516.835000000006</v>
      </c>
      <c r="Q17" s="85">
        <v>44516.835000000006</v>
      </c>
      <c r="R17" s="85">
        <v>44516.835000000006</v>
      </c>
      <c r="S17" s="85">
        <v>44516.835000000006</v>
      </c>
      <c r="T17" s="85">
        <v>44516.835000000006</v>
      </c>
      <c r="U17" s="85">
        <v>44516.835000000006</v>
      </c>
      <c r="V17" s="85">
        <v>44516.835000000006</v>
      </c>
      <c r="W17" s="85">
        <v>44516.835000000006</v>
      </c>
      <c r="X17" s="85">
        <v>44516.835000000006</v>
      </c>
      <c r="Y17" s="85">
        <v>44516.835000000006</v>
      </c>
      <c r="Z17" s="85">
        <v>44516.835000000006</v>
      </c>
    </row>
    <row r="18" spans="1:26" x14ac:dyDescent="0.25">
      <c r="A18" s="26"/>
      <c r="B18" s="28" t="s">
        <v>22</v>
      </c>
      <c r="C18" s="28"/>
      <c r="D18" s="26"/>
      <c r="F18" s="87">
        <f>D12*E12+D16*E16+D17*E17</f>
        <v>8557189.3000000119</v>
      </c>
      <c r="G18" s="88">
        <f>G12+G16+G17</f>
        <v>748968.11023809668</v>
      </c>
      <c r="H18" s="88">
        <f t="shared" ref="H18:Y18" si="1">SUM(H12:H17)</f>
        <v>125198.9400000001</v>
      </c>
      <c r="I18" s="88">
        <f t="shared" si="1"/>
        <v>125198.9400000001</v>
      </c>
      <c r="J18" s="88">
        <f t="shared" si="1"/>
        <v>428609.46500000067</v>
      </c>
      <c r="K18" s="88">
        <f t="shared" si="1"/>
        <v>469064.20166666736</v>
      </c>
      <c r="L18" s="88">
        <f t="shared" si="1"/>
        <v>469064.20166666736</v>
      </c>
      <c r="M18" s="88">
        <f t="shared" si="1"/>
        <v>469064.20166666736</v>
      </c>
      <c r="N18" s="88">
        <f t="shared" si="1"/>
        <v>428609.46500000067</v>
      </c>
      <c r="O18" s="88">
        <f t="shared" si="1"/>
        <v>469064.20166666736</v>
      </c>
      <c r="P18" s="88">
        <f t="shared" si="1"/>
        <v>469064.20166666736</v>
      </c>
      <c r="Q18" s="88">
        <f t="shared" si="1"/>
        <v>469064.20166666736</v>
      </c>
      <c r="R18" s="88">
        <f t="shared" si="1"/>
        <v>469064.20166666736</v>
      </c>
      <c r="S18" s="88">
        <f t="shared" si="1"/>
        <v>469064.20166666736</v>
      </c>
      <c r="T18" s="88">
        <f t="shared" si="1"/>
        <v>469064.20166666736</v>
      </c>
      <c r="U18" s="88">
        <f t="shared" si="1"/>
        <v>469064.20166666736</v>
      </c>
      <c r="V18" s="88">
        <f t="shared" si="1"/>
        <v>469064.20166666736</v>
      </c>
      <c r="W18" s="88">
        <f t="shared" si="1"/>
        <v>428609.46500000067</v>
      </c>
      <c r="X18" s="88">
        <f t="shared" si="1"/>
        <v>428609.46500000067</v>
      </c>
      <c r="Y18" s="88">
        <f t="shared" si="1"/>
        <v>428609.46500000067</v>
      </c>
      <c r="Z18" s="88">
        <f>Z12+Z16+Z17</f>
        <v>255069.76642857178</v>
      </c>
    </row>
    <row r="20" spans="1:26" x14ac:dyDescent="0.25">
      <c r="G20" s="86"/>
      <c r="H20" s="86"/>
      <c r="I20" s="86"/>
      <c r="J20" s="86"/>
      <c r="K20" s="86"/>
      <c r="L20" s="86"/>
      <c r="M20" s="86"/>
      <c r="N20" s="86"/>
      <c r="O20" s="86"/>
      <c r="P20" s="86"/>
      <c r="Q20" s="86"/>
      <c r="R20" s="86"/>
      <c r="S20" s="86"/>
      <c r="T20" s="86"/>
      <c r="U20" s="86"/>
      <c r="V20" s="86"/>
      <c r="W20" s="86"/>
      <c r="X20" s="86"/>
      <c r="Y20" s="86"/>
      <c r="Z20" s="86"/>
    </row>
    <row r="21" spans="1:26" x14ac:dyDescent="0.25">
      <c r="G21" s="86"/>
      <c r="H21" s="86"/>
    </row>
  </sheetData>
  <mergeCells count="6">
    <mergeCell ref="F9:F11"/>
    <mergeCell ref="A9:A11"/>
    <mergeCell ref="B9:B11"/>
    <mergeCell ref="D9:D11"/>
    <mergeCell ref="E9:E11"/>
    <mergeCell ref="C9:C11"/>
  </mergeCells>
  <pageMargins left="0.7" right="0.7" top="0.75" bottom="0.75" header="0.3" footer="0.3"/>
  <pageSetup paperSize="9"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8"/>
  <sheetViews>
    <sheetView showGridLines="0" view="pageBreakPreview" zoomScale="80" zoomScaleNormal="40" zoomScaleSheetLayoutView="80" workbookViewId="0">
      <selection activeCell="B27" sqref="B27:J27"/>
    </sheetView>
  </sheetViews>
  <sheetFormatPr defaultColWidth="9" defaultRowHeight="13.2" x14ac:dyDescent="0.3"/>
  <cols>
    <col min="1" max="1" width="2.69921875" style="1" bestFit="1" customWidth="1"/>
    <col min="2" max="2" width="44.09765625" style="1" customWidth="1"/>
    <col min="3" max="3" width="18.5" style="1" customWidth="1"/>
    <col min="4" max="4" width="12.59765625" style="1" bestFit="1" customWidth="1"/>
    <col min="5" max="5" width="10.09765625" style="1" bestFit="1" customWidth="1"/>
    <col min="6" max="10" width="9.69921875" style="1" customWidth="1"/>
    <col min="11" max="16384" width="9" style="1"/>
  </cols>
  <sheetData>
    <row r="1" spans="1:44" x14ac:dyDescent="0.3">
      <c r="H1" s="2" t="s">
        <v>51</v>
      </c>
      <c r="S1" s="3"/>
      <c r="AC1" s="3"/>
      <c r="AR1" s="3"/>
    </row>
    <row r="2" spans="1:44" x14ac:dyDescent="0.3">
      <c r="H2" s="4" t="s">
        <v>7</v>
      </c>
      <c r="S2" s="3"/>
      <c r="AC2" s="3"/>
      <c r="AR2" s="3"/>
    </row>
    <row r="3" spans="1:44" x14ac:dyDescent="0.3">
      <c r="H3" s="4" t="s">
        <v>11</v>
      </c>
      <c r="S3" s="3"/>
      <c r="AC3" s="3"/>
      <c r="AR3" s="3"/>
    </row>
    <row r="4" spans="1:44" x14ac:dyDescent="0.3">
      <c r="H4" s="4"/>
      <c r="S4" s="3"/>
      <c r="AC4" s="3"/>
      <c r="AR4" s="3"/>
    </row>
    <row r="5" spans="1:44" s="33" customFormat="1" ht="13.8" x14ac:dyDescent="0.3">
      <c r="A5" s="45" t="s">
        <v>33</v>
      </c>
      <c r="H5" s="45" t="s">
        <v>53</v>
      </c>
    </row>
    <row r="6" spans="1:44" s="33" customFormat="1" ht="13.8" x14ac:dyDescent="0.3">
      <c r="A6" s="44" t="s">
        <v>55</v>
      </c>
      <c r="H6" s="44" t="s">
        <v>52</v>
      </c>
    </row>
    <row r="7" spans="1:44" s="17" customFormat="1" ht="13.8" x14ac:dyDescent="0.3">
      <c r="A7" s="44" t="s">
        <v>42</v>
      </c>
      <c r="H7" s="44" t="s">
        <v>42</v>
      </c>
    </row>
    <row r="8" spans="1:44" s="17" customFormat="1" ht="39.75" customHeight="1" x14ac:dyDescent="0.25">
      <c r="A8" s="46" t="s">
        <v>43</v>
      </c>
      <c r="H8" s="46" t="s">
        <v>43</v>
      </c>
    </row>
    <row r="9" spans="1:44" s="17" customFormat="1" ht="16.8" x14ac:dyDescent="0.25">
      <c r="A9" s="47" t="s">
        <v>44</v>
      </c>
      <c r="H9" s="47" t="s">
        <v>44</v>
      </c>
    </row>
    <row r="10" spans="1:44" x14ac:dyDescent="0.3">
      <c r="B10" s="79"/>
      <c r="C10" s="13" t="s">
        <v>59</v>
      </c>
      <c r="D10" s="79"/>
      <c r="F10" s="79"/>
      <c r="G10" s="79"/>
      <c r="H10" s="79"/>
      <c r="I10" s="79"/>
      <c r="J10" s="79"/>
    </row>
    <row r="11" spans="1:44" ht="18.75" customHeight="1" x14ac:dyDescent="0.3">
      <c r="A11" s="111" t="s">
        <v>54</v>
      </c>
      <c r="B11" s="111"/>
      <c r="C11" s="111"/>
      <c r="D11" s="111"/>
      <c r="E11" s="111"/>
      <c r="F11" s="111"/>
      <c r="G11" s="111"/>
      <c r="H11" s="111"/>
      <c r="I11" s="111"/>
      <c r="J11" s="111"/>
    </row>
    <row r="12" spans="1:44" x14ac:dyDescent="0.3">
      <c r="A12" s="112" t="s">
        <v>56</v>
      </c>
      <c r="B12" s="112"/>
      <c r="C12" s="112"/>
      <c r="D12" s="112"/>
      <c r="E12" s="5"/>
      <c r="F12" s="5"/>
      <c r="G12" s="5"/>
      <c r="H12" s="5"/>
      <c r="I12" s="5"/>
      <c r="J12" s="5"/>
    </row>
    <row r="13" spans="1:44" x14ac:dyDescent="0.3">
      <c r="A13" s="112" t="s">
        <v>57</v>
      </c>
      <c r="B13" s="112"/>
      <c r="C13" s="112"/>
      <c r="D13" s="112"/>
      <c r="E13" s="5"/>
      <c r="F13" s="5"/>
      <c r="G13" s="5"/>
      <c r="H13" s="5"/>
      <c r="I13" s="5"/>
      <c r="J13" s="5"/>
    </row>
    <row r="14" spans="1:44" ht="19.5" customHeight="1" x14ac:dyDescent="0.3">
      <c r="A14" s="112" t="s">
        <v>58</v>
      </c>
      <c r="B14" s="112"/>
      <c r="C14" s="112"/>
      <c r="D14" s="112"/>
      <c r="E14" s="5"/>
      <c r="F14" s="5"/>
      <c r="G14" s="5"/>
      <c r="H14" s="5"/>
      <c r="I14" s="5"/>
      <c r="J14" s="5"/>
    </row>
    <row r="15" spans="1:44" ht="12.75" customHeight="1" x14ac:dyDescent="0.3">
      <c r="A15" s="113" t="s">
        <v>0</v>
      </c>
      <c r="B15" s="113" t="s">
        <v>12</v>
      </c>
      <c r="C15" s="108" t="s">
        <v>8</v>
      </c>
      <c r="D15" s="108" t="s">
        <v>9</v>
      </c>
      <c r="E15" s="108" t="s">
        <v>10</v>
      </c>
      <c r="F15" s="54" t="s">
        <v>59</v>
      </c>
      <c r="G15" s="61"/>
      <c r="H15" s="61"/>
      <c r="I15" s="61"/>
      <c r="J15" s="89"/>
    </row>
    <row r="16" spans="1:44" ht="13.8" x14ac:dyDescent="0.3">
      <c r="A16" s="113"/>
      <c r="B16" s="113"/>
      <c r="C16" s="109"/>
      <c r="D16" s="109"/>
      <c r="E16" s="109"/>
      <c r="F16" s="55" t="s">
        <v>38</v>
      </c>
      <c r="G16" s="62"/>
      <c r="H16" s="62"/>
      <c r="I16" s="62"/>
      <c r="J16" s="90"/>
    </row>
    <row r="17" spans="1:10" ht="13.8" x14ac:dyDescent="0.3">
      <c r="A17" s="113"/>
      <c r="B17" s="113"/>
      <c r="C17" s="110"/>
      <c r="D17" s="110"/>
      <c r="E17" s="110"/>
      <c r="F17" s="56" t="s">
        <v>39</v>
      </c>
      <c r="G17" s="23">
        <v>1</v>
      </c>
      <c r="H17" s="23">
        <v>2</v>
      </c>
      <c r="I17" s="23" t="s">
        <v>34</v>
      </c>
      <c r="J17" s="23" t="s">
        <v>35</v>
      </c>
    </row>
    <row r="18" spans="1:10" s="8" customFormat="1" x14ac:dyDescent="0.3">
      <c r="A18" s="6">
        <v>1</v>
      </c>
      <c r="B18" s="32" t="s">
        <v>17</v>
      </c>
      <c r="C18" s="7"/>
      <c r="D18" s="7"/>
      <c r="E18" s="7"/>
      <c r="F18" s="30"/>
      <c r="G18" s="30"/>
      <c r="H18" s="30"/>
      <c r="I18" s="30"/>
      <c r="J18" s="30"/>
    </row>
    <row r="19" spans="1:10" s="8" customFormat="1" x14ac:dyDescent="0.3">
      <c r="A19" s="6">
        <v>2</v>
      </c>
      <c r="B19" s="32" t="s">
        <v>1</v>
      </c>
      <c r="C19" s="9"/>
      <c r="D19" s="10"/>
      <c r="E19" s="11"/>
      <c r="F19" s="29"/>
      <c r="G19" s="29"/>
      <c r="H19" s="29"/>
      <c r="I19" s="29"/>
      <c r="J19" s="29"/>
    </row>
    <row r="20" spans="1:10" s="8" customFormat="1" x14ac:dyDescent="0.3">
      <c r="A20" s="6">
        <v>3</v>
      </c>
      <c r="B20" s="32" t="s">
        <v>18</v>
      </c>
      <c r="C20" s="9"/>
      <c r="D20" s="7"/>
      <c r="E20" s="7"/>
      <c r="F20" s="30"/>
      <c r="G20" s="30"/>
      <c r="H20" s="30"/>
      <c r="I20" s="30"/>
      <c r="J20" s="30"/>
    </row>
    <row r="21" spans="1:10" s="8" customFormat="1" x14ac:dyDescent="0.3">
      <c r="A21" s="6">
        <v>4</v>
      </c>
      <c r="B21" s="32" t="s">
        <v>20</v>
      </c>
      <c r="C21" s="9"/>
      <c r="D21" s="10"/>
      <c r="E21" s="11"/>
      <c r="F21" s="29"/>
      <c r="G21" s="29"/>
      <c r="H21" s="29"/>
      <c r="I21" s="29"/>
      <c r="J21" s="29"/>
    </row>
    <row r="22" spans="1:10" s="8" customFormat="1" x14ac:dyDescent="0.3">
      <c r="A22" s="6">
        <v>5</v>
      </c>
      <c r="B22" s="32" t="s">
        <v>19</v>
      </c>
      <c r="C22" s="9"/>
      <c r="D22" s="7"/>
      <c r="E22" s="7"/>
      <c r="F22" s="30"/>
      <c r="G22" s="30"/>
      <c r="H22" s="30"/>
      <c r="I22" s="30"/>
      <c r="J22" s="30"/>
    </row>
    <row r="23" spans="1:10" s="8" customFormat="1" x14ac:dyDescent="0.3">
      <c r="A23" s="6">
        <f t="shared" ref="A23" si="0">A22+1</f>
        <v>6</v>
      </c>
      <c r="B23" s="32" t="s">
        <v>2</v>
      </c>
      <c r="C23" s="9"/>
      <c r="D23" s="10"/>
      <c r="E23" s="11"/>
      <c r="F23" s="31"/>
      <c r="G23" s="31"/>
      <c r="H23" s="31"/>
      <c r="I23" s="31"/>
      <c r="J23" s="31"/>
    </row>
    <row r="24" spans="1:10" s="8" customFormat="1" x14ac:dyDescent="0.3">
      <c r="A24" s="6">
        <v>7</v>
      </c>
      <c r="B24" s="32" t="s">
        <v>21</v>
      </c>
      <c r="C24" s="9"/>
      <c r="D24" s="7"/>
      <c r="E24" s="7"/>
      <c r="F24" s="7"/>
      <c r="G24" s="7"/>
      <c r="H24" s="7"/>
      <c r="I24" s="7"/>
      <c r="J24" s="7"/>
    </row>
    <row r="25" spans="1:10" x14ac:dyDescent="0.25">
      <c r="B25" s="15"/>
      <c r="D25" s="15"/>
      <c r="E25" s="14"/>
      <c r="F25" s="14"/>
      <c r="G25" s="14"/>
      <c r="H25" s="14"/>
      <c r="I25" s="14"/>
      <c r="J25" s="14"/>
    </row>
    <row r="26" spans="1:10" s="17" customFormat="1" ht="14.4" x14ac:dyDescent="0.3">
      <c r="B26" s="91" t="s">
        <v>86</v>
      </c>
    </row>
    <row r="27" spans="1:10" s="17" customFormat="1" ht="13.8" x14ac:dyDescent="0.3">
      <c r="B27" s="96" t="s">
        <v>91</v>
      </c>
      <c r="C27" s="96"/>
      <c r="D27" s="96"/>
      <c r="E27" s="96"/>
      <c r="F27" s="96"/>
      <c r="G27" s="96"/>
      <c r="H27" s="96"/>
      <c r="I27" s="96"/>
      <c r="J27" s="96"/>
    </row>
    <row r="28" spans="1:10" s="17" customFormat="1" ht="13.8" x14ac:dyDescent="0.3">
      <c r="B28" s="96" t="s">
        <v>164</v>
      </c>
      <c r="C28" s="96"/>
      <c r="D28" s="96"/>
      <c r="E28" s="96"/>
      <c r="F28" s="96"/>
      <c r="G28" s="96"/>
      <c r="H28" s="96"/>
      <c r="I28" s="96"/>
      <c r="J28" s="96"/>
    </row>
  </sheetData>
  <mergeCells count="11">
    <mergeCell ref="B27:J27"/>
    <mergeCell ref="B28:J28"/>
    <mergeCell ref="E15:E17"/>
    <mergeCell ref="A11:J11"/>
    <mergeCell ref="A12:D12"/>
    <mergeCell ref="A13:D13"/>
    <mergeCell ref="A14:D14"/>
    <mergeCell ref="A15:A17"/>
    <mergeCell ref="B15:B17"/>
    <mergeCell ref="C15:C17"/>
    <mergeCell ref="D15:D17"/>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8"/>
  <sheetViews>
    <sheetView view="pageBreakPreview" zoomScale="70" zoomScaleNormal="100" zoomScaleSheetLayoutView="70" workbookViewId="0">
      <selection activeCell="D40" sqref="D40"/>
    </sheetView>
  </sheetViews>
  <sheetFormatPr defaultColWidth="9" defaultRowHeight="13.2" x14ac:dyDescent="0.3"/>
  <cols>
    <col min="1" max="1" width="2.69921875" style="1" bestFit="1" customWidth="1"/>
    <col min="2" max="2" width="44.09765625" style="1" customWidth="1"/>
    <col min="3" max="3" width="18.5" style="1" customWidth="1"/>
    <col min="4" max="4" width="12.59765625" style="1" bestFit="1" customWidth="1"/>
    <col min="5" max="5" width="10.09765625" style="1" bestFit="1" customWidth="1"/>
    <col min="6" max="10" width="9.69921875" style="1" customWidth="1"/>
    <col min="11" max="16384" width="9" style="1"/>
  </cols>
  <sheetData>
    <row r="1" spans="1:44" x14ac:dyDescent="0.3">
      <c r="H1" s="2" t="s">
        <v>136</v>
      </c>
      <c r="S1" s="3"/>
      <c r="AC1" s="3"/>
      <c r="AR1" s="3"/>
    </row>
    <row r="2" spans="1:44" x14ac:dyDescent="0.3">
      <c r="H2" s="4" t="s">
        <v>137</v>
      </c>
      <c r="S2" s="3"/>
      <c r="AC2" s="3"/>
      <c r="AR2" s="3"/>
    </row>
    <row r="3" spans="1:44" x14ac:dyDescent="0.3">
      <c r="H3" s="4" t="s">
        <v>138</v>
      </c>
      <c r="S3" s="3"/>
      <c r="AC3" s="3"/>
      <c r="AR3" s="3"/>
    </row>
    <row r="4" spans="1:44" x14ac:dyDescent="0.3">
      <c r="H4" s="4"/>
      <c r="S4" s="3"/>
      <c r="AC4" s="3"/>
      <c r="AR4" s="3"/>
    </row>
    <row r="5" spans="1:44" s="33" customFormat="1" ht="13.8" x14ac:dyDescent="0.3">
      <c r="A5" s="45" t="s">
        <v>98</v>
      </c>
      <c r="H5" s="45" t="s">
        <v>139</v>
      </c>
    </row>
    <row r="6" spans="1:44" s="33" customFormat="1" ht="13.8" x14ac:dyDescent="0.3">
      <c r="A6" s="44" t="s">
        <v>140</v>
      </c>
      <c r="H6" s="44" t="s">
        <v>141</v>
      </c>
    </row>
    <row r="7" spans="1:44" s="17" customFormat="1" ht="13.8" x14ac:dyDescent="0.3">
      <c r="A7" s="44" t="s">
        <v>42</v>
      </c>
      <c r="H7" s="44" t="s">
        <v>42</v>
      </c>
    </row>
    <row r="8" spans="1:44" s="17" customFormat="1" ht="13.8" x14ac:dyDescent="0.25">
      <c r="A8" s="46" t="s">
        <v>43</v>
      </c>
      <c r="H8" s="46" t="s">
        <v>43</v>
      </c>
    </row>
    <row r="9" spans="1:44" s="17" customFormat="1" ht="16.8" x14ac:dyDescent="0.25">
      <c r="A9" s="47" t="s">
        <v>102</v>
      </c>
      <c r="H9" s="47" t="s">
        <v>102</v>
      </c>
    </row>
    <row r="10" spans="1:44" x14ac:dyDescent="0.3">
      <c r="B10" s="79"/>
      <c r="C10" s="13" t="s">
        <v>142</v>
      </c>
      <c r="D10" s="79"/>
      <c r="F10" s="79"/>
      <c r="G10" s="79"/>
      <c r="H10" s="79"/>
      <c r="I10" s="79"/>
      <c r="J10" s="79"/>
    </row>
    <row r="11" spans="1:44" x14ac:dyDescent="0.3">
      <c r="A11" s="111" t="s">
        <v>54</v>
      </c>
      <c r="B11" s="111"/>
      <c r="C11" s="111"/>
      <c r="D11" s="111"/>
      <c r="E11" s="111"/>
      <c r="F11" s="111"/>
      <c r="G11" s="111"/>
      <c r="H11" s="111"/>
      <c r="I11" s="111"/>
      <c r="J11" s="111"/>
    </row>
    <row r="12" spans="1:44" x14ac:dyDescent="0.3">
      <c r="A12" s="112" t="s">
        <v>143</v>
      </c>
      <c r="B12" s="112"/>
      <c r="C12" s="112"/>
      <c r="D12" s="112"/>
      <c r="E12" s="5"/>
      <c r="F12" s="5"/>
      <c r="G12" s="5"/>
      <c r="H12" s="5"/>
      <c r="I12" s="5"/>
      <c r="J12" s="5"/>
    </row>
    <row r="13" spans="1:44" x14ac:dyDescent="0.3">
      <c r="A13" s="112" t="s">
        <v>144</v>
      </c>
      <c r="B13" s="112"/>
      <c r="C13" s="112"/>
      <c r="D13" s="112"/>
      <c r="E13" s="5"/>
      <c r="F13" s="5"/>
      <c r="G13" s="5"/>
      <c r="H13" s="5"/>
      <c r="I13" s="5"/>
      <c r="J13" s="5"/>
    </row>
    <row r="14" spans="1:44" x14ac:dyDescent="0.3">
      <c r="A14" s="112" t="s">
        <v>145</v>
      </c>
      <c r="B14" s="112"/>
      <c r="C14" s="112"/>
      <c r="D14" s="112"/>
      <c r="E14" s="5"/>
      <c r="F14" s="5"/>
      <c r="G14" s="5"/>
      <c r="H14" s="5"/>
      <c r="I14" s="5"/>
      <c r="J14" s="5"/>
    </row>
    <row r="15" spans="1:44" ht="13.8" x14ac:dyDescent="0.25">
      <c r="A15" s="113" t="s">
        <v>0</v>
      </c>
      <c r="B15" s="113" t="s">
        <v>146</v>
      </c>
      <c r="C15" s="108" t="s">
        <v>147</v>
      </c>
      <c r="D15" s="108" t="s">
        <v>148</v>
      </c>
      <c r="E15" s="108" t="s">
        <v>149</v>
      </c>
      <c r="F15" s="95" t="s">
        <v>142</v>
      </c>
      <c r="G15" s="62"/>
      <c r="H15" s="62"/>
      <c r="I15" s="62"/>
      <c r="J15" s="90"/>
    </row>
    <row r="16" spans="1:44" ht="13.8" x14ac:dyDescent="0.3">
      <c r="A16" s="113"/>
      <c r="B16" s="113"/>
      <c r="C16" s="109"/>
      <c r="D16" s="109"/>
      <c r="E16" s="109"/>
      <c r="F16" s="55" t="s">
        <v>109</v>
      </c>
      <c r="G16" s="62"/>
      <c r="H16" s="62"/>
      <c r="I16" s="62"/>
      <c r="J16" s="90"/>
    </row>
    <row r="17" spans="1:10" ht="13.8" x14ac:dyDescent="0.3">
      <c r="A17" s="113"/>
      <c r="B17" s="113"/>
      <c r="C17" s="110"/>
      <c r="D17" s="110"/>
      <c r="E17" s="110"/>
      <c r="F17" s="56" t="s">
        <v>110</v>
      </c>
      <c r="G17" s="23">
        <v>1</v>
      </c>
      <c r="H17" s="23">
        <v>2</v>
      </c>
      <c r="I17" s="23" t="s">
        <v>34</v>
      </c>
      <c r="J17" s="23" t="s">
        <v>35</v>
      </c>
    </row>
    <row r="18" spans="1:10" s="8" customFormat="1" x14ac:dyDescent="0.3">
      <c r="A18" s="6">
        <v>1</v>
      </c>
      <c r="B18" s="32" t="s">
        <v>111</v>
      </c>
      <c r="C18" s="7"/>
      <c r="D18" s="7"/>
      <c r="E18" s="7"/>
      <c r="F18" s="30"/>
      <c r="G18" s="30"/>
      <c r="H18" s="30"/>
      <c r="I18" s="30"/>
      <c r="J18" s="30"/>
    </row>
    <row r="19" spans="1:10" s="8" customFormat="1" ht="13.8" x14ac:dyDescent="0.3">
      <c r="A19" s="6">
        <v>2</v>
      </c>
      <c r="B19" s="19" t="s">
        <v>112</v>
      </c>
      <c r="C19" s="9"/>
      <c r="D19" s="10"/>
      <c r="E19" s="11"/>
      <c r="F19" s="29"/>
      <c r="G19" s="29"/>
      <c r="H19" s="29"/>
      <c r="I19" s="29"/>
      <c r="J19" s="29"/>
    </row>
    <row r="20" spans="1:10" s="8" customFormat="1" ht="13.8" x14ac:dyDescent="0.3">
      <c r="A20" s="6">
        <v>3</v>
      </c>
      <c r="B20" s="19" t="s">
        <v>113</v>
      </c>
      <c r="C20" s="9"/>
      <c r="D20" s="7"/>
      <c r="E20" s="7"/>
      <c r="F20" s="30"/>
      <c r="G20" s="30"/>
      <c r="H20" s="30"/>
      <c r="I20" s="30"/>
      <c r="J20" s="30"/>
    </row>
    <row r="21" spans="1:10" s="8" customFormat="1" ht="13.8" x14ac:dyDescent="0.3">
      <c r="A21" s="6">
        <v>4</v>
      </c>
      <c r="B21" s="19" t="s">
        <v>114</v>
      </c>
      <c r="C21" s="9"/>
      <c r="D21" s="10"/>
      <c r="E21" s="11"/>
      <c r="F21" s="29"/>
      <c r="G21" s="29"/>
      <c r="H21" s="29"/>
      <c r="I21" s="29"/>
      <c r="J21" s="29"/>
    </row>
    <row r="22" spans="1:10" s="8" customFormat="1" ht="13.8" x14ac:dyDescent="0.3">
      <c r="A22" s="6">
        <v>5</v>
      </c>
      <c r="B22" s="19" t="s">
        <v>115</v>
      </c>
      <c r="C22" s="9"/>
      <c r="D22" s="7"/>
      <c r="E22" s="7"/>
      <c r="F22" s="30"/>
      <c r="G22" s="30"/>
      <c r="H22" s="30"/>
      <c r="I22" s="30"/>
      <c r="J22" s="30"/>
    </row>
    <row r="23" spans="1:10" s="8" customFormat="1" ht="13.8" x14ac:dyDescent="0.3">
      <c r="A23" s="6">
        <f t="shared" ref="A23" si="0">A22+1</f>
        <v>6</v>
      </c>
      <c r="B23" s="19" t="s">
        <v>116</v>
      </c>
      <c r="C23" s="9"/>
      <c r="D23" s="10"/>
      <c r="E23" s="11"/>
      <c r="F23" s="31"/>
      <c r="G23" s="31"/>
      <c r="H23" s="31"/>
      <c r="I23" s="31"/>
      <c r="J23" s="31"/>
    </row>
    <row r="24" spans="1:10" s="8" customFormat="1" ht="13.8" x14ac:dyDescent="0.3">
      <c r="A24" s="6">
        <v>7</v>
      </c>
      <c r="B24" s="19" t="s">
        <v>117</v>
      </c>
      <c r="C24" s="9"/>
      <c r="D24" s="7"/>
      <c r="E24" s="7"/>
      <c r="F24" s="7"/>
      <c r="G24" s="7"/>
      <c r="H24" s="7"/>
      <c r="I24" s="7"/>
      <c r="J24" s="7"/>
    </row>
    <row r="25" spans="1:10" x14ac:dyDescent="0.25">
      <c r="B25" s="15"/>
      <c r="D25" s="15"/>
      <c r="E25" s="14"/>
      <c r="F25" s="14"/>
      <c r="G25" s="14"/>
      <c r="H25" s="14"/>
      <c r="I25" s="14"/>
      <c r="J25" s="14"/>
    </row>
    <row r="26" spans="1:10" s="17" customFormat="1" ht="14.4" x14ac:dyDescent="0.3">
      <c r="B26" s="91" t="s">
        <v>155</v>
      </c>
    </row>
    <row r="27" spans="1:10" s="17" customFormat="1" ht="13.8" x14ac:dyDescent="0.3">
      <c r="B27" s="96" t="s">
        <v>163</v>
      </c>
      <c r="C27" s="96"/>
      <c r="D27" s="96"/>
      <c r="E27" s="96"/>
      <c r="F27" s="96"/>
      <c r="G27" s="96"/>
      <c r="H27" s="96"/>
      <c r="I27" s="96"/>
      <c r="J27" s="96"/>
    </row>
    <row r="28" spans="1:10" s="17" customFormat="1" ht="13.8" x14ac:dyDescent="0.3">
      <c r="B28" s="96" t="s">
        <v>165</v>
      </c>
      <c r="C28" s="96"/>
      <c r="D28" s="96"/>
      <c r="E28" s="96"/>
      <c r="F28" s="96"/>
      <c r="G28" s="96"/>
      <c r="H28" s="96"/>
      <c r="I28" s="96"/>
      <c r="J28" s="96"/>
    </row>
  </sheetData>
  <mergeCells count="11">
    <mergeCell ref="B27:J27"/>
    <mergeCell ref="B28:J28"/>
    <mergeCell ref="A11:J11"/>
    <mergeCell ref="A12:D12"/>
    <mergeCell ref="A13:D13"/>
    <mergeCell ref="A14:D14"/>
    <mergeCell ref="A15:A17"/>
    <mergeCell ref="B15:B17"/>
    <mergeCell ref="C15:C17"/>
    <mergeCell ref="D15:D17"/>
    <mergeCell ref="E15:E17"/>
  </mergeCells>
  <pageMargins left="0.7" right="0.7" top="0.75" bottom="0.75" header="0.3" footer="0.3"/>
  <pageSetup paperSize="9" scale="9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8"/>
  <sheetViews>
    <sheetView showGridLines="0" tabSelected="1" view="pageBreakPreview" zoomScale="40" zoomScaleNormal="40" zoomScaleSheetLayoutView="40" workbookViewId="0">
      <selection activeCell="AE22" sqref="AE22"/>
    </sheetView>
  </sheetViews>
  <sheetFormatPr defaultColWidth="9" defaultRowHeight="13.2" x14ac:dyDescent="0.3"/>
  <cols>
    <col min="1" max="1" width="2.69921875" style="1" bestFit="1" customWidth="1"/>
    <col min="2" max="2" width="44.09765625" style="1" customWidth="1"/>
    <col min="3" max="3" width="18.5" style="1" customWidth="1"/>
    <col min="4" max="4" width="12.59765625" style="1" bestFit="1" customWidth="1"/>
    <col min="5" max="5" width="10.09765625" style="1" bestFit="1" customWidth="1"/>
    <col min="6" max="6" width="7.69921875" style="1" customWidth="1"/>
    <col min="7" max="7" width="8.09765625" style="1" bestFit="1" customWidth="1"/>
    <col min="8" max="8" width="5.19921875" style="1" bestFit="1" customWidth="1"/>
    <col min="9" max="9" width="6.8984375" style="1" bestFit="1" customWidth="1"/>
    <col min="10" max="10" width="4.3984375" style="1" bestFit="1" customWidth="1"/>
    <col min="11" max="12" width="5.59765625" style="1" bestFit="1" customWidth="1"/>
    <col min="13" max="13" width="6.3984375" style="1" bestFit="1" customWidth="1"/>
    <col min="14" max="14" width="8.8984375" style="1" bestFit="1" customWidth="1"/>
    <col min="15" max="15" width="8" style="1" bestFit="1" customWidth="1"/>
    <col min="16" max="16" width="7" style="1" bestFit="1" customWidth="1"/>
    <col min="17" max="17" width="7.8984375" style="1" bestFit="1" customWidth="1"/>
    <col min="18" max="18" width="6.8984375" style="1" bestFit="1" customWidth="1"/>
    <col min="19" max="19" width="8.09765625" style="1" bestFit="1" customWidth="1"/>
    <col min="20" max="20" width="5.19921875" style="1" bestFit="1" customWidth="1"/>
    <col min="21" max="21" width="6.8984375" style="1" bestFit="1" customWidth="1"/>
    <col min="22" max="22" width="4.3984375" style="1" bestFit="1" customWidth="1"/>
    <col min="23" max="23" width="5.59765625" style="1" bestFit="1" customWidth="1"/>
    <col min="24" max="24" width="5.3984375" style="1" customWidth="1"/>
    <col min="25" max="25" width="6.3984375" style="1" bestFit="1" customWidth="1"/>
    <col min="26" max="26" width="8.8984375" style="1" bestFit="1" customWidth="1"/>
    <col min="27" max="16384" width="9" style="1"/>
  </cols>
  <sheetData>
    <row r="1" spans="1:60" x14ac:dyDescent="0.3">
      <c r="W1" s="84" t="s">
        <v>84</v>
      </c>
    </row>
    <row r="2" spans="1:60" x14ac:dyDescent="0.3">
      <c r="W2" s="2" t="s">
        <v>51</v>
      </c>
      <c r="AI2" s="3"/>
      <c r="AS2" s="3"/>
      <c r="BH2" s="3"/>
    </row>
    <row r="3" spans="1:60" x14ac:dyDescent="0.3">
      <c r="W3" s="4" t="s">
        <v>7</v>
      </c>
      <c r="AI3" s="3"/>
      <c r="AS3" s="3"/>
      <c r="BH3" s="3"/>
    </row>
    <row r="4" spans="1:60" x14ac:dyDescent="0.3">
      <c r="W4" s="4" t="s">
        <v>81</v>
      </c>
      <c r="AI4" s="3"/>
      <c r="AS4" s="3"/>
      <c r="BH4" s="3"/>
    </row>
    <row r="5" spans="1:60" x14ac:dyDescent="0.3">
      <c r="W5" s="4"/>
      <c r="AI5" s="3"/>
      <c r="AS5" s="3"/>
      <c r="BH5" s="3"/>
    </row>
    <row r="6" spans="1:60" s="33" customFormat="1" ht="13.8" x14ac:dyDescent="0.3">
      <c r="A6" s="45" t="s">
        <v>33</v>
      </c>
      <c r="W6" s="45" t="s">
        <v>53</v>
      </c>
    </row>
    <row r="7" spans="1:60" s="33" customFormat="1" ht="13.8" x14ac:dyDescent="0.3">
      <c r="A7" s="44" t="s">
        <v>55</v>
      </c>
      <c r="W7" s="44" t="s">
        <v>52</v>
      </c>
    </row>
    <row r="8" spans="1:60" s="33" customFormat="1" ht="13.8" x14ac:dyDescent="0.3">
      <c r="A8" s="44" t="s">
        <v>77</v>
      </c>
      <c r="W8" s="44" t="s">
        <v>78</v>
      </c>
    </row>
    <row r="9" spans="1:60" s="17" customFormat="1" ht="13.8" x14ac:dyDescent="0.3">
      <c r="A9" s="44" t="s">
        <v>79</v>
      </c>
      <c r="W9" s="44" t="s">
        <v>79</v>
      </c>
    </row>
    <row r="10" spans="1:60" s="17" customFormat="1" ht="39.75" customHeight="1" x14ac:dyDescent="0.25">
      <c r="A10" s="46" t="s">
        <v>43</v>
      </c>
      <c r="W10" s="46" t="s">
        <v>43</v>
      </c>
    </row>
    <row r="11" spans="1:60" s="17" customFormat="1" ht="16.8" x14ac:dyDescent="0.25">
      <c r="A11" s="47" t="s">
        <v>44</v>
      </c>
      <c r="W11" s="47" t="s">
        <v>44</v>
      </c>
    </row>
    <row r="12" spans="1:60" ht="18.75" customHeight="1" x14ac:dyDescent="0.3">
      <c r="B12" s="79"/>
      <c r="C12" s="79"/>
      <c r="D12" s="79"/>
      <c r="E12" s="79"/>
      <c r="F12" s="13" t="s">
        <v>59</v>
      </c>
      <c r="G12" s="79"/>
      <c r="H12" s="79"/>
      <c r="I12" s="79"/>
      <c r="J12" s="79"/>
      <c r="K12" s="79"/>
      <c r="L12" s="79"/>
      <c r="M12" s="79"/>
      <c r="N12" s="79"/>
      <c r="O12" s="79"/>
      <c r="P12" s="79"/>
      <c r="Q12" s="79"/>
      <c r="R12" s="79"/>
      <c r="S12" s="79"/>
      <c r="T12" s="79"/>
      <c r="U12" s="79"/>
      <c r="V12" s="79"/>
      <c r="W12" s="79"/>
      <c r="X12" s="79"/>
      <c r="Y12" s="79"/>
      <c r="Z12" s="79"/>
    </row>
    <row r="13" spans="1:60" ht="18.75" customHeight="1" x14ac:dyDescent="0.3">
      <c r="A13" s="111" t="s">
        <v>82</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1:60" x14ac:dyDescent="0.3">
      <c r="A14" s="112" t="s">
        <v>75</v>
      </c>
      <c r="B14" s="112"/>
      <c r="C14" s="112"/>
      <c r="D14" s="112"/>
      <c r="E14" s="5"/>
      <c r="F14" s="5"/>
      <c r="G14" s="5"/>
      <c r="H14" s="5"/>
      <c r="I14" s="5"/>
      <c r="J14" s="5"/>
      <c r="K14" s="5"/>
      <c r="L14" s="5"/>
      <c r="M14" s="5"/>
      <c r="N14" s="5"/>
      <c r="O14" s="5"/>
      <c r="P14" s="5"/>
      <c r="Q14" s="5"/>
      <c r="R14" s="5"/>
      <c r="S14" s="5"/>
      <c r="T14" s="5"/>
      <c r="U14" s="5"/>
      <c r="V14" s="5"/>
      <c r="W14" s="5"/>
      <c r="X14" s="5"/>
      <c r="Y14" s="5"/>
      <c r="Z14" s="5"/>
    </row>
    <row r="15" spans="1:60" x14ac:dyDescent="0.3">
      <c r="A15" s="112" t="s">
        <v>76</v>
      </c>
      <c r="B15" s="112"/>
      <c r="C15" s="112"/>
      <c r="D15" s="112"/>
      <c r="E15" s="5"/>
      <c r="F15" s="5"/>
      <c r="G15" s="5"/>
      <c r="H15" s="5"/>
      <c r="I15" s="5"/>
      <c r="J15" s="5"/>
      <c r="K15" s="5"/>
      <c r="L15" s="5"/>
      <c r="M15" s="5"/>
      <c r="N15" s="5"/>
      <c r="O15" s="5"/>
      <c r="P15" s="5"/>
      <c r="Q15" s="5"/>
      <c r="R15" s="5"/>
      <c r="S15" s="5"/>
      <c r="T15" s="5"/>
      <c r="U15" s="5"/>
      <c r="V15" s="5"/>
      <c r="W15" s="5"/>
      <c r="X15" s="5"/>
      <c r="Y15" s="5"/>
      <c r="Z15" s="5"/>
    </row>
    <row r="16" spans="1:60" ht="19.5" customHeight="1" x14ac:dyDescent="0.3">
      <c r="A16" s="112" t="s">
        <v>74</v>
      </c>
      <c r="B16" s="112"/>
      <c r="C16" s="112"/>
      <c r="D16" s="112"/>
      <c r="E16" s="5"/>
      <c r="F16" s="5"/>
      <c r="G16" s="5"/>
      <c r="H16" s="5"/>
      <c r="I16" s="5"/>
      <c r="J16" s="5"/>
      <c r="K16" s="5"/>
      <c r="L16" s="5"/>
      <c r="M16" s="5"/>
      <c r="N16" s="5"/>
      <c r="O16" s="5"/>
      <c r="P16" s="5"/>
      <c r="Q16" s="5"/>
      <c r="R16" s="5"/>
      <c r="S16" s="5"/>
      <c r="T16" s="5"/>
      <c r="U16" s="5"/>
      <c r="V16" s="5"/>
      <c r="W16" s="5"/>
      <c r="X16" s="5"/>
      <c r="Y16" s="5"/>
      <c r="Z16" s="5"/>
    </row>
    <row r="17" spans="1:26" ht="12.75" customHeight="1" x14ac:dyDescent="0.3">
      <c r="A17" s="113" t="s">
        <v>0</v>
      </c>
      <c r="B17" s="113" t="s">
        <v>12</v>
      </c>
      <c r="C17" s="108" t="s">
        <v>8</v>
      </c>
      <c r="D17" s="108" t="s">
        <v>9</v>
      </c>
      <c r="E17" s="108" t="s">
        <v>10</v>
      </c>
      <c r="F17" s="54" t="s">
        <v>59</v>
      </c>
      <c r="G17" s="61"/>
      <c r="H17" s="61"/>
      <c r="I17" s="61"/>
      <c r="J17" s="61"/>
      <c r="K17" s="52"/>
      <c r="L17" s="52"/>
      <c r="M17" s="52"/>
      <c r="N17" s="52"/>
      <c r="O17" s="52"/>
      <c r="P17" s="52"/>
      <c r="Q17" s="52"/>
      <c r="R17" s="52"/>
      <c r="S17" s="52"/>
      <c r="T17" s="52"/>
      <c r="U17" s="52"/>
      <c r="V17" s="52"/>
      <c r="W17" s="52"/>
      <c r="X17" s="52"/>
      <c r="Y17" s="52"/>
      <c r="Z17" s="52"/>
    </row>
    <row r="18" spans="1:26" ht="13.8" x14ac:dyDescent="0.3">
      <c r="A18" s="113"/>
      <c r="B18" s="113"/>
      <c r="C18" s="109"/>
      <c r="D18" s="109"/>
      <c r="E18" s="109"/>
      <c r="F18" s="55">
        <v>2022</v>
      </c>
      <c r="G18" s="62"/>
      <c r="H18" s="62"/>
      <c r="I18" s="62"/>
      <c r="J18" s="62"/>
      <c r="K18" s="53"/>
      <c r="L18" s="53"/>
      <c r="M18" s="53"/>
      <c r="N18" s="53"/>
      <c r="O18" s="53"/>
      <c r="P18" s="53"/>
      <c r="Q18" s="53"/>
      <c r="R18" s="63">
        <v>2023</v>
      </c>
      <c r="S18" s="53"/>
      <c r="T18" s="53"/>
      <c r="U18" s="53"/>
      <c r="V18" s="53"/>
      <c r="W18" s="53"/>
      <c r="X18" s="53"/>
      <c r="Y18" s="53"/>
      <c r="Z18" s="53"/>
    </row>
    <row r="19" spans="1:26" ht="13.8" x14ac:dyDescent="0.3">
      <c r="A19" s="113"/>
      <c r="B19" s="113"/>
      <c r="C19" s="110"/>
      <c r="D19" s="110"/>
      <c r="E19" s="110"/>
      <c r="F19" s="56" t="s">
        <v>62</v>
      </c>
      <c r="G19" s="56" t="s">
        <v>63</v>
      </c>
      <c r="H19" s="56" t="s">
        <v>64</v>
      </c>
      <c r="I19" s="56" t="s">
        <v>65</v>
      </c>
      <c r="J19" s="56" t="s">
        <v>66</v>
      </c>
      <c r="K19" s="56" t="s">
        <v>67</v>
      </c>
      <c r="L19" s="56" t="s">
        <v>68</v>
      </c>
      <c r="M19" s="56" t="s">
        <v>69</v>
      </c>
      <c r="N19" s="56" t="s">
        <v>70</v>
      </c>
      <c r="O19" s="56" t="s">
        <v>71</v>
      </c>
      <c r="P19" s="56" t="s">
        <v>72</v>
      </c>
      <c r="Q19" s="56" t="s">
        <v>73</v>
      </c>
      <c r="R19" s="56" t="s">
        <v>62</v>
      </c>
      <c r="S19" s="56" t="s">
        <v>63</v>
      </c>
      <c r="T19" s="56" t="s">
        <v>64</v>
      </c>
      <c r="U19" s="56" t="s">
        <v>65</v>
      </c>
      <c r="V19" s="56" t="s">
        <v>66</v>
      </c>
      <c r="W19" s="56" t="s">
        <v>67</v>
      </c>
      <c r="X19" s="56" t="s">
        <v>68</v>
      </c>
      <c r="Y19" s="56" t="s">
        <v>69</v>
      </c>
      <c r="Z19" s="56" t="s">
        <v>70</v>
      </c>
    </row>
    <row r="20" spans="1:26" s="8" customFormat="1" x14ac:dyDescent="0.3">
      <c r="A20" s="6">
        <v>1</v>
      </c>
      <c r="B20" s="32" t="s">
        <v>17</v>
      </c>
      <c r="C20" s="67">
        <f>_xlfn.DAYS(E20,D20)</f>
        <v>58</v>
      </c>
      <c r="D20" s="66">
        <v>44562</v>
      </c>
      <c r="E20" s="66">
        <v>44620</v>
      </c>
      <c r="F20" s="64"/>
      <c r="G20" s="64"/>
      <c r="H20" s="30"/>
      <c r="I20" s="30"/>
      <c r="J20" s="30"/>
      <c r="K20" s="7"/>
      <c r="L20" s="7"/>
      <c r="M20" s="7"/>
      <c r="N20" s="7"/>
      <c r="O20" s="7"/>
      <c r="P20" s="7"/>
      <c r="Q20" s="7"/>
      <c r="R20" s="7"/>
      <c r="S20" s="7"/>
      <c r="T20" s="7"/>
      <c r="U20" s="7"/>
      <c r="V20" s="7"/>
      <c r="W20" s="7"/>
      <c r="X20" s="7"/>
      <c r="Y20" s="7"/>
      <c r="Z20" s="7"/>
    </row>
    <row r="21" spans="1:26" s="8" customFormat="1" x14ac:dyDescent="0.3">
      <c r="A21" s="6">
        <v>2</v>
      </c>
      <c r="B21" s="32" t="s">
        <v>1</v>
      </c>
      <c r="C21" s="67">
        <f t="shared" ref="C21:C26" si="0">_xlfn.DAYS(E21,D21)</f>
        <v>223</v>
      </c>
      <c r="D21" s="10">
        <v>44581</v>
      </c>
      <c r="E21" s="11">
        <v>44804</v>
      </c>
      <c r="F21" s="65"/>
      <c r="G21" s="65"/>
      <c r="H21" s="65"/>
      <c r="I21" s="65"/>
      <c r="J21" s="65"/>
      <c r="K21" s="65"/>
      <c r="L21" s="65"/>
      <c r="M21" s="65"/>
      <c r="N21" s="12"/>
      <c r="O21" s="12"/>
      <c r="P21" s="12"/>
      <c r="Q21" s="12"/>
      <c r="R21" s="12"/>
      <c r="S21" s="12"/>
      <c r="T21" s="12"/>
      <c r="U21" s="12"/>
      <c r="V21" s="12"/>
      <c r="W21" s="12"/>
      <c r="X21" s="12"/>
      <c r="Y21" s="12"/>
      <c r="Z21" s="12"/>
    </row>
    <row r="22" spans="1:26" s="8" customFormat="1" x14ac:dyDescent="0.3">
      <c r="A22" s="6">
        <v>3</v>
      </c>
      <c r="B22" s="32" t="s">
        <v>18</v>
      </c>
      <c r="C22" s="67">
        <f t="shared" si="0"/>
        <v>333</v>
      </c>
      <c r="D22" s="66">
        <v>44713</v>
      </c>
      <c r="E22" s="66">
        <v>45046</v>
      </c>
      <c r="F22" s="30"/>
      <c r="G22" s="30"/>
      <c r="H22" s="30"/>
      <c r="I22" s="30"/>
      <c r="J22" s="30"/>
      <c r="K22" s="64"/>
      <c r="L22" s="64"/>
      <c r="M22" s="64"/>
      <c r="N22" s="64"/>
      <c r="O22" s="64"/>
      <c r="P22" s="64"/>
      <c r="Q22" s="64"/>
      <c r="R22" s="64"/>
      <c r="S22" s="64"/>
      <c r="T22" s="64"/>
      <c r="U22" s="64"/>
      <c r="V22" s="7"/>
      <c r="W22" s="7"/>
      <c r="X22" s="7"/>
      <c r="Y22" s="7"/>
      <c r="Z22" s="7"/>
    </row>
    <row r="23" spans="1:26" s="8" customFormat="1" x14ac:dyDescent="0.3">
      <c r="A23" s="6">
        <v>4</v>
      </c>
      <c r="B23" s="32" t="s">
        <v>20</v>
      </c>
      <c r="C23" s="67">
        <f t="shared" si="0"/>
        <v>486</v>
      </c>
      <c r="D23" s="10">
        <v>44713</v>
      </c>
      <c r="E23" s="11">
        <v>45199</v>
      </c>
      <c r="F23" s="29"/>
      <c r="G23" s="29"/>
      <c r="H23" s="29"/>
      <c r="I23" s="29"/>
      <c r="J23" s="29"/>
      <c r="K23" s="65"/>
      <c r="L23" s="65"/>
      <c r="M23" s="65"/>
      <c r="N23" s="65"/>
      <c r="O23" s="65"/>
      <c r="P23" s="65"/>
      <c r="Q23" s="65"/>
      <c r="R23" s="65"/>
      <c r="S23" s="65"/>
      <c r="T23" s="65"/>
      <c r="U23" s="65"/>
      <c r="V23" s="65"/>
      <c r="W23" s="65"/>
      <c r="X23" s="65"/>
      <c r="Y23" s="65"/>
      <c r="Z23" s="65"/>
    </row>
    <row r="24" spans="1:26" s="8" customFormat="1" x14ac:dyDescent="0.3">
      <c r="A24" s="6">
        <v>5</v>
      </c>
      <c r="B24" s="32" t="s">
        <v>19</v>
      </c>
      <c r="C24" s="67">
        <f t="shared" si="0"/>
        <v>334</v>
      </c>
      <c r="D24" s="66">
        <v>44835</v>
      </c>
      <c r="E24" s="66">
        <v>45169</v>
      </c>
      <c r="F24" s="30"/>
      <c r="G24" s="30"/>
      <c r="H24" s="30"/>
      <c r="I24" s="30"/>
      <c r="J24" s="30"/>
      <c r="K24" s="30"/>
      <c r="L24" s="7"/>
      <c r="M24" s="7"/>
      <c r="N24" s="7"/>
      <c r="O24" s="64"/>
      <c r="P24" s="64"/>
      <c r="Q24" s="64"/>
      <c r="R24" s="64"/>
      <c r="S24" s="64"/>
      <c r="T24" s="64"/>
      <c r="U24" s="64"/>
      <c r="V24" s="64"/>
      <c r="W24" s="64"/>
      <c r="X24" s="64"/>
      <c r="Y24" s="64"/>
      <c r="Z24" s="7"/>
    </row>
    <row r="25" spans="1:26" s="8" customFormat="1" x14ac:dyDescent="0.3">
      <c r="A25" s="6">
        <f t="shared" ref="A25" si="1">A24+1</f>
        <v>6</v>
      </c>
      <c r="B25" s="32" t="s">
        <v>2</v>
      </c>
      <c r="C25" s="67">
        <f t="shared" si="0"/>
        <v>487</v>
      </c>
      <c r="D25" s="10">
        <v>44682</v>
      </c>
      <c r="E25" s="11">
        <v>45169</v>
      </c>
      <c r="F25" s="31"/>
      <c r="G25" s="31"/>
      <c r="H25" s="31"/>
      <c r="I25" s="31"/>
      <c r="J25" s="31"/>
      <c r="K25" s="29"/>
      <c r="L25" s="12"/>
      <c r="M25" s="12"/>
      <c r="N25" s="12"/>
      <c r="O25" s="12"/>
      <c r="P25" s="12"/>
      <c r="Q25" s="12"/>
      <c r="R25" s="12"/>
      <c r="S25" s="12"/>
      <c r="T25" s="12"/>
      <c r="U25" s="12"/>
      <c r="V25" s="65"/>
      <c r="W25" s="65"/>
      <c r="X25" s="65"/>
      <c r="Y25" s="65"/>
      <c r="Z25" s="12"/>
    </row>
    <row r="26" spans="1:26" s="8" customFormat="1" x14ac:dyDescent="0.3">
      <c r="A26" s="6">
        <v>7</v>
      </c>
      <c r="B26" s="32" t="s">
        <v>21</v>
      </c>
      <c r="C26" s="67">
        <f t="shared" si="0"/>
        <v>486</v>
      </c>
      <c r="D26" s="66">
        <v>44713</v>
      </c>
      <c r="E26" s="11">
        <v>45199</v>
      </c>
      <c r="F26" s="7"/>
      <c r="G26" s="7"/>
      <c r="H26" s="7"/>
      <c r="I26" s="7"/>
      <c r="J26" s="7"/>
      <c r="K26" s="7"/>
      <c r="L26" s="7"/>
      <c r="M26" s="7"/>
      <c r="N26" s="7"/>
      <c r="O26" s="7"/>
      <c r="P26" s="7"/>
      <c r="Q26" s="7"/>
      <c r="R26" s="7"/>
      <c r="S26" s="7"/>
      <c r="T26" s="7"/>
      <c r="U26" s="7"/>
      <c r="V26" s="7"/>
      <c r="W26" s="64"/>
      <c r="X26" s="64"/>
      <c r="Y26" s="64"/>
      <c r="Z26" s="64"/>
    </row>
    <row r="27" spans="1:26" x14ac:dyDescent="0.25">
      <c r="B27" s="15"/>
      <c r="D27" s="15"/>
      <c r="E27" s="14"/>
      <c r="F27" s="14"/>
      <c r="G27" s="14"/>
      <c r="H27" s="14"/>
      <c r="I27" s="14"/>
      <c r="J27" s="14"/>
      <c r="L27" s="15"/>
      <c r="M27" s="15"/>
      <c r="N27" s="15"/>
      <c r="O27" s="15"/>
      <c r="P27" s="15"/>
      <c r="Q27" s="15"/>
      <c r="R27" s="15"/>
      <c r="S27" s="15"/>
      <c r="T27" s="15"/>
      <c r="U27" s="15"/>
      <c r="V27" s="15"/>
      <c r="W27" s="15"/>
      <c r="X27" s="15"/>
      <c r="Y27" s="15"/>
      <c r="Z27" s="15"/>
    </row>
    <row r="28" spans="1:26" x14ac:dyDescent="0.25">
      <c r="A28" s="16"/>
      <c r="B28" s="14"/>
      <c r="D28" s="14"/>
      <c r="E28" s="14"/>
      <c r="F28" s="14"/>
      <c r="G28" s="14"/>
      <c r="H28" s="14"/>
      <c r="I28" s="14"/>
      <c r="J28" s="14"/>
      <c r="L28" s="14"/>
      <c r="M28" s="14"/>
      <c r="N28" s="14"/>
      <c r="O28" s="14"/>
      <c r="P28" s="14"/>
      <c r="Q28" s="14"/>
      <c r="R28" s="14"/>
      <c r="S28" s="14"/>
      <c r="T28" s="14"/>
      <c r="U28" s="14"/>
      <c r="V28" s="14"/>
      <c r="W28" s="14"/>
      <c r="X28" s="14"/>
      <c r="Y28" s="14"/>
    </row>
  </sheetData>
  <mergeCells count="9">
    <mergeCell ref="A13:Z13"/>
    <mergeCell ref="A14:D14"/>
    <mergeCell ref="A15:D15"/>
    <mergeCell ref="A16:D16"/>
    <mergeCell ref="A17:A19"/>
    <mergeCell ref="B17:B19"/>
    <mergeCell ref="C17:C19"/>
    <mergeCell ref="D17:D19"/>
    <mergeCell ref="E17:E19"/>
  </mergeCells>
  <pageMargins left="0.7" right="0.7" top="0.75" bottom="0.75" header="0.3" footer="0.3"/>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9</vt:i4>
      </vt:variant>
    </vt:vector>
  </HeadingPairs>
  <TitlesOfParts>
    <vt:vector size="18" baseType="lpstr">
      <vt:lpstr>ППЗ</vt:lpstr>
      <vt:lpstr>ППЗ_каз.</vt:lpstr>
      <vt:lpstr>ППЗ_пример</vt:lpstr>
      <vt:lpstr>ПП</vt:lpstr>
      <vt:lpstr>ПП_каз.</vt:lpstr>
      <vt:lpstr>ПП_пример</vt:lpstr>
      <vt:lpstr>ГПР</vt:lpstr>
      <vt:lpstr>ГПР_каз.</vt:lpstr>
      <vt:lpstr>ГПР_пример</vt:lpstr>
      <vt:lpstr>ГПР!Область_печати</vt:lpstr>
      <vt:lpstr>ГПР_каз.!Область_печати</vt:lpstr>
      <vt:lpstr>ГПР_пример!Область_печати</vt:lpstr>
      <vt:lpstr>ПП!Область_печати</vt:lpstr>
      <vt:lpstr>ПП_каз.!Область_печати</vt:lpstr>
      <vt:lpstr>ПП_пример!Область_печати</vt:lpstr>
      <vt:lpstr>ППЗ!Область_печати</vt:lpstr>
      <vt:lpstr>ППЗ_каз.!Область_печати</vt:lpstr>
      <vt:lpstr>ППЗ_пример!Область_печати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Саякова Жаныл Муратбековна</dc:creator>
  <cp:lastModifiedBy>Сания Косубаева</cp:lastModifiedBy>
  <cp:lastPrinted>2022-06-15T03:31:33Z</cp:lastPrinted>
  <dcterms:created xsi:type="dcterms:W3CDTF">2022-05-31T11:43:03Z</dcterms:created>
  <dcterms:modified xsi:type="dcterms:W3CDTF">2024-07-05T04:49:23Z</dcterms:modified>
</cp:coreProperties>
</file>