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externalLinks/externalLink122.xml" ContentType="application/vnd.openxmlformats-officedocument.spreadsheetml.externalLink+xml"/>
  <Override PartName="/xl/externalLinks/externalLink123.xml" ContentType="application/vnd.openxmlformats-officedocument.spreadsheetml.externalLink+xml"/>
  <Override PartName="/xl/externalLinks/externalLink124.xml" ContentType="application/vnd.openxmlformats-officedocument.spreadsheetml.externalLink+xml"/>
  <Override PartName="/xl/externalLinks/externalLink125.xml" ContentType="application/vnd.openxmlformats-officedocument.spreadsheetml.externalLink+xml"/>
  <Override PartName="/xl/externalLinks/externalLink126.xml" ContentType="application/vnd.openxmlformats-officedocument.spreadsheetml.externalLink+xml"/>
  <Override PartName="/xl/externalLinks/externalLink127.xml" ContentType="application/vnd.openxmlformats-officedocument.spreadsheetml.externalLink+xml"/>
  <Override PartName="/xl/externalLinks/externalLink128.xml" ContentType="application/vnd.openxmlformats-officedocument.spreadsheetml.externalLink+xml"/>
  <Override PartName="/xl/externalLinks/externalLink129.xml" ContentType="application/vnd.openxmlformats-officedocument.spreadsheetml.externalLink+xml"/>
  <Override PartName="/xl/externalLinks/externalLink130.xml" ContentType="application/vnd.openxmlformats-officedocument.spreadsheetml.externalLink+xml"/>
  <Override PartName="/xl/externalLinks/externalLink131.xml" ContentType="application/vnd.openxmlformats-officedocument.spreadsheetml.externalLink+xml"/>
  <Override PartName="/xl/externalLinks/externalLink132.xml" ContentType="application/vnd.openxmlformats-officedocument.spreadsheetml.externalLink+xml"/>
  <Override PartName="/xl/externalLinks/externalLink133.xml" ContentType="application/vnd.openxmlformats-officedocument.spreadsheetml.externalLink+xml"/>
  <Override PartName="/xl/externalLinks/externalLink134.xml" ContentType="application/vnd.openxmlformats-officedocument.spreadsheetml.externalLink+xml"/>
  <Override PartName="/xl/externalLinks/externalLink135.xml" ContentType="application/vnd.openxmlformats-officedocument.spreadsheetml.externalLink+xml"/>
  <Override PartName="/xl/externalLinks/externalLink136.xml" ContentType="application/vnd.openxmlformats-officedocument.spreadsheetml.externalLink+xml"/>
  <Override PartName="/xl/externalLinks/externalLink137.xml" ContentType="application/vnd.openxmlformats-officedocument.spreadsheetml.externalLink+xml"/>
  <Override PartName="/xl/externalLinks/externalLink138.xml" ContentType="application/vnd.openxmlformats-officedocument.spreadsheetml.externalLink+xml"/>
  <Override PartName="/xl/externalLinks/externalLink139.xml" ContentType="application/vnd.openxmlformats-officedocument.spreadsheetml.externalLink+xml"/>
  <Override PartName="/xl/externalLinks/externalLink140.xml" ContentType="application/vnd.openxmlformats-officedocument.spreadsheetml.externalLink+xml"/>
  <Override PartName="/xl/externalLinks/externalLink141.xml" ContentType="application/vnd.openxmlformats-officedocument.spreadsheetml.externalLink+xml"/>
  <Override PartName="/xl/externalLinks/externalLink142.xml" ContentType="application/vnd.openxmlformats-officedocument.spreadsheetml.externalLink+xml"/>
  <Override PartName="/xl/externalLinks/externalLink143.xml" ContentType="application/vnd.openxmlformats-officedocument.spreadsheetml.externalLink+xml"/>
  <Override PartName="/xl/externalLinks/externalLink144.xml" ContentType="application/vnd.openxmlformats-officedocument.spreadsheetml.externalLink+xml"/>
  <Override PartName="/xl/externalLinks/externalLink145.xml" ContentType="application/vnd.openxmlformats-officedocument.spreadsheetml.externalLink+xml"/>
  <Override PartName="/xl/externalLinks/externalLink146.xml" ContentType="application/vnd.openxmlformats-officedocument.spreadsheetml.externalLink+xml"/>
  <Override PartName="/xl/externalLinks/externalLink147.xml" ContentType="application/vnd.openxmlformats-officedocument.spreadsheetml.externalLink+xml"/>
  <Override PartName="/xl/externalLinks/externalLink148.xml" ContentType="application/vnd.openxmlformats-officedocument.spreadsheetml.externalLink+xml"/>
  <Override PartName="/xl/externalLinks/externalLink149.xml" ContentType="application/vnd.openxmlformats-officedocument.spreadsheetml.externalLink+xml"/>
  <Override PartName="/xl/externalLinks/externalLink150.xml" ContentType="application/vnd.openxmlformats-officedocument.spreadsheetml.externalLink+xml"/>
  <Override PartName="/xl/externalLinks/externalLink151.xml" ContentType="application/vnd.openxmlformats-officedocument.spreadsheetml.externalLink+xml"/>
  <Override PartName="/xl/externalLinks/externalLink152.xml" ContentType="application/vnd.openxmlformats-officedocument.spreadsheetml.externalLink+xml"/>
  <Override PartName="/xl/externalLinks/externalLink153.xml" ContentType="application/vnd.openxmlformats-officedocument.spreadsheetml.externalLink+xml"/>
  <Override PartName="/xl/externalLinks/externalLink154.xml" ContentType="application/vnd.openxmlformats-officedocument.spreadsheetml.externalLink+xml"/>
  <Override PartName="/xl/externalLinks/externalLink155.xml" ContentType="application/vnd.openxmlformats-officedocument.spreadsheetml.externalLink+xml"/>
  <Override PartName="/xl/externalLinks/externalLink156.xml" ContentType="application/vnd.openxmlformats-officedocument.spreadsheetml.externalLink+xml"/>
  <Override PartName="/xl/externalLinks/externalLink157.xml" ContentType="application/vnd.openxmlformats-officedocument.spreadsheetml.externalLink+xml"/>
  <Override PartName="/xl/externalLinks/externalLink158.xml" ContentType="application/vnd.openxmlformats-officedocument.spreadsheetml.externalLink+xml"/>
  <Override PartName="/xl/externalLinks/externalLink159.xml" ContentType="application/vnd.openxmlformats-officedocument.spreadsheetml.externalLink+xml"/>
  <Override PartName="/xl/externalLinks/externalLink160.xml" ContentType="application/vnd.openxmlformats-officedocument.spreadsheetml.externalLink+xml"/>
  <Override PartName="/xl/externalLinks/externalLink161.xml" ContentType="application/vnd.openxmlformats-officedocument.spreadsheetml.externalLink+xml"/>
  <Override PartName="/xl/externalLinks/externalLink162.xml" ContentType="application/vnd.openxmlformats-officedocument.spreadsheetml.externalLink+xml"/>
  <Override PartName="/xl/externalLinks/externalLink163.xml" ContentType="application/vnd.openxmlformats-officedocument.spreadsheetml.externalLink+xml"/>
  <Override PartName="/xl/externalLinks/externalLink164.xml" ContentType="application/vnd.openxmlformats-officedocument.spreadsheetml.externalLink+xml"/>
  <Override PartName="/xl/externalLinks/externalLink165.xml" ContentType="application/vnd.openxmlformats-officedocument.spreadsheetml.externalLink+xml"/>
  <Override PartName="/xl/externalLinks/externalLink166.xml" ContentType="application/vnd.openxmlformats-officedocument.spreadsheetml.externalLink+xml"/>
  <Override PartName="/xl/externalLinks/externalLink167.xml" ContentType="application/vnd.openxmlformats-officedocument.spreadsheetml.externalLink+xml"/>
  <Override PartName="/xl/externalLinks/externalLink16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aniy\Desktop\КЖК бигов\"/>
    </mc:Choice>
  </mc:AlternateContent>
  <bookViews>
    <workbookView xWindow="0" yWindow="0" windowWidth="17256" windowHeight="5688" activeTab="8"/>
  </bookViews>
  <sheets>
    <sheet name="ППЗ" sheetId="4" r:id="rId1"/>
    <sheet name="ППЗ_каз." sheetId="9" r:id="rId2"/>
    <sheet name="ППЗ_пример" sheetId="6" r:id="rId3"/>
    <sheet name="ПП" sheetId="5" r:id="rId4"/>
    <sheet name="ПП_каз." sheetId="10" r:id="rId5"/>
    <sheet name="ПП_пример" sheetId="8" r:id="rId6"/>
    <sheet name="ГПР" sheetId="3" r:id="rId7"/>
    <sheet name="ГПР_каз." sheetId="11" r:id="rId8"/>
    <sheet name="ГПР_пример" sheetId="7"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 r:id="rId131"/>
    <externalReference r:id="rId132"/>
    <externalReference r:id="rId133"/>
    <externalReference r:id="rId134"/>
    <externalReference r:id="rId135"/>
    <externalReference r:id="rId136"/>
    <externalReference r:id="rId137"/>
    <externalReference r:id="rId138"/>
    <externalReference r:id="rId139"/>
    <externalReference r:id="rId140"/>
    <externalReference r:id="rId141"/>
    <externalReference r:id="rId142"/>
    <externalReference r:id="rId143"/>
    <externalReference r:id="rId144"/>
    <externalReference r:id="rId145"/>
    <externalReference r:id="rId146"/>
    <externalReference r:id="rId147"/>
    <externalReference r:id="rId148"/>
    <externalReference r:id="rId149"/>
    <externalReference r:id="rId150"/>
    <externalReference r:id="rId151"/>
    <externalReference r:id="rId152"/>
    <externalReference r:id="rId153"/>
    <externalReference r:id="rId154"/>
    <externalReference r:id="rId155"/>
    <externalReference r:id="rId156"/>
    <externalReference r:id="rId157"/>
    <externalReference r:id="rId158"/>
    <externalReference r:id="rId159"/>
    <externalReference r:id="rId160"/>
    <externalReference r:id="rId161"/>
    <externalReference r:id="rId162"/>
    <externalReference r:id="rId163"/>
    <externalReference r:id="rId164"/>
    <externalReference r:id="rId165"/>
    <externalReference r:id="rId166"/>
    <externalReference r:id="rId167"/>
    <externalReference r:id="rId168"/>
    <externalReference r:id="rId169"/>
    <externalReference r:id="rId170"/>
    <externalReference r:id="rId171"/>
    <externalReference r:id="rId172"/>
    <externalReference r:id="rId173"/>
    <externalReference r:id="rId174"/>
    <externalReference r:id="rId175"/>
    <externalReference r:id="rId176"/>
    <externalReference r:id="rId177"/>
  </externalReferences>
  <definedNames>
    <definedName name="_" hidden="1">{"fdsup://directions/FAT Viewer?action=UPDATE&amp;creator=factSet&amp;DYN_ARGS=true&amp;DOC_NAME=FAT:RGA_ENTRPR_VAL_EV_SOURCE_WINDOW.FAT&amp;VAR:ID1=BRE-IT&amp;VAR:SDATE=20110509&amp;VAR:FDATE=20101231&amp;VAR:FREQ=ACTUAL_MONTHLY&amp;VAR:RELITEM=&amp;VAR:CURRENCY=&amp;VAR:DB_TYPE=&amp;VAR:UNITS=M&amp;win","dow=popup&amp;width=535&amp;height=425&amp;START_MAXIMIZED=FALSE&amp;Y=120&amp;display_string=audit"}</definedName>
    <definedName name="______________________Iw37" localSheetId="8">'[1]Элим P&amp;L'!#REF!,'[1]Элим P&amp;L'!#REF!</definedName>
    <definedName name="______________________Iw37" localSheetId="5">'[1]Элим P&amp;L'!#REF!,'[1]Элим P&amp;L'!#REF!</definedName>
    <definedName name="______________________Iw37" localSheetId="2">'[1]Элим P&amp;L'!#REF!,'[1]Элим P&amp;L'!#REF!</definedName>
    <definedName name="______________________Iw37">'[1]Элим P&amp;L'!#REF!,'[1]Элим P&amp;L'!#REF!</definedName>
    <definedName name="_______________Iw37" localSheetId="8">'[2]Элим P&amp;L'!#REF!,'[2]Элим P&amp;L'!#REF!</definedName>
    <definedName name="_______________Iw37" localSheetId="5">'[2]Элим P&amp;L'!#REF!,'[2]Элим P&amp;L'!#REF!</definedName>
    <definedName name="_______________Iw37" localSheetId="2">'[2]Элим P&amp;L'!#REF!,'[2]Элим P&amp;L'!#REF!</definedName>
    <definedName name="_______________Iw37">'[2]Элим P&amp;L'!#REF!,'[2]Элим P&amp;L'!#REF!</definedName>
    <definedName name="______________Iw37" localSheetId="8">'[3]Элим P&amp;L'!#REF!,'[3]Элим P&amp;L'!#REF!</definedName>
    <definedName name="______________Iw37" localSheetId="5">'[3]Элим P&amp;L'!#REF!,'[3]Элим P&amp;L'!#REF!</definedName>
    <definedName name="______________Iw37" localSheetId="2">'[3]Элим P&amp;L'!#REF!,'[3]Элим P&amp;L'!#REF!</definedName>
    <definedName name="______________Iw37">'[3]Элим P&amp;L'!#REF!,'[3]Элим P&amp;L'!#REF!</definedName>
    <definedName name="______________xlfn.BAHTTEXT" hidden="1">#NAME?</definedName>
    <definedName name="______________xlfn.IFERROR" hidden="1">#NAME?</definedName>
    <definedName name="_____________Iw37" localSheetId="8">'[4]Элим P&amp;L'!#REF!,'[4]Элим P&amp;L'!#REF!</definedName>
    <definedName name="_____________Iw37" localSheetId="5">'[4]Элим P&amp;L'!#REF!,'[4]Элим P&amp;L'!#REF!</definedName>
    <definedName name="_____________Iw37" localSheetId="2">'[4]Элим P&amp;L'!#REF!,'[4]Элим P&amp;L'!#REF!</definedName>
    <definedName name="_____________Iw37">'[4]Элим P&amp;L'!#REF!,'[4]Элим P&amp;L'!#REF!</definedName>
    <definedName name="_____________xlfn.BAHTTEXT" hidden="1">#NAME?</definedName>
    <definedName name="_____________xlfn.IFERROR" hidden="1">#NAME?</definedName>
    <definedName name="____________Iw37" localSheetId="8">'[5]Элим P&amp;L'!#REF!,'[5]Элим P&amp;L'!#REF!</definedName>
    <definedName name="____________Iw37" localSheetId="5">'[5]Элим P&amp;L'!#REF!,'[5]Элим P&amp;L'!#REF!</definedName>
    <definedName name="____________Iw37" localSheetId="2">'[5]Элим P&amp;L'!#REF!,'[5]Элим P&amp;L'!#REF!</definedName>
    <definedName name="____________Iw37">'[5]Элим P&amp;L'!#REF!,'[5]Элим P&amp;L'!#REF!</definedName>
    <definedName name="____________xlfn.BAHTTEXT" hidden="1">#NAME?</definedName>
    <definedName name="____________xlfn.IFERROR" hidden="1">#NAME?</definedName>
    <definedName name="___________Iw37" localSheetId="8">'[5]Элим P&amp;L'!#REF!,'[5]Элим P&amp;L'!#REF!</definedName>
    <definedName name="___________Iw37" localSheetId="5">'[5]Элим P&amp;L'!#REF!,'[5]Элим P&amp;L'!#REF!</definedName>
    <definedName name="___________Iw37" localSheetId="2">'[5]Элим P&amp;L'!#REF!,'[5]Элим P&amp;L'!#REF!</definedName>
    <definedName name="___________Iw37">'[5]Элим P&amp;L'!#REF!,'[5]Элим P&amp;L'!#REF!</definedName>
    <definedName name="___________xlfn.BAHTTEXT" hidden="1">#NAME?</definedName>
    <definedName name="___________xlfn.IFERROR" hidden="1">#NAME?</definedName>
    <definedName name="__________Iw37" localSheetId="8">'[5]Элим P&amp;L'!#REF!,'[5]Элим P&amp;L'!#REF!</definedName>
    <definedName name="__________Iw37" localSheetId="5">'[5]Элим P&amp;L'!#REF!,'[5]Элим P&amp;L'!#REF!</definedName>
    <definedName name="__________Iw37" localSheetId="2">'[5]Элим P&amp;L'!#REF!,'[5]Элим P&amp;L'!#REF!</definedName>
    <definedName name="__________Iw37">'[5]Элим P&amp;L'!#REF!,'[5]Элим P&amp;L'!#REF!</definedName>
    <definedName name="__________xlfn.BAHTTEXT" hidden="1">#NAME?</definedName>
    <definedName name="__________xlfn.IFERROR" hidden="1">#NAME?</definedName>
    <definedName name="_________Iw37" localSheetId="8">'[5]Элим P&amp;L'!#REF!,'[5]Элим P&amp;L'!#REF!</definedName>
    <definedName name="_________Iw37" localSheetId="5">'[5]Элим P&amp;L'!#REF!,'[5]Элим P&amp;L'!#REF!</definedName>
    <definedName name="_________Iw37" localSheetId="2">'[5]Элим P&amp;L'!#REF!,'[5]Элим P&amp;L'!#REF!</definedName>
    <definedName name="_________Iw37">'[5]Элим P&amp;L'!#REF!,'[5]Элим P&amp;L'!#REF!</definedName>
    <definedName name="_________xlfn.BAHTTEXT" hidden="1">#NAME?</definedName>
    <definedName name="_________xlfn.IFERROR" hidden="1">#NAME?</definedName>
    <definedName name="________Iw37" localSheetId="8">'[5]Элим P&amp;L'!#REF!,'[5]Элим P&amp;L'!#REF!</definedName>
    <definedName name="________Iw37" localSheetId="5">'[5]Элим P&amp;L'!#REF!,'[5]Элим P&amp;L'!#REF!</definedName>
    <definedName name="________Iw37" localSheetId="2">'[5]Элим P&amp;L'!#REF!,'[5]Элим P&amp;L'!#REF!</definedName>
    <definedName name="________Iw37">'[5]Элим P&amp;L'!#REF!,'[5]Элим P&amp;L'!#REF!</definedName>
    <definedName name="________xlfn.BAHTTEXT" hidden="1">#NAME?</definedName>
    <definedName name="________xlfn.IFERROR" hidden="1">#NAME?</definedName>
    <definedName name="_______Iw37" localSheetId="8">'[5]Элим P&amp;L'!#REF!,'[5]Элим P&amp;L'!#REF!</definedName>
    <definedName name="_______Iw37" localSheetId="5">'[5]Элим P&amp;L'!#REF!,'[5]Элим P&amp;L'!#REF!</definedName>
    <definedName name="_______Iw37" localSheetId="2">'[5]Элим P&amp;L'!#REF!,'[5]Элим P&amp;L'!#REF!</definedName>
    <definedName name="_______Iw37">'[5]Элим P&amp;L'!#REF!,'[5]Элим P&amp;L'!#REF!</definedName>
    <definedName name="_______xlfn.BAHTTEXT" hidden="1">#NAME?</definedName>
    <definedName name="_______xlfn.IFERROR" hidden="1">#NAME?</definedName>
    <definedName name="______Iw37" localSheetId="8">'[5]Элим P&amp;L'!#REF!,'[5]Элим P&amp;L'!#REF!</definedName>
    <definedName name="______Iw37" localSheetId="5">'[5]Элим P&amp;L'!#REF!,'[5]Элим P&amp;L'!#REF!</definedName>
    <definedName name="______Iw37" localSheetId="2">'[5]Элим P&amp;L'!#REF!,'[5]Элим P&amp;L'!#REF!</definedName>
    <definedName name="______Iw37">'[5]Элим P&amp;L'!#REF!,'[5]Элим P&amp;L'!#REF!</definedName>
    <definedName name="______kpn1">[6]Главн!$D$46</definedName>
    <definedName name="______kpn2">[6]Главн!$E$46</definedName>
    <definedName name="______kpn3">[6]Главн!$F$46</definedName>
    <definedName name="______kpn4">[6]Главн!$G$46</definedName>
    <definedName name="______kpn5">[6]Главн!$H$46</definedName>
    <definedName name="______kpn6">[6]Главн!$I$46</definedName>
    <definedName name="______kpn7">[6]Главн!$J$46</definedName>
    <definedName name="______kpn8">[6]Главн!$K$46</definedName>
    <definedName name="______nds1">[6]Главн!$D$42</definedName>
    <definedName name="______nds2">[6]Главн!$E$42</definedName>
    <definedName name="______nds3">[6]Главн!$F$42</definedName>
    <definedName name="______nds4">[6]Главн!$G$42</definedName>
    <definedName name="______nds5">[6]Главн!$H$42</definedName>
    <definedName name="______nds6">[6]Главн!$I$42</definedName>
    <definedName name="______xlfn.BAHTTEXT" hidden="1">#NAME?</definedName>
    <definedName name="______xlfn.IFERROR" hidden="1">#NAME?</definedName>
    <definedName name="_____Iw37" localSheetId="8">'[5]Элим P&amp;L'!#REF!,'[5]Элим P&amp;L'!#REF!</definedName>
    <definedName name="_____Iw37" localSheetId="5">'[5]Элим P&amp;L'!#REF!,'[5]Элим P&amp;L'!#REF!</definedName>
    <definedName name="_____Iw37" localSheetId="2">'[5]Элим P&amp;L'!#REF!,'[5]Элим P&amp;L'!#REF!</definedName>
    <definedName name="_____Iw37">'[5]Элим P&amp;L'!#REF!,'[5]Элим P&amp;L'!#REF!</definedName>
    <definedName name="_____kpn1">[6]Главн!$D$46</definedName>
    <definedName name="_____kpn2">[6]Главн!$E$46</definedName>
    <definedName name="_____kpn3">[6]Главн!$F$46</definedName>
    <definedName name="_____kpn4">[6]Главн!$G$46</definedName>
    <definedName name="_____kpn5">[6]Главн!$H$46</definedName>
    <definedName name="_____kpn6">[6]Главн!$I$46</definedName>
    <definedName name="_____kpn7">[6]Главн!$J$46</definedName>
    <definedName name="_____kpn8">[6]Главн!$K$46</definedName>
    <definedName name="_____nds1">[6]Главн!$D$42</definedName>
    <definedName name="_____nds2">[6]Главн!$E$42</definedName>
    <definedName name="_____nds3">[6]Главн!$F$42</definedName>
    <definedName name="_____nds4">[6]Главн!$G$42</definedName>
    <definedName name="_____nds5">[6]Главн!$H$42</definedName>
    <definedName name="_____nds6">[6]Главн!$I$42</definedName>
    <definedName name="_____xlfn.BAHTTEXT" hidden="1">#NAME?</definedName>
    <definedName name="_____xlfn.IFERROR" hidden="1">#NAME?</definedName>
    <definedName name="____Iw37" localSheetId="8">'[5]Элим P&amp;L'!#REF!,'[5]Элим P&amp;L'!#REF!</definedName>
    <definedName name="____Iw37" localSheetId="5">'[5]Элим P&amp;L'!#REF!,'[5]Элим P&amp;L'!#REF!</definedName>
    <definedName name="____Iw37" localSheetId="2">'[5]Элим P&amp;L'!#REF!,'[5]Элим P&amp;L'!#REF!</definedName>
    <definedName name="____Iw37">'[5]Элим P&amp;L'!#REF!,'[5]Элим P&amp;L'!#REF!</definedName>
    <definedName name="____kpn1">[6]Главн!$D$46</definedName>
    <definedName name="____kpn2">[6]Главн!$E$46</definedName>
    <definedName name="____kpn3">[6]Главн!$F$46</definedName>
    <definedName name="____kpn4">[6]Главн!$G$46</definedName>
    <definedName name="____kpn5">[6]Главн!$H$46</definedName>
    <definedName name="____kpn6">[6]Главн!$I$46</definedName>
    <definedName name="____kpn7">[6]Главн!$J$46</definedName>
    <definedName name="____kpn8">[6]Главн!$K$46</definedName>
    <definedName name="____nds1">[6]Главн!$D$42</definedName>
    <definedName name="____nds2">[6]Главн!$E$42</definedName>
    <definedName name="____nds3">[6]Главн!$F$42</definedName>
    <definedName name="____nds4">[6]Главн!$G$42</definedName>
    <definedName name="____nds5">[6]Главн!$H$42</definedName>
    <definedName name="____nds6">[6]Главн!$I$42</definedName>
    <definedName name="____xlfn.BAHTTEXT" hidden="1">#NAME?</definedName>
    <definedName name="____xlfn.IFERROR" hidden="1">#NAME?</definedName>
    <definedName name="___Iw37" localSheetId="8">'[5]Элим P&amp;L'!#REF!,'[5]Элим P&amp;L'!#REF!</definedName>
    <definedName name="___Iw37" localSheetId="5">'[5]Элим P&amp;L'!#REF!,'[5]Элим P&amp;L'!#REF!</definedName>
    <definedName name="___Iw37" localSheetId="2">'[5]Элим P&amp;L'!#REF!,'[5]Элим P&amp;L'!#REF!</definedName>
    <definedName name="___Iw37">'[5]Элим P&amp;L'!#REF!,'[5]Элим P&amp;L'!#REF!</definedName>
    <definedName name="___kpn1">[6]Главн!$D$46</definedName>
    <definedName name="___kpn2">[6]Главн!$E$46</definedName>
    <definedName name="___kpn3">[6]Главн!$F$46</definedName>
    <definedName name="___kpn4">[6]Главн!$G$46</definedName>
    <definedName name="___kpn5">[6]Главн!$H$46</definedName>
    <definedName name="___kpn6">[6]Главн!$I$46</definedName>
    <definedName name="___kpn7">[6]Главн!$J$46</definedName>
    <definedName name="___kpn8">[6]Главн!$K$46</definedName>
    <definedName name="___nds1">[6]Главн!$D$42</definedName>
    <definedName name="___nds2">[6]Главн!$E$42</definedName>
    <definedName name="___nds3">[6]Главн!$F$42</definedName>
    <definedName name="___nds4">[6]Главн!$G$42</definedName>
    <definedName name="___nds5">[6]Главн!$H$42</definedName>
    <definedName name="___nds6">[6]Главн!$I$42</definedName>
    <definedName name="___xlfn.BAHTTEXT" hidden="1">#NAME?</definedName>
    <definedName name="___xlfn.IFERROR" hidden="1">#NAME?</definedName>
    <definedName name="__1__123Graph_ACHART_4" localSheetId="8" hidden="1">#REF!</definedName>
    <definedName name="__1__123Graph_ACHART_4" localSheetId="5" hidden="1">#REF!</definedName>
    <definedName name="__1__123Graph_ACHART_4" localSheetId="2" hidden="1">#REF!</definedName>
    <definedName name="__1__123Graph_ACHART_4" hidden="1">#REF!</definedName>
    <definedName name="__123Graph_A" localSheetId="8" hidden="1">[7]MAIN!#REF!</definedName>
    <definedName name="__123Graph_A" localSheetId="5" hidden="1">[7]MAIN!#REF!</definedName>
    <definedName name="__123Graph_A" localSheetId="2" hidden="1">[7]MAIN!#REF!</definedName>
    <definedName name="__123Graph_A" hidden="1">[7]MAIN!#REF!</definedName>
    <definedName name="__123Graph_B" localSheetId="8" hidden="1">[7]MAIN!#REF!</definedName>
    <definedName name="__123Graph_B" localSheetId="5" hidden="1">[7]MAIN!#REF!</definedName>
    <definedName name="__123Graph_B" localSheetId="2" hidden="1">[7]MAIN!#REF!</definedName>
    <definedName name="__123Graph_B" hidden="1">[7]MAIN!#REF!</definedName>
    <definedName name="__123Graph_C" localSheetId="8" hidden="1">[7]MAIN!#REF!</definedName>
    <definedName name="__123Graph_C" localSheetId="5" hidden="1">[7]MAIN!#REF!</definedName>
    <definedName name="__123Graph_C" localSheetId="2" hidden="1">[7]MAIN!#REF!</definedName>
    <definedName name="__123Graph_C" hidden="1">[7]MAIN!#REF!</definedName>
    <definedName name="__123Graph_D" localSheetId="8" hidden="1">[7]MAIN!#REF!</definedName>
    <definedName name="__123Graph_D" localSheetId="5" hidden="1">[7]MAIN!#REF!</definedName>
    <definedName name="__123Graph_D" localSheetId="2" hidden="1">[7]MAIN!#REF!</definedName>
    <definedName name="__123Graph_D" hidden="1">[7]MAIN!#REF!</definedName>
    <definedName name="__123Graph_E" localSheetId="8" hidden="1">[7]MAIN!#REF!</definedName>
    <definedName name="__123Graph_E" localSheetId="5" hidden="1">[7]MAIN!#REF!</definedName>
    <definedName name="__123Graph_E" localSheetId="2" hidden="1">[7]MAIN!#REF!</definedName>
    <definedName name="__123Graph_E" hidden="1">[7]MAIN!#REF!</definedName>
    <definedName name="__123Graph_F" localSheetId="8" hidden="1">[7]MAIN!#REF!</definedName>
    <definedName name="__123Graph_F" localSheetId="5" hidden="1">[7]MAIN!#REF!</definedName>
    <definedName name="__123Graph_F" localSheetId="2" hidden="1">[7]MAIN!#REF!</definedName>
    <definedName name="__123Graph_F" hidden="1">[7]MAIN!#REF!</definedName>
    <definedName name="__123Graph_X" localSheetId="8" hidden="1">[7]MAIN!#REF!</definedName>
    <definedName name="__123Graph_X" localSheetId="5" hidden="1">[7]MAIN!#REF!</definedName>
    <definedName name="__123Graph_X" localSheetId="2" hidden="1">[7]MAIN!#REF!</definedName>
    <definedName name="__123Graph_X" hidden="1">[7]MAIN!#REF!</definedName>
    <definedName name="__123Graph_XDuPont" localSheetId="8" hidden="1">[7]MAIN!#REF!</definedName>
    <definedName name="__123Graph_XDuPont" localSheetId="5" hidden="1">[7]MAIN!#REF!</definedName>
    <definedName name="__123Graph_XDuPont" localSheetId="2" hidden="1">[7]MAIN!#REF!</definedName>
    <definedName name="__123Graph_XDuPont" hidden="1">[7]MAIN!#REF!</definedName>
    <definedName name="__2__123Graph_XCHART_3" localSheetId="8" hidden="1">#REF!</definedName>
    <definedName name="__2__123Graph_XCHART_3" localSheetId="5" hidden="1">#REF!</definedName>
    <definedName name="__2__123Graph_XCHART_3" localSheetId="2" hidden="1">#REF!</definedName>
    <definedName name="__2__123Graph_XCHART_3" hidden="1">#REF!</definedName>
    <definedName name="__3__123Graph_XCHART_4" localSheetId="8" hidden="1">#REF!</definedName>
    <definedName name="__3__123Graph_XCHART_4" localSheetId="5" hidden="1">#REF!</definedName>
    <definedName name="__3__123Graph_XCHART_4" localSheetId="2" hidden="1">#REF!</definedName>
    <definedName name="__3__123Graph_XCHART_4" hidden="1">#REF!</definedName>
    <definedName name="__FDS_HYPERLINK_TOGGLE_STATE__" hidden="1">"ON"</definedName>
    <definedName name="__FDS_UNIQUE_RANGE_ID_GENERATOR_COUNTER" hidden="1">5</definedName>
    <definedName name="__FDS_USED_FOR_REUSING_RANGE_IDS_RECYCLE" hidden="1">{1}</definedName>
    <definedName name="__IRR1">[8]MAIN!$D$1006</definedName>
    <definedName name="__Iw37" localSheetId="8">'[9]Элим P&amp;L'!#REF!,'[9]Элим P&amp;L'!#REF!</definedName>
    <definedName name="__Iw37" localSheetId="5">'[9]Элим P&amp;L'!#REF!,'[9]Элим P&amp;L'!#REF!</definedName>
    <definedName name="__Iw37" localSheetId="2">'[9]Элим P&amp;L'!#REF!,'[9]Элим P&amp;L'!#REF!</definedName>
    <definedName name="__Iw37">'[9]Элим P&amp;L'!#REF!,'[9]Элим P&amp;L'!#REF!</definedName>
    <definedName name="__kpn1">[6]Главн!$D$46</definedName>
    <definedName name="__kpn2">[6]Главн!$E$46</definedName>
    <definedName name="__kpn3">[6]Главн!$F$46</definedName>
    <definedName name="__kpn4">[6]Главн!$G$46</definedName>
    <definedName name="__kpn5">[6]Главн!$H$46</definedName>
    <definedName name="__kpn6">[6]Главн!$I$46</definedName>
    <definedName name="__kpn7">[6]Главн!$J$46</definedName>
    <definedName name="__kpn8">[6]Главн!$K$46</definedName>
    <definedName name="__kur1" localSheetId="8">#REF!</definedName>
    <definedName name="__kur1" localSheetId="5">#REF!</definedName>
    <definedName name="__kur1" localSheetId="2">#REF!</definedName>
    <definedName name="__kur1">#REF!</definedName>
    <definedName name="__nds1">[6]Главн!$D$42</definedName>
    <definedName name="__nds2">[6]Главн!$E$42</definedName>
    <definedName name="__nds3">[6]Главн!$F$42</definedName>
    <definedName name="__nds4">[6]Главн!$G$42</definedName>
    <definedName name="__nds5">[6]Главн!$H$42</definedName>
    <definedName name="__nds6">[6]Главн!$I$42</definedName>
    <definedName name="__NPV1">[8]MAIN!$D$997</definedName>
    <definedName name="__VC1">[8]MAIN!$F$1242:$T$1242</definedName>
    <definedName name="__VC2">[8]MAIN!$F$1243:$T$1243</definedName>
    <definedName name="__wrn2" hidden="1">{"glc1",#N/A,FALSE,"GLC";"glc2",#N/A,FALSE,"GLC";"glc3",#N/A,FALSE,"GLC";"glc4",#N/A,FALSE,"GLC";"glc5",#N/A,FALSE,"GLC"}</definedName>
    <definedName name="__xlfn.BAHTTEXT" hidden="1">#NAME?</definedName>
    <definedName name="__xlfn.IFERROR" hidden="1">#NAME?</definedName>
    <definedName name="_00_ва" localSheetId="8" hidden="1">#REF!</definedName>
    <definedName name="_00_ва" localSheetId="5" hidden="1">#REF!</definedName>
    <definedName name="_00_ва" localSheetId="2" hidden="1">#REF!</definedName>
    <definedName name="_00_ва" hidden="1">#REF!</definedName>
    <definedName name="_000_" hidden="1">{"fdsup://directions/FAT Viewer?action=UPDATE&amp;creator=factSet&amp;DYN_ARGS=true&amp;DOC_NAME=FAT:RGA_ENTRPR_VAL_MV_SOURCE_WINDOW.FAT&amp;VAR:ID1=ROCK.B-DK&amp;VAR:SDATE=20101104&amp;VAR:FDATE=20091231&amp;VAR:FREQ=DAILY&amp;VAR:RELITEM=&amp;VAR:CURRENCY=&amp;VAR:DB_TYPE=&amp;VAR:UNITS=M&amp;VAR:SHS_O","UT_TYPE=&amp;window=popup&amp;width=535&amp;height=425&amp;START_MAXIMIZED=FALSE&amp;Y=120&amp;display_string=audit"}</definedName>
    <definedName name="_1._жилые_—_для_постоянного_или_временного_проживания" localSheetId="8">'[10]Паспорт проекта'!#REF!</definedName>
    <definedName name="_1._жилые_—_для_постоянного_или_временного_проживания" localSheetId="5">'[10]Паспорт проекта'!#REF!</definedName>
    <definedName name="_1._жилые_—_для_постоянного_или_временного_проживания" localSheetId="2">'[10]Паспорт проекта'!#REF!</definedName>
    <definedName name="_1._жилые_—_для_постоянного_или_временного_проживания">'[10]Паспорт проекта'!#REF!</definedName>
    <definedName name="_1__123Graph_ACHART_4" localSheetId="8" hidden="1">#REF!</definedName>
    <definedName name="_1__123Graph_ACHART_4" localSheetId="5" hidden="1">#REF!</definedName>
    <definedName name="_1__123Graph_ACHART_4" localSheetId="2" hidden="1">#REF!</definedName>
    <definedName name="_1__123Graph_ACHART_4" hidden="1">#REF!</definedName>
    <definedName name="_1__123Graph_ACHART_5" localSheetId="8" hidden="1">#REF!</definedName>
    <definedName name="_1__123Graph_ACHART_5" localSheetId="5" hidden="1">#REF!</definedName>
    <definedName name="_1__123Graph_ACHART_5" localSheetId="2" hidden="1">#REF!</definedName>
    <definedName name="_1__123Graph_ACHART_5" hidden="1">#REF!</definedName>
    <definedName name="_10__FDSAUDITLINK__" hidden="1">{"fdsup://directions/FAT Viewer?action=UPDATE&amp;creator=factSet&amp;DYN_ARGS=true&amp;DOC_NAME=FAT:RGA_ENTRPR_VAL_MV_SOURCE_WINDOW.FAT&amp;VAR:ID1=KRX-IE&amp;VAR:SDATE=20101104&amp;VAR:FDATE=20091231&amp;VAR:FREQ=DAILY&amp;VAR:RELITEM=&amp;VAR:CURRENCY=&amp;VAR:DB_TYPE=&amp;VAR:UNITS=M&amp;VAR:SHS_OUT_","TYPE=&amp;window=popup&amp;width=535&amp;height=425&amp;START_MAXIMIZED=FALSE&amp;Y=120&amp;display_string=audit"}</definedName>
    <definedName name="_11__FDSAUDITLINK__" hidden="1">{"fdsup://directions/FAT Viewer?action=UPDATE&amp;creator=factSet&amp;DYN_ARGS=true&amp;DOC_NAME=FAT:RGA_ENTRPR_VAL_MV_SOURCE_WINDOW.FAT&amp;VAR:ID1=LG-FR&amp;VAR:SDATE=20101104&amp;VAR:FDATE=20091231&amp;VAR:FREQ=DAILY&amp;VAR:RELITEM=&amp;VAR:CURRENCY=&amp;VAR:DB_TYPE=&amp;VAR:UNITS=M&amp;VAR:SHS_OUT_T","YPE=&amp;window=popup&amp;width=535&amp;height=425&amp;START_MAXIMIZED=FALSE&amp;Y=120&amp;display_string=audit"}</definedName>
    <definedName name="_11_рирори" hidden="1">{"fdsup://directions/FAT Viewer?action=UPDATE&amp;creator=factSet&amp;DYN_ARGS=true&amp;DOC_NAME=FAT:RGA_ENTRPR_VAL_MV_SOURCE_WINDOW.FAT&amp;VAR:ID1=SGO-FR&amp;VAR:SDATE=20101105&amp;VAR:FDATE=20091231&amp;VAR:FREQ=DAILY&amp;VAR:RELITEM=&amp;VAR:CURRENCY=&amp;VAR:DB_TYPE=&amp;VAR:UNITS=M&amp;VAR:SHS_OUT_","TYPE=&amp;window=popup&amp;width=535&amp;height=425&amp;START_MAXIMIZED=FALSE&amp;Y=120&amp;display_string=audit"}</definedName>
    <definedName name="_12__FDSAUDITLINK__" hidden="1">{"fdsup://directions/FAT Viewer?action=UPDATE&amp;creator=factSet&amp;DYN_ARGS=true&amp;DOC_NAME=FAT:RGA_ENTRPR_VAL_MV_SOURCE_WINDOW.FAT&amp;VAR:ID1=CRG-IE&amp;VAR:SDATE=20101104&amp;VAR:FDATE=20091231&amp;VAR:FREQ=DAILY&amp;VAR:RELITEM=&amp;VAR:CURRENCY=&amp;VAR:DB_TYPE=&amp;VAR:UNITS=M&amp;VAR:SHS_OUT_","TYPE=&amp;window=popup&amp;width=535&amp;height=425&amp;START_MAXIMIZED=FALSE&amp;Y=120&amp;display_string=audit"}</definedName>
    <definedName name="_13__FDSAUDITLINK__" hidden="1">{"fdsup://directions/FAT Viewer?action=UPDATE&amp;creator=factSet&amp;DYN_ARGS=true&amp;DOC_NAME=FAT:RGA_ENTRPR_VAL_MV_SOURCE_WINDOW.FAT&amp;VAR:ID1=ROCK.B-DK&amp;VAR:SDATE=20101105&amp;VAR:FDATE=20091231&amp;VAR:FREQ=DAILY&amp;VAR:RELITEM=&amp;VAR:CURRENCY=&amp;VAR:DB_TYPE=&amp;VAR:UNITS=M&amp;VAR:SHS_O","UT_TYPE=&amp;window=popup&amp;width=535&amp;height=425&amp;START_MAXIMIZED=FALSE&amp;Y=120&amp;display_string=audit"}</definedName>
    <definedName name="_14__FDSAUDITLINK__" hidden="1">{"fdsup://directions/FAT Viewer?action=UPDATE&amp;creator=factSet&amp;DYN_ARGS=true&amp;DOC_NAME=FAT:RGA_ENTRPR_VAL_MV_SOURCE_WINDOW.FAT&amp;VAR:ID1=WIE-AT&amp;VAR:SDATE=20101105&amp;VAR:FDATE=20091231&amp;VAR:FREQ=DAILY&amp;VAR:RELITEM=&amp;VAR:CURRENCY=&amp;VAR:DB_TYPE=&amp;VAR:UNITS=M&amp;VAR:SHS_OUT_","TYPE=&amp;window=popup&amp;width=535&amp;height=425&amp;START_MAXIMIZED=FALSE&amp;Y=120&amp;display_string=audit"}</definedName>
    <definedName name="_15__FDSAUDITLINK__" hidden="1">{"fdsup://directions/FAT Viewer?action=UPDATE&amp;creator=factSet&amp;DYN_ARGS=true&amp;DOC_NAME=FAT:RGA_ENTRPR_VAL_MV_SOURCE_WINDOW.FAT&amp;VAR:ID1=SGO-FR&amp;VAR:SDATE=20101105&amp;VAR:FDATE=20091231&amp;VAR:FREQ=DAILY&amp;VAR:RELITEM=&amp;VAR:CURRENCY=&amp;VAR:DB_TYPE=&amp;VAR:UNITS=M&amp;VAR:SHS_OUT_","TYPE=&amp;window=popup&amp;width=535&amp;height=425&amp;START_MAXIMIZED=FALSE&amp;Y=120&amp;display_string=audit"}</definedName>
    <definedName name="_16__FDSAUDITLINK__" hidden="1">{"fdsup://directions/FAT Viewer?action=UPDATE&amp;creator=factSet&amp;DYN_ARGS=true&amp;DOC_NAME=FAT:RGA_ENTRPR_VAL_MV_SOURCE_WINDOW.FAT&amp;VAR:ID1=KRX-IE&amp;VAR:SDATE=20101105&amp;VAR:FDATE=20091231&amp;VAR:FREQ=DAILY&amp;VAR:RELITEM=&amp;VAR:CURRENCY=&amp;VAR:DB_TYPE=&amp;VAR:UNITS=M&amp;VAR:SHS_OUT_","TYPE=&amp;window=popup&amp;width=535&amp;height=425&amp;START_MAXIMIZED=FALSE&amp;Y=120&amp;display_string=audit"}</definedName>
    <definedName name="_17__FDSAUDITLINK__" hidden="1">{"fdsup://directions/FAT Viewer?action=UPDATE&amp;creator=factSet&amp;DYN_ARGS=true&amp;DOC_NAME=FAT:RGA_ENTRPR_VAL_MV_SOURCE_WINDOW.FAT&amp;VAR:ID1=LG-FR&amp;VAR:SDATE=20101105&amp;VAR:FDATE=20091231&amp;VAR:FREQ=DAILY&amp;VAR:RELITEM=&amp;VAR:CURRENCY=&amp;VAR:DB_TYPE=&amp;VAR:UNITS=M&amp;VAR:SHS_OUT_T","YPE=&amp;window=popup&amp;width=535&amp;height=425&amp;START_MAXIMIZED=FALSE&amp;Y=120&amp;display_string=audit"}</definedName>
    <definedName name="_18__FDSAUDITLINK__" hidden="1">{"fdsup://directions/FAT Viewer?action=UPDATE&amp;creator=factSet&amp;DYN_ARGS=true&amp;DOC_NAME=FAT:RGA_ENTRPR_VAL_MV_SOURCE_WINDOW.FAT&amp;VAR:ID1=CRG-IE&amp;VAR:SDATE=20101105&amp;VAR:FDATE=20091231&amp;VAR:FREQ=DAILY&amp;VAR:RELITEM=&amp;VAR:CURRENCY=&amp;VAR:DB_TYPE=&amp;VAR:UNITS=M&amp;VAR:SHS_OUT_","TYPE=&amp;window=popup&amp;width=535&amp;height=425&amp;START_MAXIMIZED=FALSE&amp;Y=120&amp;display_string=audit"}</definedName>
    <definedName name="_189__FDSAUDITLINK__" hidden="1">{"fdsup://directions/FAT Viewer?action=UPDATE&amp;creator=factSet&amp;DYN_ARGS=true&amp;DOC_NAME=FAT:RGA_ENTRPR_VAL_EV_SOURCE_WINDOW.FAT&amp;VAR:ID1=BRE-IT&amp;VAR:SDATE=20110609&amp;VAR:FDATE=20101231&amp;VAR:FREQ=ACTUAL_MONTHLY&amp;VAR:RELITEM=&amp;VAR:CURRENCY=&amp;VAR:DB_TYPE=&amp;VAR:UNITS=M&amp;win","dow=popup&amp;width=535&amp;height=425&amp;START_MAXIMIZED=FALSE&amp;Y=120&amp;display_string=audit"}</definedName>
    <definedName name="_19__FDSAUDITLINK__" hidden="1">{"fdsup://directions/FAT Viewer?action=UPDATE&amp;creator=factSet&amp;DYN_ARGS=true&amp;DOC_NAME=FAT:RGA_ENTRPR_VAL_MV_SOURCE_WINDOW.FAT&amp;VAR:ID1=ROCK.B-DK&amp;VAR:SDATE=20101104&amp;VAR:FDATE=20091231&amp;VAR:FREQ=DAILY&amp;VAR:RELITEM=&amp;VAR:CURRENCY=&amp;VAR:DB_TYPE=&amp;VAR:UNITS=M&amp;VAR:SHS_O","UT_TYPE=&amp;window=popup&amp;width=535&amp;height=425&amp;START_MAXIMIZED=FALSE&amp;Y=120&amp;display_string=audit"}</definedName>
    <definedName name="_192__FDSAUDITLINK__" hidden="1">{"fdsup://directions/FAT Viewer?action=UPDATE&amp;creator=factSet&amp;DYN_ARGS=true&amp;DOC_NAME=FAT:RGA_ENTRPR_VAL_EV_SOURCE_WINDOW.FAT&amp;VAR:ID1=BRE-IT&amp;VAR:SDATE=20110509&amp;VAR:FDATE=20101231&amp;VAR:FREQ=ACTUAL_MONTHLY&amp;VAR:RELITEM=&amp;VAR:CURRENCY=&amp;VAR:DB_TYPE=&amp;VAR:UNITS=M&amp;win","dow=popup&amp;width=535&amp;height=425&amp;START_MAXIMIZED=FALSE&amp;Y=120&amp;display_string=audit"}</definedName>
    <definedName name="_193__FDSAUDITLINK__" hidden="1">{"fdsup://directions/FAT Viewer?action=UPDATE&amp;creator=factSet&amp;DYN_ARGS=true&amp;DOC_NAME=FAT:RGA_ENTRPR_VAL_EV_SOURCE_WINDOW.FAT&amp;VAR:ID1=BRE-IT&amp;VAR:SDATE=20110209&amp;VAR:FDATE=20101231&amp;VAR:FREQ=ACTUAL_MONTHLY&amp;VAR:RELITEM=&amp;VAR:CURRENCY=&amp;VAR:DB_TYPE=&amp;VAR:UNITS=M&amp;win","dow=popup&amp;width=535&amp;height=425&amp;START_MAXIMIZED=FALSE&amp;Y=120&amp;display_string=audit"}</definedName>
    <definedName name="_196__FDSAUDITLINK__" hidden="1">{"fdsup://directions/FAT Viewer?action=UPDATE&amp;creator=factSet&amp;DYN_ARGS=true&amp;DOC_NAME=FAT:RGA_ENTRPR_VAL_EV_SOURCE_WINDOW.FAT&amp;VAR:ID1=BRE-IT&amp;VAR:SDATE=20110107&amp;VAR:FDATE=20101231&amp;VAR:FREQ=ACTUAL_MONTHLY&amp;VAR:RELITEM=&amp;VAR:CURRENCY=&amp;VAR:DB_TYPE=&amp;VAR:UNITS=M&amp;win","dow=popup&amp;width=535&amp;height=425&amp;START_MAXIMIZED=FALSE&amp;Y=120&amp;display_string=audit"}</definedName>
    <definedName name="_197__FDSAUDITLINK__" hidden="1">{"fdsup://directions/FAT Viewer?action=UPDATE&amp;creator=factSet&amp;DYN_ARGS=true&amp;DOC_NAME=FAT:RGA_ENTRPR_VAL_EV_SOURCE_WINDOW.FAT&amp;VAR:ID1=BRE-IT&amp;VAR:SDATE=20101008&amp;VAR:FDATE=20091231&amp;VAR:FREQ=ACTUAL_MONTHLY&amp;VAR:RELITEM=&amp;VAR:CURRENCY=&amp;VAR:DB_TYPE=&amp;VAR:UNITS=M&amp;win","dow=popup&amp;width=535&amp;height=425&amp;START_MAXIMIZED=FALSE&amp;Y=120&amp;display_string=audit"}</definedName>
    <definedName name="_2._общественные_—_для_социального_обслуживания" localSheetId="8">'[10]Паспорт проекта'!#REF!</definedName>
    <definedName name="_2._общественные_—_для_социального_обслуживания" localSheetId="5">'[10]Паспорт проекта'!#REF!</definedName>
    <definedName name="_2._общественные_—_для_социального_обслуживания" localSheetId="2">'[10]Паспорт проекта'!#REF!</definedName>
    <definedName name="_2._общественные_—_для_социального_обслуживания">'[10]Паспорт проекта'!#REF!</definedName>
    <definedName name="_2__123Graph_XCHART_3" localSheetId="8" hidden="1">#REF!</definedName>
    <definedName name="_2__123Graph_XCHART_3" localSheetId="5" hidden="1">#REF!</definedName>
    <definedName name="_2__123Graph_XCHART_3" localSheetId="2" hidden="1">#REF!</definedName>
    <definedName name="_2__123Graph_XCHART_3" hidden="1">#REF!</definedName>
    <definedName name="_2__FDSAUDITLINK__" hidden="1">{"fdsup://directions/FAT Viewer?action=UPDATE&amp;creator=factSet&amp;DYN_ARGS=true&amp;DOC_NAME=FAT:RGA_ENTRPR_VAL_MV_SOURCE_WINDOW.FAT&amp;VAR:ID1=URA-ES&amp;VAR:SDATE=20101104&amp;VAR:FDATE=20091231&amp;VAR:FREQ=DAILY&amp;VAR:RELITEM=&amp;VAR:CURRENCY=&amp;VAR:DB_TYPE=&amp;VAR:UNITS=M&amp;VAR:SHS_OUT_","TYPE=&amp;window=popup&amp;width=535&amp;height=425&amp;START_MAXIMIZED=FALSE&amp;Y=120&amp;display_string=audit"}</definedName>
    <definedName name="_20__FDSAUDITLINK__" hidden="1">{"fdsup://directions/FAT Viewer?action=UPDATE&amp;creator=factSet&amp;DYN_ARGS=true&amp;DOC_NAME=FAT:RGA_ENTRPR_VAL_MV_SOURCE_WINDOW.FAT&amp;VAR:ID1=WIE-AT&amp;VAR:SDATE=20101104&amp;VAR:FDATE=20091231&amp;VAR:FREQ=DAILY&amp;VAR:RELITEM=&amp;VAR:CURRENCY=&amp;VAR:DB_TYPE=&amp;VAR:UNITS=M&amp;VAR:SHS_OUT_","TYPE=&amp;window=popup&amp;width=535&amp;height=425&amp;START_MAXIMIZED=FALSE&amp;Y=120&amp;display_string=audit"}</definedName>
    <definedName name="_200__FDSAUDITLINK__" hidden="1">{"fdsup://directions/FAT Viewer?action=UPDATE&amp;creator=factSet&amp;DYN_ARGS=true&amp;DOC_NAME=FAT:RGA_ENTRPR_VAL_EV_SOURCE_WINDOW.FAT&amp;VAR:ID1=BRE-IT&amp;VAR:SDATE=20100909&amp;VAR:FDATE=20091231&amp;VAR:FREQ=ACTUAL_MONTHLY&amp;VAR:RELITEM=&amp;VAR:CURRENCY=&amp;VAR:DB_TYPE=&amp;VAR:UNITS=M&amp;win","dow=popup&amp;width=535&amp;height=425&amp;START_MAXIMIZED=FALSE&amp;Y=120&amp;display_string=audit"}</definedName>
    <definedName name="_201__FDSAUDITLINK__" hidden="1">{"fdsup://directions/FAT Viewer?action=UPDATE&amp;creator=factSet&amp;DYN_ARGS=true&amp;DOC_NAME=FAT:RGA_ENTRPR_VAL_EV_SOURCE_WINDOW.FAT&amp;VAR:ID1=BRE-IT&amp;VAR:SDATE=20100609&amp;VAR:FDATE=20091231&amp;VAR:FREQ=ACTUAL_MONTHLY&amp;VAR:RELITEM=&amp;VAR:CURRENCY=&amp;VAR:DB_TYPE=&amp;VAR:UNITS=M&amp;win","dow=popup&amp;width=535&amp;height=425&amp;START_MAXIMIZED=FALSE&amp;Y=120&amp;display_string=audit"}</definedName>
    <definedName name="_204__FDSAUDITLINK__" hidden="1">{"fdsup://directions/FAT Viewer?action=UPDATE&amp;creator=factSet&amp;DYN_ARGS=true&amp;DOC_NAME=FAT:RGA_ENTRPR_VAL_EV_SOURCE_WINDOW.FAT&amp;VAR:ID1=BRE-IT&amp;VAR:SDATE=20100507&amp;VAR:FDATE=20091231&amp;VAR:FREQ=ACTUAL_MONTHLY&amp;VAR:RELITEM=&amp;VAR:CURRENCY=&amp;VAR:DB_TYPE=&amp;VAR:UNITS=M&amp;win","dow=popup&amp;width=535&amp;height=425&amp;START_MAXIMIZED=FALSE&amp;Y=120&amp;display_string=audit"}</definedName>
    <definedName name="_21__FDSAUDITLINK__" hidden="1">{"fdsup://directions/FAT Viewer?action=UPDATE&amp;creator=factSet&amp;DYN_ARGS=true&amp;DOC_NAME=FAT:RGA_ENTRPR_VAL_MV_SOURCE_WINDOW.FAT&amp;VAR:ID1=SGO-FR&amp;VAR:SDATE=20101104&amp;VAR:FDATE=20091231&amp;VAR:FREQ=DAILY&amp;VAR:RELITEM=&amp;VAR:CURRENCY=&amp;VAR:DB_TYPE=&amp;VAR:UNITS=M&amp;VAR:SHS_OUT_","TYPE=&amp;window=popup&amp;width=535&amp;height=425&amp;START_MAXIMIZED=FALSE&amp;Y=120&amp;display_string=audit"}</definedName>
    <definedName name="_22__FDSAUDITLINK__" hidden="1">{"fdsup://directions/FAT Viewer?action=UPDATE&amp;creator=factSet&amp;DYN_ARGS=true&amp;DOC_NAME=FAT:RGA_ENTRPR_VAL_MV_SOURCE_WINDOW.FAT&amp;VAR:ID1=KRX-IE&amp;VAR:SDATE=20101104&amp;VAR:FDATE=20091231&amp;VAR:FREQ=DAILY&amp;VAR:RELITEM=&amp;VAR:CURRENCY=&amp;VAR:DB_TYPE=&amp;VAR:UNITS=M&amp;VAR:SHS_OUT_","TYPE=&amp;window=popup&amp;width=535&amp;height=425&amp;START_MAXIMIZED=FALSE&amp;Y=120&amp;display_string=audit"}</definedName>
    <definedName name="_23__FDSAUDITLINK__" hidden="1">{"fdsup://directions/FAT Viewer?action=UPDATE&amp;creator=factSet&amp;DYN_ARGS=true&amp;DOC_NAME=FAT:RGA_ENTRPR_VAL_MV_SOURCE_WINDOW.FAT&amp;VAR:ID1=LG-FR&amp;VAR:SDATE=20101104&amp;VAR:FDATE=20091231&amp;VAR:FREQ=DAILY&amp;VAR:RELITEM=&amp;VAR:CURRENCY=&amp;VAR:DB_TYPE=&amp;VAR:UNITS=M&amp;VAR:SHS_OUT_T","YPE=&amp;window=popup&amp;width=535&amp;height=425&amp;START_MAXIMIZED=FALSE&amp;Y=120&amp;display_string=audit"}</definedName>
    <definedName name="_24__FDSAUDITLINK__" hidden="1">{"fdsup://directions/FAT Viewer?action=UPDATE&amp;creator=factSet&amp;DYN_ARGS=true&amp;DOC_NAME=FAT:RGA_ENTRPR_VAL_MV_SOURCE_WINDOW.FAT&amp;VAR:ID1=CRG-IE&amp;VAR:SDATE=20101104&amp;VAR:FDATE=20091231&amp;VAR:FREQ=DAILY&amp;VAR:RELITEM=&amp;VAR:CURRENCY=&amp;VAR:DB_TYPE=&amp;VAR:UNITS=M&amp;VAR:SHS_OUT_","TYPE=&amp;window=popup&amp;width=535&amp;height=425&amp;START_MAXIMIZED=FALSE&amp;Y=120&amp;display_string=audit"}</definedName>
    <definedName name="_25__FDSAUDITLINK__" hidden="1">{"fdsup://directions/FAT Viewer?action=UPDATE&amp;creator=factSet&amp;DYN_ARGS=true&amp;DOC_NAME=FAT:RGA_ENTRPR_VAL_MV_SOURCE_WINDOW.FAT&amp;VAR:ID1=WIE-AT&amp;VAR:SDATE=20101104&amp;VAR:FDATE=20091231&amp;VAR:FREQ=DAILY&amp;VAR:RELITEM=&amp;VAR:CURRENCY=&amp;VAR:DB_TYPE=&amp;VAR:UNITS=M&amp;VAR:SHS_OUT_","TYPE=&amp;window=popup&amp;width=535&amp;height=425&amp;START_MAXIMIZED=FALSE&amp;Y=120&amp;display_string=audit"}</definedName>
    <definedName name="_26__FDSAUDITLINK__" hidden="1">{"fdsup://directions/FAT Viewer?action=UPDATE&amp;creator=factSet&amp;DYN_ARGS=true&amp;DOC_NAME=FAT:RGA_ENTRPR_VAL_MV_SOURCE_WINDOW.FAT&amp;VAR:ID1=WIE-AT&amp;VAR:SDATE=20101104&amp;VAR:FDATE=20091231&amp;VAR:FREQ=DAILY&amp;VAR:RELITEM=&amp;VAR:CURRENCY=&amp;VAR:DB_TYPE=&amp;VAR:UNITS=M&amp;VAR:SHS_OUT_","TYPE=&amp;window=popup&amp;width=535&amp;height=425&amp;START_MAXIMIZED=FALSE&amp;Y=120&amp;display_string=audit"}</definedName>
    <definedName name="_3__123Graph_XCHART_4" localSheetId="8" hidden="1">#REF!</definedName>
    <definedName name="_3__123Graph_XCHART_4" localSheetId="5" hidden="1">#REF!</definedName>
    <definedName name="_3__123Graph_XCHART_4" localSheetId="2" hidden="1">#REF!</definedName>
    <definedName name="_3__123Graph_XCHART_4" hidden="1">#REF!</definedName>
    <definedName name="_3__FDSAUDITLINK__" hidden="1">{"fdsup://directions/FAT Viewer?action=UPDATE&amp;creator=factSet&amp;DYN_ARGS=true&amp;DOC_NAME=FAT:RGA_ENTRPR_VAL_MV_SOURCE_WINDOW.FAT&amp;VAR:ID1=JHD-GB&amp;VAR:SDATE=20101104&amp;VAR:FDATE=20100630&amp;VAR:FREQ=DAILY&amp;VAR:RELITEM=&amp;VAR:CURRENCY=&amp;VAR:DB_TYPE=&amp;VAR:UNITS=M&amp;VAR:SHS_OUT_","TYPE=&amp;window=popup&amp;width=535&amp;height=425&amp;START_MAXIMIZED=FALSE&amp;Y=120&amp;display_string=audit"}</definedName>
    <definedName name="_4__FDSAUDITLINK__" hidden="1">{"fdsup://directions/FAT Viewer?action=UPDATE&amp;creator=factSet&amp;DYN_ARGS=true&amp;DOC_NAME=FAT:RGA_ENTRPR_VAL_EV_SOURCE_WINDOW.FAT&amp;VAR:ID1=BRE-IT&amp;VAR:SDATE=20110909&amp;VAR:FDATE=20101231&amp;VAR:FREQ=ACTUAL_MONTHLY&amp;VAR:RELITEM=&amp;VAR:CURRENCY=&amp;VAR:DB_TYPE=&amp;VAR:UNITS=M&amp;win","dow=popup&amp;width=535&amp;height=425&amp;START_MAXIMIZED=FALSE&amp;Y=120&amp;display_string=audit"}</definedName>
    <definedName name="_5__FDSAUDITLINK__" hidden="1">{"fdsup://directions/FAT Viewer?action=UPDATE&amp;creator=factSet&amp;DYN_ARGS=true&amp;DOC_NAME=FAT:RGA_ENTRPR_VAL_MV_SOURCE_WINDOW.FAT&amp;VAR:ID1=IFSIA-US&amp;VAR:SDATE=20101104&amp;VAR:FDATE=20091231&amp;VAR:FREQ=DAILY&amp;VAR:RELITEM=&amp;VAR:CURRENCY=&amp;VAR:DB_TYPE=&amp;VAR:UNITS=M&amp;VAR:SHS_OU","T_TYPE=&amp;window=popup&amp;width=535&amp;height=425&amp;START_MAXIMIZED=FALSE&amp;Y=120&amp;display_string=audit"}</definedName>
    <definedName name="_6__FDSAUDITLINK__" hidden="1">{"fdsup://directions/FAT Viewer?action=UPDATE&amp;creator=factSet&amp;DYN_ARGS=true&amp;DOC_NAME=FAT:RGA_ENTRPR_VAL_MV_SOURCE_WINDOW.FAT&amp;VAR:ID1=MHK-US&amp;VAR:SDATE=20101104&amp;VAR:FDATE=20091231&amp;VAR:FREQ=DAILY&amp;VAR:RELITEM=&amp;VAR:CURRENCY=&amp;VAR:DB_TYPE=&amp;VAR:UNITS=M&amp;VAR:SHS_OUT_","TYPE=&amp;window=popup&amp;width=535&amp;height=425&amp;START_MAXIMIZED=FALSE&amp;Y=120&amp;display_string=audit"}</definedName>
    <definedName name="_7__FDSAUDITLINK__" hidden="1">{"fdsup://directions/FAT Viewer?action=UPDATE&amp;creator=factSet&amp;DYN_ARGS=true&amp;DOC_NAME=FAT:RGA_ENTRPR_VAL_MV_SOURCE_WINDOW.FAT&amp;VAR:ID1=ROCK.B-DK&amp;VAR:SDATE=20101104&amp;VAR:FDATE=20091231&amp;VAR:FREQ=DAILY&amp;VAR:RELITEM=&amp;VAR:CURRENCY=&amp;VAR:DB_TYPE=&amp;VAR:UNITS=M&amp;VAR:SHS_O","UT_TYPE=&amp;window=popup&amp;width=535&amp;height=425&amp;START_MAXIMIZED=FALSE&amp;Y=120&amp;display_string=audit"}</definedName>
    <definedName name="_8__FDSAUDITLINK__" hidden="1">{"fdsup://directions/FAT Viewer?action=UPDATE&amp;creator=factSet&amp;DYN_ARGS=true&amp;DOC_NAME=FAT:RGA_ENTRPR_VAL_MV_SOURCE_WINDOW.FAT&amp;VAR:ID1=WIE-AT&amp;VAR:SDATE=20101104&amp;VAR:FDATE=20091231&amp;VAR:FREQ=DAILY&amp;VAR:RELITEM=&amp;VAR:CURRENCY=&amp;VAR:DB_TYPE=&amp;VAR:UNITS=M&amp;VAR:SHS_OUT_","TYPE=&amp;window=popup&amp;width=535&amp;height=425&amp;START_MAXIMIZED=FALSE&amp;Y=120&amp;display_string=audit"}</definedName>
    <definedName name="_9__FDSAUDITLINK__" hidden="1">{"fdsup://directions/FAT Viewer?action=UPDATE&amp;creator=factSet&amp;DYN_ARGS=true&amp;DOC_NAME=FAT:RGA_ENTRPR_VAL_MV_SOURCE_WINDOW.FAT&amp;VAR:ID1=SGO-FR&amp;VAR:SDATE=20101104&amp;VAR:FDATE=20091231&amp;VAR:FREQ=DAILY&amp;VAR:RELITEM=&amp;VAR:CURRENCY=&amp;VAR:DB_TYPE=&amp;VAR:UNITS=M&amp;VAR:SHS_OUT_","TYPE=&amp;window=popup&amp;width=535&amp;height=425&amp;START_MAXIMIZED=FALSE&amp;Y=120&amp;display_string=audit"}</definedName>
    <definedName name="_aut">"Glenn Luk, Deutsche Bank AG"</definedName>
    <definedName name="_CF2" hidden="1">{"glc1",#N/A,FALSE,"GLC";"glc2",#N/A,FALSE,"GLC";"glc3",#N/A,FALSE,"GLC";"glc4",#N/A,FALSE,"GLC";"glc5",#N/A,FALSE,"GLC"}</definedName>
    <definedName name="_Fill" localSheetId="8" hidden="1">[11]p.mgmt!#REF!</definedName>
    <definedName name="_Fill" localSheetId="5" hidden="1">[11]p.mgmt!#REF!</definedName>
    <definedName name="_Fill" localSheetId="2" hidden="1">[11]p.mgmt!#REF!</definedName>
    <definedName name="_Fill" hidden="1">[11]p.mgmt!#REF!</definedName>
    <definedName name="_FilterDatabase" localSheetId="8" hidden="1">#REF!</definedName>
    <definedName name="_FilterDatabase" localSheetId="5" hidden="1">#REF!</definedName>
    <definedName name="_FilterDatabase" localSheetId="2" hidden="1">#REF!</definedName>
    <definedName name="_FilterDatabase" hidden="1">#REF!</definedName>
    <definedName name="_GoBack" localSheetId="8">#REF!</definedName>
    <definedName name="_GoBack" localSheetId="5">#REF!</definedName>
    <definedName name="_GoBack" localSheetId="2">#REF!</definedName>
    <definedName name="_GoBack">#REF!</definedName>
    <definedName name="_IRR1">[12]MAIN!$D$1006</definedName>
    <definedName name="_Iw37" localSheetId="8">'[9]Элим P&amp;L'!#REF!,'[9]Элим P&amp;L'!#REF!</definedName>
    <definedName name="_Iw37" localSheetId="5">'[9]Элим P&amp;L'!#REF!,'[9]Элим P&amp;L'!#REF!</definedName>
    <definedName name="_Iw37" localSheetId="2">'[9]Элим P&amp;L'!#REF!,'[9]Элим P&amp;L'!#REF!</definedName>
    <definedName name="_Iw37">'[9]Элим P&amp;L'!#REF!,'[9]Элим P&amp;L'!#REF!</definedName>
    <definedName name="_ka1" localSheetId="8">#REF!</definedName>
    <definedName name="_ka1" localSheetId="5">#REF!</definedName>
    <definedName name="_ka1" localSheetId="2">#REF!</definedName>
    <definedName name="_ka1">#REF!</definedName>
    <definedName name="_ka2" localSheetId="8">#REF!</definedName>
    <definedName name="_ka2" localSheetId="5">#REF!</definedName>
    <definedName name="_ka2" localSheetId="2">#REF!</definedName>
    <definedName name="_ka2">#REF!</definedName>
    <definedName name="_ka3" localSheetId="8">#REF!</definedName>
    <definedName name="_ka3" localSheetId="5">#REF!</definedName>
    <definedName name="_ka3" localSheetId="2">#REF!</definedName>
    <definedName name="_ka3">#REF!</definedName>
    <definedName name="_ka4" localSheetId="8">#REF!</definedName>
    <definedName name="_ka4" localSheetId="5">#REF!</definedName>
    <definedName name="_ka4" localSheetId="2">#REF!</definedName>
    <definedName name="_ka4">#REF!</definedName>
    <definedName name="_kar1" localSheetId="8">#REF!</definedName>
    <definedName name="_kar1" localSheetId="5">#REF!</definedName>
    <definedName name="_kar1" localSheetId="2">#REF!</definedName>
    <definedName name="_kar1">#REF!</definedName>
    <definedName name="_kar2" localSheetId="8">#REF!</definedName>
    <definedName name="_kar2" localSheetId="5">#REF!</definedName>
    <definedName name="_kar2" localSheetId="2">#REF!</definedName>
    <definedName name="_kar2">#REF!</definedName>
    <definedName name="_Key1" localSheetId="8" hidden="1">#REF!</definedName>
    <definedName name="_Key1" localSheetId="5" hidden="1">#REF!</definedName>
    <definedName name="_Key1" localSheetId="2" hidden="1">#REF!</definedName>
    <definedName name="_Key1" hidden="1">#REF!</definedName>
    <definedName name="_Key2" localSheetId="8" hidden="1">#REF!</definedName>
    <definedName name="_Key2" localSheetId="5" hidden="1">#REF!</definedName>
    <definedName name="_Key2" localSheetId="2" hidden="1">#REF!</definedName>
    <definedName name="_Key2" hidden="1">#REF!</definedName>
    <definedName name="_kpn1">[13]Главн!$D$46</definedName>
    <definedName name="_kpn2">[13]Главн!$E$46</definedName>
    <definedName name="_kpn3">[13]Главн!$F$46</definedName>
    <definedName name="_kpn4">[13]Главн!$G$46</definedName>
    <definedName name="_kpn5">[13]Главн!$H$46</definedName>
    <definedName name="_kpn6">[13]Главн!$I$46</definedName>
    <definedName name="_kpn7">[13]Главн!$J$46</definedName>
    <definedName name="_kpn8">[13]Главн!$K$46</definedName>
    <definedName name="_kur1" localSheetId="8">#REF!</definedName>
    <definedName name="_kur1" localSheetId="5">#REF!</definedName>
    <definedName name="_kur1" localSheetId="2">#REF!</definedName>
    <definedName name="_kur1">#REF!</definedName>
    <definedName name="_kur2" localSheetId="8">#REF!</definedName>
    <definedName name="_kur2" localSheetId="5">#REF!</definedName>
    <definedName name="_kur2" localSheetId="2">#REF!</definedName>
    <definedName name="_kur2">#REF!</definedName>
    <definedName name="_kur3" localSheetId="8">#REF!</definedName>
    <definedName name="_kur3" localSheetId="5">#REF!</definedName>
    <definedName name="_kur3" localSheetId="2">#REF!</definedName>
    <definedName name="_kur3">#REF!</definedName>
    <definedName name="_kur4" localSheetId="8">#REF!</definedName>
    <definedName name="_kur4" localSheetId="5">#REF!</definedName>
    <definedName name="_kur4" localSheetId="2">#REF!</definedName>
    <definedName name="_kur4">#REF!</definedName>
    <definedName name="_kur5" localSheetId="8">#REF!</definedName>
    <definedName name="_kur5" localSheetId="5">#REF!</definedName>
    <definedName name="_kur5" localSheetId="2">#REF!</definedName>
    <definedName name="_kur5">#REF!</definedName>
    <definedName name="_kur6" localSheetId="8">#REF!</definedName>
    <definedName name="_kur6" localSheetId="5">#REF!</definedName>
    <definedName name="_kur6" localSheetId="2">#REF!</definedName>
    <definedName name="_kur6">#REF!</definedName>
    <definedName name="_nds1">[13]Главн!$D$42</definedName>
    <definedName name="_nds2">[13]Главн!$E$42</definedName>
    <definedName name="_nds3">[13]Главн!$F$42</definedName>
    <definedName name="_nds4">[13]Главн!$G$42</definedName>
    <definedName name="_nds5">[13]Главн!$H$42</definedName>
    <definedName name="_nds6">[13]Главн!$I$42</definedName>
    <definedName name="_NPV1">[12]MAIN!$D$997</definedName>
    <definedName name="_Order1" hidden="1">255</definedName>
    <definedName name="_Order2" hidden="1">255</definedName>
    <definedName name="_Regression_Int">1</definedName>
    <definedName name="_Sort" localSheetId="8" hidden="1">#REF!</definedName>
    <definedName name="_Sort" localSheetId="5" hidden="1">#REF!</definedName>
    <definedName name="_Sort" localSheetId="2" hidden="1">#REF!</definedName>
    <definedName name="_Sort" hidden="1">#REF!</definedName>
    <definedName name="_TB300999">'[14]TB-30999 - Final'!$A$7:$D$386</definedName>
    <definedName name="_TB311298">'[14]TB-311298 - Final'!$A$8:$E$279</definedName>
    <definedName name="_TB33100">'[15]Unadjusted TB-33100'!$A$12:$M$336</definedName>
    <definedName name="_tb426">'[15]TB426 USD &amp; KZT'!$A$5:$F$481</definedName>
    <definedName name="_TB63099">[16]TB30699!$A$6:$Z$340</definedName>
    <definedName name="_tk1" localSheetId="8">#REF!</definedName>
    <definedName name="_tk1" localSheetId="5">#REF!</definedName>
    <definedName name="_tk1" localSheetId="2">#REF!</definedName>
    <definedName name="_tk1">#REF!</definedName>
    <definedName name="_tk2" localSheetId="8">#REF!</definedName>
    <definedName name="_tk2" localSheetId="5">#REF!</definedName>
    <definedName name="_tk2" localSheetId="2">#REF!</definedName>
    <definedName name="_tk2">#REF!</definedName>
    <definedName name="_tk3" localSheetId="8">#REF!</definedName>
    <definedName name="_tk3" localSheetId="5">#REF!</definedName>
    <definedName name="_tk3" localSheetId="2">#REF!</definedName>
    <definedName name="_tk3">#REF!</definedName>
    <definedName name="_tk4" localSheetId="8">#REF!</definedName>
    <definedName name="_tk4" localSheetId="5">#REF!</definedName>
    <definedName name="_tk4" localSheetId="2">#REF!</definedName>
    <definedName name="_tk4">#REF!</definedName>
    <definedName name="_tk5" localSheetId="8">#REF!</definedName>
    <definedName name="_tk5" localSheetId="5">#REF!</definedName>
    <definedName name="_tk5" localSheetId="2">#REF!</definedName>
    <definedName name="_tk5">#REF!</definedName>
    <definedName name="_tk6" localSheetId="8">#REF!</definedName>
    <definedName name="_tk6" localSheetId="5">#REF!</definedName>
    <definedName name="_tk6" localSheetId="2">#REF!</definedName>
    <definedName name="_tk6">#REF!</definedName>
    <definedName name="_tk7" localSheetId="8">#REF!</definedName>
    <definedName name="_tk7" localSheetId="5">#REF!</definedName>
    <definedName name="_tk7" localSheetId="2">#REF!</definedName>
    <definedName name="_tk7">#REF!</definedName>
    <definedName name="_VC1">[12]MAIN!$F$1242:$T$1242</definedName>
    <definedName name="_VC2">[12]MAIN!$F$1243:$T$1243</definedName>
    <definedName name="_wrn2" hidden="1">{"glc1",#N/A,FALSE,"GLC";"glc2",#N/A,FALSE,"GLC";"glc3",#N/A,FALSE,"GLC";"glc4",#N/A,FALSE,"GLC";"glc5",#N/A,FALSE,"GLC"}</definedName>
    <definedName name="_Бюджет" localSheetId="8">#REF!</definedName>
    <definedName name="_Бюджет" localSheetId="5">#REF!</definedName>
    <definedName name="_Бюджет" localSheetId="2">#REF!</definedName>
    <definedName name="_Бюджет">#REF!</definedName>
    <definedName name="_ВДЦ" localSheetId="8">'[5]Элим P&amp;L'!#REF!,'[5]Элим P&amp;L'!#REF!</definedName>
    <definedName name="_ВДЦ" localSheetId="5">'[5]Элим P&amp;L'!#REF!,'[5]Элим P&amp;L'!#REF!</definedName>
    <definedName name="_ВДЦ" localSheetId="2">'[5]Элим P&amp;L'!#REF!,'[5]Элим P&amp;L'!#REF!</definedName>
    <definedName name="_ВДЦ">'[5]Элим P&amp;L'!#REF!,'[5]Элим P&amp;L'!#REF!</definedName>
    <definedName name="_Врасчет" localSheetId="8">'[5]Элим P&amp;L'!#REF!,'[5]Элим P&amp;L'!#REF!</definedName>
    <definedName name="_Врасчет" localSheetId="5">'[5]Элим P&amp;L'!#REF!,'[5]Элим P&amp;L'!#REF!</definedName>
    <definedName name="_Врасчет" localSheetId="2">'[5]Элим P&amp;L'!#REF!,'[5]Элим P&amp;L'!#REF!</definedName>
    <definedName name="_Врасчет">'[5]Элим P&amp;L'!#REF!,'[5]Элим P&amp;L'!#REF!</definedName>
    <definedName name="_xlnm._FilterDatabase" localSheetId="8" hidden="1">#REF!</definedName>
    <definedName name="_xlnm._FilterDatabase" localSheetId="5" hidden="1">#REF!</definedName>
    <definedName name="_xlnm._FilterDatabase" localSheetId="2" hidden="1">#REF!</definedName>
    <definedName name="_xlnm._FilterDatabase" hidden="1">#REF!</definedName>
    <definedName name="a" hidden="1">{1}</definedName>
    <definedName name="aaaa1" hidden="1">{#VALUE!,#N/A,TRUE,0}</definedName>
    <definedName name="aaaa2" hidden="1">{#N/A,#N/A,TRUE,"Буржуям"}</definedName>
    <definedName name="aaaaa" hidden="1">{#VALUE!,#N/A,TRUE,0}</definedName>
    <definedName name="AccessDatabase" hidden="1">"C:\My Documents\vlad\Var_2\can270398v2t05.mdb"</definedName>
    <definedName name="addreclass">'[15]JV-Additional Brkdown  Suspens'!$E$46:$I$65</definedName>
    <definedName name="ADJREV">'[14]BA-9 KZT Denom Accruals-Revers'!$G$65:$L$211</definedName>
    <definedName name="ADJTB">'[17]ADJTB USD &amp; KZT'!$A$8:$T$492</definedName>
    <definedName name="Adjusted_EBITDA_IFRS" localSheetId="8">#REF!</definedName>
    <definedName name="Adjusted_EBITDA_IFRS" localSheetId="5">#REF!</definedName>
    <definedName name="Adjusted_EBITDA_IFRS" localSheetId="2">#REF!</definedName>
    <definedName name="Adjusted_EBITDA_IFRS">#REF!</definedName>
    <definedName name="Adjusted_EBITDA_MA" localSheetId="8">#REF!</definedName>
    <definedName name="Adjusted_EBITDA_MA" localSheetId="5">#REF!</definedName>
    <definedName name="Adjusted_EBITDA_MA" localSheetId="2">#REF!</definedName>
    <definedName name="Adjusted_EBITDA_MA">#REF!</definedName>
    <definedName name="ahsap" localSheetId="8">#REF!</definedName>
    <definedName name="ahsap" localSheetId="5">#REF!</definedName>
    <definedName name="ahsap" localSheetId="2">#REF!</definedName>
    <definedName name="ahsap">#REF!</definedName>
    <definedName name="akrilik" localSheetId="8">#REF!</definedName>
    <definedName name="akrilik" localSheetId="5">#REF!</definedName>
    <definedName name="akrilik" localSheetId="2">#REF!</definedName>
    <definedName name="akrilik">#REF!</definedName>
    <definedName name="akustik" localSheetId="8">#REF!</definedName>
    <definedName name="akustik" localSheetId="5">#REF!</definedName>
    <definedName name="akustik" localSheetId="2">#REF!</definedName>
    <definedName name="akustik">#REF!</definedName>
    <definedName name="Alibek_Well_Rate">[18]Input!$E$29</definedName>
    <definedName name="alum" localSheetId="8">#REF!</definedName>
    <definedName name="alum" localSheetId="5">#REF!</definedName>
    <definedName name="alum" localSheetId="2">#REF!</definedName>
    <definedName name="alum">#REF!</definedName>
    <definedName name="Annual_interest_rate" localSheetId="8">#REF!</definedName>
    <definedName name="Annual_interest_rate" localSheetId="5">#REF!</definedName>
    <definedName name="Annual_interest_rate" localSheetId="2">#REF!</definedName>
    <definedName name="Annual_interest_rate">#REF!</definedName>
    <definedName name="anscount" hidden="1">1</definedName>
    <definedName name="areket" localSheetId="8">#REF!</definedName>
    <definedName name="areket" localSheetId="5">#REF!</definedName>
    <definedName name="areket" localSheetId="2">#REF!</definedName>
    <definedName name="areket">#REF!</definedName>
    <definedName name="areket2" localSheetId="8">#REF!</definedName>
    <definedName name="areket2" localSheetId="5">#REF!</definedName>
    <definedName name="areket2" localSheetId="2">#REF!</definedName>
    <definedName name="areket2">#REF!</definedName>
    <definedName name="AS2DocOpenMode" hidden="1">"AS2DocumentBrowse"</definedName>
    <definedName name="asansor" localSheetId="8">#REF!</definedName>
    <definedName name="asansor" localSheetId="5">#REF!</definedName>
    <definedName name="asansor" localSheetId="2">#REF!</definedName>
    <definedName name="asansor">#REF!</definedName>
    <definedName name="b.ym10" hidden="1">{#N/A,#N/A,TRUE,"Буржуям"}</definedName>
    <definedName name="Base_currency" localSheetId="8">#REF!</definedName>
    <definedName name="Base_currency" localSheetId="5">#REF!</definedName>
    <definedName name="Base_currency" localSheetId="2">#REF!</definedName>
    <definedName name="Base_currency">#REF!</definedName>
    <definedName name="base_currency_2" localSheetId="8">#REF!</definedName>
    <definedName name="base_currency_2" localSheetId="5">#REF!</definedName>
    <definedName name="base_currency_2" localSheetId="2">#REF!</definedName>
    <definedName name="base_currency_2">#REF!</definedName>
    <definedName name="BFR" localSheetId="8">#REF!</definedName>
    <definedName name="BFR" localSheetId="5">#REF!</definedName>
    <definedName name="BFR" localSheetId="2">#REF!</definedName>
    <definedName name="BFR">#REF!</definedName>
    <definedName name="bfrzdxsfbv" localSheetId="8" hidden="1">#REF!</definedName>
    <definedName name="bfrzdxsfbv" localSheetId="5" hidden="1">#REF!</definedName>
    <definedName name="bfrzdxsfbv" localSheetId="2" hidden="1">#REF!</definedName>
    <definedName name="bfrzdxsfbv" hidden="1">#REF!</definedName>
    <definedName name="BLPH1" localSheetId="8" hidden="1">'[19]Share Price 2002'!#REF!</definedName>
    <definedName name="BLPH1" localSheetId="5" hidden="1">'[19]Share Price 2002'!#REF!</definedName>
    <definedName name="BLPH1" localSheetId="2" hidden="1">'[19]Share Price 2002'!#REF!</definedName>
    <definedName name="BLPH1" hidden="1">'[19]Share Price 2002'!#REF!</definedName>
    <definedName name="BLPH2" localSheetId="8" hidden="1">'[19]Share Price 2002'!#REF!</definedName>
    <definedName name="BLPH2" localSheetId="5" hidden="1">'[19]Share Price 2002'!#REF!</definedName>
    <definedName name="BLPH2" localSheetId="2" hidden="1">'[19]Share Price 2002'!#REF!</definedName>
    <definedName name="BLPH2" hidden="1">'[19]Share Price 2002'!#REF!</definedName>
    <definedName name="bolme" localSheetId="8">#REF!</definedName>
    <definedName name="bolme" localSheetId="5">#REF!</definedName>
    <definedName name="bolme" localSheetId="2">#REF!</definedName>
    <definedName name="bolme">#REF!</definedName>
    <definedName name="bonds">[20]Вход.данные!$F$46</definedName>
    <definedName name="Brent_2004">[18]Input!$B$26</definedName>
    <definedName name="Brent_2005">[18]Input!$B$27</definedName>
    <definedName name="Brent_2006">[21]Input!$B$28</definedName>
    <definedName name="Brent_2006_2013">[18]Input!$B$28</definedName>
    <definedName name="Brent_2007_onwards">[21]Input!$B$29</definedName>
    <definedName name="brfeddrsvb" localSheetId="8" hidden="1">#REF!</definedName>
    <definedName name="brfeddrsvb" localSheetId="5" hidden="1">#REF!</definedName>
    <definedName name="brfeddrsvb" localSheetId="2" hidden="1">#REF!</definedName>
    <definedName name="brfeddrsvb" hidden="1">#REF!</definedName>
    <definedName name="bvgb" hidden="1">{#N/A,#N/A,TRUE,"Буржуям"}</definedName>
    <definedName name="CA">[22]CA!$B$6:$C$1321</definedName>
    <definedName name="cash">[12]MAIN!$F$868:$T$868</definedName>
    <definedName name="cashforeign">[12]MAIN!$F$837:$T$837</definedName>
    <definedName name="cashlocal">[12]MAIN!$F$797:$T$797</definedName>
    <definedName name="cati" localSheetId="8">#REF!</definedName>
    <definedName name="cati" localSheetId="5">#REF!</definedName>
    <definedName name="cati" localSheetId="2">#REF!</definedName>
    <definedName name="cati">#REF!</definedName>
    <definedName name="caxa" localSheetId="8" hidden="1">#REF!</definedName>
    <definedName name="caxa" localSheetId="5" hidden="1">#REF!</definedName>
    <definedName name="caxa" localSheetId="2" hidden="1">#REF!</definedName>
    <definedName name="caxa" hidden="1">#REF!</definedName>
    <definedName name="cc_1">'[23]CF косв (необязат.)'!$A$1</definedName>
    <definedName name="CF_Chosen">[20]Вход.данные!$F$58</definedName>
    <definedName name="cfb">[24]NPV!$F$18</definedName>
    <definedName name="CHF_EUR">[25]Бюджет!$C$162</definedName>
    <definedName name="Consultant_Rate">[18]Opex!$A$81</definedName>
    <definedName name="Conversion_Factor">[18]Input!$B$33</definedName>
    <definedName name="CPC_Conversion_Factor">[18]Input!$E$33</definedName>
    <definedName name="cur_assets">[12]MAIN!$F$891:$S$891</definedName>
    <definedName name="cur_liab">[12]MAIN!$F$915:$S$915</definedName>
    <definedName name="CurQIFRS">'[20]1.2.3'!$P$18</definedName>
    <definedName name="CurQM">'[20]1.2.2'!$O$18</definedName>
    <definedName name="curr" localSheetId="8">#REF!</definedName>
    <definedName name="curr" localSheetId="5">#REF!</definedName>
    <definedName name="curr" localSheetId="2">#REF!</definedName>
    <definedName name="curr">#REF!</definedName>
    <definedName name="Currency" localSheetId="8">#REF!</definedName>
    <definedName name="Currency" localSheetId="5">#REF!</definedName>
    <definedName name="Currency" localSheetId="2">#REF!</definedName>
    <definedName name="Currency">#REF!</definedName>
    <definedName name="CurYIFRS">'[20]1.2.3'!$Q$18</definedName>
    <definedName name="CurYM">'[20]1.2.2'!$P$18</definedName>
    <definedName name="cv">[26]Data!$A$66:$A$72</definedName>
    <definedName name="data" localSheetId="8">#REF!</definedName>
    <definedName name="data" localSheetId="5">#REF!</definedName>
    <definedName name="data" localSheetId="2">#REF!</definedName>
    <definedName name="data">#REF!</definedName>
    <definedName name="db" localSheetId="8">#REF!</definedName>
    <definedName name="db" localSheetId="5">#REF!</definedName>
    <definedName name="db" localSheetId="2">#REF!</definedName>
    <definedName name="db">#REF!</definedName>
    <definedName name="DcB">'[27]Дин. оборотн. ср-в!!!'!$B$17+'[27]Дин. оборотн. ср-в!!!'!$B$18+'[27]Дин. оборотн. ср-в!!!'!$B$19+'[27]Дин. оборотн. ср-в!!!'!$B$20</definedName>
    <definedName name="DcF">'[27]Дин. оборотн. ср-в!!!'!$F$17+'[27]Дин. оборотн. ср-в!!!'!$F$18+'[27]Дин. оборотн. ср-в!!!'!$F$19+'[27]Дин. оборотн. ср-в!!!'!$F$20</definedName>
    <definedName name="ddd" hidden="1">{#VALUE!,#N/A,TRUE,0}</definedName>
    <definedName name="dddd" hidden="1">{#VALUE!,#N/A,TRUE,0}</definedName>
    <definedName name="DF">'[27]Дин. оборотн. ср-в!!!'!$F$25+'[27]Дин. оборотн. ср-в!!!'!$F$26+'[27]Дин. оборотн. ср-в!!!'!$F$27+'[27]Дин. оборотн. ср-в!!!'!$F$28+'[27]Дин. оборотн. ср-в!!!'!$F$29+'[27]Дин. оборотн. ср-в!!!'!$F$30+'[27]Дин. оборотн. ср-в!!!'!$F$31</definedName>
    <definedName name="dfgghj" hidden="1">{"fdsup://directions/FAT Viewer?action=UPDATE&amp;creator=factSet&amp;DYN_ARGS=true&amp;DOC_NAME=FAT:RGA_ENTRPR_VAL_MV_SOURCE_WINDOW.FAT&amp;VAR:ID1=ROCK.B-DK&amp;VAR:SDATE=20101105&amp;VAR:FDATE=20091231&amp;VAR:FREQ=DAILY&amp;VAR:RELITEM=&amp;VAR:CURRENCY=&amp;VAR:DB_TYPE=&amp;VAR:UNITS=M&amp;VAR:SHS_O","UT_TYPE=&amp;window=popup&amp;width=535&amp;height=425&amp;START_MAXIMIZED=FALSE&amp;Y=120&amp;display_string=audit"}</definedName>
    <definedName name="DG">'[27]Дин. оборотн. ср-в!!!'!$B$25+'[27]Дин. оборотн. ср-в!!!'!$B$26+'[27]Дин. оборотн. ср-в!!!'!$B$27+'[27]Дин. оборотн. ср-в!!!'!$B$28+'[27]Дин. оборотн. ср-в!!!'!$B$29+'[27]Дин. оборотн. ср-в!!!'!$B$30+'[27]Дин. оборотн. ср-в!!!'!$B$31</definedName>
    <definedName name="Discount">[18]Input!$B$29</definedName>
    <definedName name="Discount_Rate">[18]Input!$B$31</definedName>
    <definedName name="discountrate">[28]Параметры!$I$24</definedName>
    <definedName name="DPL_1" localSheetId="8">#REF!</definedName>
    <definedName name="DPL_1" localSheetId="5">#REF!</definedName>
    <definedName name="DPL_1" localSheetId="2">#REF!</definedName>
    <definedName name="DPL_1">#REF!</definedName>
    <definedName name="Drilling_Consultant_Rate">[29]Opex!$A$74</definedName>
    <definedName name="dsfdd" localSheetId="8" hidden="1">#REF!</definedName>
    <definedName name="dsfdd" localSheetId="5" hidden="1">#REF!</definedName>
    <definedName name="dsfdd" localSheetId="2" hidden="1">#REF!</definedName>
    <definedName name="dsfdd" hidden="1">#REF!</definedName>
    <definedName name="e" hidden="1">{#N/A,#N/A,TRUE,"Буржуям"}</definedName>
    <definedName name="ECE" localSheetId="8">#REF!</definedName>
    <definedName name="ECE" localSheetId="5">#REF!</definedName>
    <definedName name="ECE" localSheetId="2">#REF!</definedName>
    <definedName name="ECE">#REF!</definedName>
    <definedName name="Ed." localSheetId="8">#REF!</definedName>
    <definedName name="Ed." localSheetId="5">#REF!</definedName>
    <definedName name="Ed." localSheetId="2">#REF!</definedName>
    <definedName name="Ed.">#REF!</definedName>
    <definedName name="ed_izm">[30]Balance!$C$7</definedName>
    <definedName name="eeeee" hidden="1">{#VALUE!,#N/A,TRUE,0}</definedName>
    <definedName name="ertufgh" localSheetId="8" hidden="1">[7]MAIN!#REF!</definedName>
    <definedName name="ertufgh" localSheetId="5" hidden="1">[7]MAIN!#REF!</definedName>
    <definedName name="ertufgh" localSheetId="2" hidden="1">[7]MAIN!#REF!</definedName>
    <definedName name="ertufgh" hidden="1">[7]MAIN!#REF!</definedName>
    <definedName name="erty" hidden="1">{#N/A,#N/A,TRUE,"Буржуям"}</definedName>
    <definedName name="esecs" localSheetId="8" hidden="1">#REF!</definedName>
    <definedName name="esecs" localSheetId="5" hidden="1">#REF!</definedName>
    <definedName name="esecs" localSheetId="2" hidden="1">#REF!</definedName>
    <definedName name="esecs" hidden="1">#REF!</definedName>
    <definedName name="EU" localSheetId="8">#REF!</definedName>
    <definedName name="EU" localSheetId="5">#REF!</definedName>
    <definedName name="EU" localSheetId="2">#REF!</definedName>
    <definedName name="EU">#REF!</definedName>
    <definedName name="eur">'[31]исходные данные'!$D$2</definedName>
    <definedName name="EURO">'[32]Осн. пара'!$C$8</definedName>
    <definedName name="Euro98">[33]Sheet1!$D$60</definedName>
    <definedName name="Excel_BuiltIn__FilterDatabase_2" localSheetId="8">#REF!</definedName>
    <definedName name="Excel_BuiltIn__FilterDatabase_2" localSheetId="5">#REF!</definedName>
    <definedName name="Excel_BuiltIn__FilterDatabase_2" localSheetId="2">#REF!</definedName>
    <definedName name="Excel_BuiltIn__FilterDatabase_2">#REF!</definedName>
    <definedName name="Excel_BuiltIn__FilterDatabase_2_1" localSheetId="8">#REF!</definedName>
    <definedName name="Excel_BuiltIn__FilterDatabase_2_1" localSheetId="5">#REF!</definedName>
    <definedName name="Excel_BuiltIn__FilterDatabase_2_1" localSheetId="2">#REF!</definedName>
    <definedName name="Excel_BuiltIn__FilterDatabase_2_1">#REF!</definedName>
    <definedName name="Excel_BuiltIn__FilterDatabase_3" localSheetId="8">#REF!</definedName>
    <definedName name="Excel_BuiltIn__FilterDatabase_3" localSheetId="5">#REF!</definedName>
    <definedName name="Excel_BuiltIn__FilterDatabase_3" localSheetId="2">#REF!</definedName>
    <definedName name="Excel_BuiltIn__FilterDatabase_3">#REF!</definedName>
    <definedName name="Excel_BuiltIn__FilterDatabase_3_1" localSheetId="8">#REF!</definedName>
    <definedName name="Excel_BuiltIn__FilterDatabase_3_1" localSheetId="5">#REF!</definedName>
    <definedName name="Excel_BuiltIn__FilterDatabase_3_1" localSheetId="2">#REF!</definedName>
    <definedName name="Excel_BuiltIn__FilterDatabase_3_1">#REF!</definedName>
    <definedName name="Excel_BuiltIn__FilterDatabase_5" localSheetId="8">#REF!</definedName>
    <definedName name="Excel_BuiltIn__FilterDatabase_5" localSheetId="5">#REF!</definedName>
    <definedName name="Excel_BuiltIn__FilterDatabase_5" localSheetId="2">#REF!</definedName>
    <definedName name="Excel_BuiltIn__FilterDatabase_5">#REF!</definedName>
    <definedName name="Excel_BuiltIn__FilterDatabase_5_1" localSheetId="8">#REF!</definedName>
    <definedName name="Excel_BuiltIn__FilterDatabase_5_1" localSheetId="5">#REF!</definedName>
    <definedName name="Excel_BuiltIn__FilterDatabase_5_1" localSheetId="2">#REF!</definedName>
    <definedName name="Excel_BuiltIn__FilterDatabase_5_1">#REF!</definedName>
    <definedName name="Excel_BuiltIn_Print_Area_1" localSheetId="8">#REF!</definedName>
    <definedName name="Excel_BuiltIn_Print_Area_1" localSheetId="5">#REF!</definedName>
    <definedName name="Excel_BuiltIn_Print_Area_1" localSheetId="2">#REF!</definedName>
    <definedName name="Excel_BuiltIn_Print_Area_1">#REF!</definedName>
    <definedName name="Excel_BuiltIn_Print_Area_1_1" localSheetId="8">#REF!</definedName>
    <definedName name="Excel_BuiltIn_Print_Area_1_1" localSheetId="5">#REF!</definedName>
    <definedName name="Excel_BuiltIn_Print_Area_1_1" localSheetId="2">#REF!</definedName>
    <definedName name="Excel_BuiltIn_Print_Area_1_1">#REF!</definedName>
    <definedName name="Excel_BuiltIn_Print_Area_1_1_1" localSheetId="8">#REF!</definedName>
    <definedName name="Excel_BuiltIn_Print_Area_1_1_1" localSheetId="5">#REF!</definedName>
    <definedName name="Excel_BuiltIn_Print_Area_1_1_1" localSheetId="2">#REF!</definedName>
    <definedName name="Excel_BuiltIn_Print_Area_1_1_1">#REF!</definedName>
    <definedName name="Excel_BuiltIn_Print_Area_1_1_1_7" localSheetId="8">#REF!</definedName>
    <definedName name="Excel_BuiltIn_Print_Area_1_1_1_7" localSheetId="5">#REF!</definedName>
    <definedName name="Excel_BuiltIn_Print_Area_1_1_1_7" localSheetId="2">#REF!</definedName>
    <definedName name="Excel_BuiltIn_Print_Area_1_1_1_7">#REF!</definedName>
    <definedName name="Excel_BuiltIn_Print_Area_1_1_7" localSheetId="8">#REF!</definedName>
    <definedName name="Excel_BuiltIn_Print_Area_1_1_7" localSheetId="5">#REF!</definedName>
    <definedName name="Excel_BuiltIn_Print_Area_1_1_7" localSheetId="2">#REF!</definedName>
    <definedName name="Excel_BuiltIn_Print_Area_1_1_7">#REF!</definedName>
    <definedName name="Excel_BuiltIn_Print_Area_1_7" localSheetId="8">#REF!</definedName>
    <definedName name="Excel_BuiltIn_Print_Area_1_7" localSheetId="5">#REF!</definedName>
    <definedName name="Excel_BuiltIn_Print_Area_1_7" localSheetId="2">#REF!</definedName>
    <definedName name="Excel_BuiltIn_Print_Area_1_7">#REF!</definedName>
    <definedName name="Excel_BuiltIn_Print_Area_16" localSheetId="8">#REF!</definedName>
    <definedName name="Excel_BuiltIn_Print_Area_16" localSheetId="5">#REF!</definedName>
    <definedName name="Excel_BuiltIn_Print_Area_16" localSheetId="2">#REF!</definedName>
    <definedName name="Excel_BuiltIn_Print_Area_16">#REF!</definedName>
    <definedName name="Excel_BuiltIn_Print_Area_3" localSheetId="8">#REF!</definedName>
    <definedName name="Excel_BuiltIn_Print_Area_3" localSheetId="5">#REF!</definedName>
    <definedName name="Excel_BuiltIn_Print_Area_3" localSheetId="2">#REF!</definedName>
    <definedName name="Excel_BuiltIn_Print_Area_3">#REF!</definedName>
    <definedName name="Excel_BuiltIn_Print_Area_3_13" localSheetId="8">#REF!</definedName>
    <definedName name="Excel_BuiltIn_Print_Area_3_13" localSheetId="5">#REF!</definedName>
    <definedName name="Excel_BuiltIn_Print_Area_3_13" localSheetId="2">#REF!</definedName>
    <definedName name="Excel_BuiltIn_Print_Area_3_13">#REF!</definedName>
    <definedName name="Excel_BuiltIn_Print_Area_3_13_1" localSheetId="8">#REF!</definedName>
    <definedName name="Excel_BuiltIn_Print_Area_3_13_1" localSheetId="5">#REF!</definedName>
    <definedName name="Excel_BuiltIn_Print_Area_3_13_1" localSheetId="2">#REF!</definedName>
    <definedName name="Excel_BuiltIn_Print_Area_3_13_1">#REF!</definedName>
    <definedName name="Excel_BuiltIn_Print_Area_3_14" localSheetId="8">#REF!</definedName>
    <definedName name="Excel_BuiltIn_Print_Area_3_14" localSheetId="5">#REF!</definedName>
    <definedName name="Excel_BuiltIn_Print_Area_3_14" localSheetId="2">#REF!</definedName>
    <definedName name="Excel_BuiltIn_Print_Area_3_14">#REF!</definedName>
    <definedName name="Excel_BuiltIn_Print_Area_3_14_1" localSheetId="8">#REF!</definedName>
    <definedName name="Excel_BuiltIn_Print_Area_3_14_1" localSheetId="5">#REF!</definedName>
    <definedName name="Excel_BuiltIn_Print_Area_3_14_1" localSheetId="2">#REF!</definedName>
    <definedName name="Excel_BuiltIn_Print_Area_3_14_1">#REF!</definedName>
    <definedName name="Excel_BuiltIn_Print_Area_3_7" localSheetId="8">#REF!</definedName>
    <definedName name="Excel_BuiltIn_Print_Area_3_7" localSheetId="5">#REF!</definedName>
    <definedName name="Excel_BuiltIn_Print_Area_3_7" localSheetId="2">#REF!</definedName>
    <definedName name="Excel_BuiltIn_Print_Area_3_7">#REF!</definedName>
    <definedName name="Excel_BuiltIn_Print_Area_3_7_1" localSheetId="8">#REF!</definedName>
    <definedName name="Excel_BuiltIn_Print_Area_3_7_1" localSheetId="5">#REF!</definedName>
    <definedName name="Excel_BuiltIn_Print_Area_3_7_1" localSheetId="2">#REF!</definedName>
    <definedName name="Excel_BuiltIn_Print_Area_3_7_1">#REF!</definedName>
    <definedName name="Excel_BuiltIn_Print_Area_3_9" localSheetId="8">#REF!</definedName>
    <definedName name="Excel_BuiltIn_Print_Area_3_9" localSheetId="5">#REF!</definedName>
    <definedName name="Excel_BuiltIn_Print_Area_3_9" localSheetId="2">#REF!</definedName>
    <definedName name="Excel_BuiltIn_Print_Area_3_9">#REF!</definedName>
    <definedName name="Excel_BuiltIn_Print_Area_7" localSheetId="8">#REF!</definedName>
    <definedName name="Excel_BuiltIn_Print_Area_7" localSheetId="5">#REF!</definedName>
    <definedName name="Excel_BuiltIn_Print_Area_7" localSheetId="2">#REF!</definedName>
    <definedName name="Excel_BuiltIn_Print_Area_7">#REF!</definedName>
    <definedName name="Excel_BuiltIn_Print_Titles_1" localSheetId="8">#REF!</definedName>
    <definedName name="Excel_BuiltIn_Print_Titles_1" localSheetId="5">#REF!</definedName>
    <definedName name="Excel_BuiltIn_Print_Titles_1" localSheetId="2">#REF!</definedName>
    <definedName name="Excel_BuiltIn_Print_Titles_1">#REF!</definedName>
    <definedName name="Excel_BuiltIn_Print_Titles_1_1" localSheetId="8">#REF!</definedName>
    <definedName name="Excel_BuiltIn_Print_Titles_1_1" localSheetId="5">#REF!</definedName>
    <definedName name="Excel_BuiltIn_Print_Titles_1_1" localSheetId="2">#REF!</definedName>
    <definedName name="Excel_BuiltIn_Print_Titles_1_1">#REF!</definedName>
    <definedName name="Excel_BuiltIn_Print_Titles_1_1_7" localSheetId="8">#REF!</definedName>
    <definedName name="Excel_BuiltIn_Print_Titles_1_1_7" localSheetId="5">#REF!</definedName>
    <definedName name="Excel_BuiltIn_Print_Titles_1_1_7" localSheetId="2">#REF!</definedName>
    <definedName name="Excel_BuiltIn_Print_Titles_1_1_7">#REF!</definedName>
    <definedName name="Excel_BuiltIn_Print_Titles_16" localSheetId="8">#REF!</definedName>
    <definedName name="Excel_BuiltIn_Print_Titles_16" localSheetId="5">#REF!</definedName>
    <definedName name="Excel_BuiltIn_Print_Titles_16" localSheetId="2">#REF!</definedName>
    <definedName name="Excel_BuiltIn_Print_Titles_16">#REF!</definedName>
    <definedName name="Excel_BuiltIn_Print_Titles_5" localSheetId="8">#REF!</definedName>
    <definedName name="Excel_BuiltIn_Print_Titles_5" localSheetId="5">#REF!</definedName>
    <definedName name="Excel_BuiltIn_Print_Titles_5" localSheetId="2">#REF!</definedName>
    <definedName name="Excel_BuiltIn_Print_Titles_5">#REF!</definedName>
    <definedName name="Excel_BuiltIn_Print_Titles_9" localSheetId="8">#REF!</definedName>
    <definedName name="Excel_BuiltIn_Print_Titles_9" localSheetId="5">#REF!</definedName>
    <definedName name="Excel_BuiltIn_Print_Titles_9" localSheetId="2">#REF!</definedName>
    <definedName name="Excel_BuiltIn_Print_Titles_9">#REF!</definedName>
    <definedName name="fac">'[34]AFE''s  By Afe'!$G$1553:$G$1556</definedName>
    <definedName name="FAIZ" localSheetId="8">#REF!</definedName>
    <definedName name="FAIZ" localSheetId="5">#REF!</definedName>
    <definedName name="FAIZ" localSheetId="2">#REF!</definedName>
    <definedName name="FAIZ">#REF!</definedName>
    <definedName name="FAIZ2" localSheetId="8">#REF!</definedName>
    <definedName name="FAIZ2" localSheetId="5">#REF!</definedName>
    <definedName name="FAIZ2" localSheetId="2">#REF!</definedName>
    <definedName name="FAIZ2">#REF!</definedName>
    <definedName name="FAIZ3" localSheetId="8">#REF!</definedName>
    <definedName name="FAIZ3" localSheetId="5">#REF!</definedName>
    <definedName name="FAIZ3" localSheetId="2">#REF!</definedName>
    <definedName name="FAIZ3">#REF!</definedName>
    <definedName name="feqewqe" hidden="1">{"glc1",#N/A,FALSE,"GLC";"glc2",#N/A,FALSE,"GLC";"glc3",#N/A,FALSE,"GLC";"glc4",#N/A,FALSE,"GLC";"glc5",#N/A,FALSE,"GLC"}</definedName>
    <definedName name="FF" localSheetId="8">#REF!</definedName>
    <definedName name="FF" localSheetId="5">#REF!</definedName>
    <definedName name="FF" localSheetId="2">#REF!</definedName>
    <definedName name="FF">#REF!</definedName>
    <definedName name="ffff" localSheetId="8" hidden="1">#REF!</definedName>
    <definedName name="ffff" localSheetId="5" hidden="1">#REF!</definedName>
    <definedName name="ffff" localSheetId="2" hidden="1">#REF!</definedName>
    <definedName name="ffff" hidden="1">#REF!</definedName>
    <definedName name="fgdgd" hidden="1">{"glc1",#N/A,FALSE,"GLC";"glc2",#N/A,FALSE,"GLC";"glc3",#N/A,FALSE,"GLC";"glc4",#N/A,FALSE,"GLC";"glc5",#N/A,FALSE,"GLC"}</definedName>
    <definedName name="fhj" localSheetId="8" hidden="1">[7]MAIN!#REF!</definedName>
    <definedName name="fhj" localSheetId="5" hidden="1">[7]MAIN!#REF!</definedName>
    <definedName name="fhj" localSheetId="2" hidden="1">[7]MAIN!#REF!</definedName>
    <definedName name="fhj" hidden="1">[7]MAIN!#REF!</definedName>
    <definedName name="fibrobeton" localSheetId="8">#REF!</definedName>
    <definedName name="fibrobeton" localSheetId="5">#REF!</definedName>
    <definedName name="fibrobeton" localSheetId="2">#REF!</definedName>
    <definedName name="fibrobeton">#REF!</definedName>
    <definedName name="first_duration">[35]Cropping!$B$33</definedName>
    <definedName name="First_payment_due" localSheetId="8">#REF!</definedName>
    <definedName name="First_payment_due" localSheetId="5">#REF!</definedName>
    <definedName name="First_payment_due" localSheetId="2">#REF!</definedName>
    <definedName name="First_payment_due">#REF!</definedName>
    <definedName name="Forecast_Periods" localSheetId="8">'[10]ФО_факт_прогноз (Cash-Flow)'!#REF!</definedName>
    <definedName name="Forecast_Periods" localSheetId="5">'[10]ФО_факт_прогноз (Cash-Flow)'!#REF!</definedName>
    <definedName name="Forecast_Periods" localSheetId="2">'[10]ФО_факт_прогноз (Cash-Flow)'!#REF!</definedName>
    <definedName name="Forecast_Periods">'[10]ФО_факт_прогноз (Cash-Flow)'!#REF!</definedName>
    <definedName name="GBP" localSheetId="8">#REF!</definedName>
    <definedName name="GBP" localSheetId="5">#REF!</definedName>
    <definedName name="GBP" localSheetId="2">#REF!</definedName>
    <definedName name="GBP">#REF!</definedName>
    <definedName name="gk" localSheetId="8">#REF!</definedName>
    <definedName name="gk" localSheetId="5">#REF!</definedName>
    <definedName name="gk" localSheetId="2">#REF!</definedName>
    <definedName name="gk">#REF!</definedName>
    <definedName name="gr" localSheetId="8" hidden="1">#REF!</definedName>
    <definedName name="gr" localSheetId="5" hidden="1">#REF!</definedName>
    <definedName name="gr" localSheetId="2" hidden="1">#REF!</definedName>
    <definedName name="gr" hidden="1">#REF!</definedName>
    <definedName name="graph01r">'[36]Monthly Graphs 01'!$A$1:$I$57</definedName>
    <definedName name="graph02r">'[36]Monthly Graphs 01'!$A$59:$I$115</definedName>
    <definedName name="gregde" localSheetId="8" hidden="1">#REF!</definedName>
    <definedName name="gregde" localSheetId="5" hidden="1">#REF!</definedName>
    <definedName name="gregde" localSheetId="2" hidden="1">#REF!</definedName>
    <definedName name="gregde" hidden="1">#REF!</definedName>
    <definedName name="grege" localSheetId="8" hidden="1">#REF!</definedName>
    <definedName name="grege" localSheetId="5" hidden="1">#REF!</definedName>
    <definedName name="grege" localSheetId="2" hidden="1">#REF!</definedName>
    <definedName name="grege" hidden="1">#REF!</definedName>
    <definedName name="gregreg" hidden="1">{"glc1",#N/A,FALSE,"GLC";"glc2",#N/A,FALSE,"GLC";"glc3",#N/A,FALSE,"GLC";"glc4",#N/A,FALSE,"GLC";"glc5",#N/A,FALSE,"GLC"}</definedName>
    <definedName name="gv" hidden="1">{#N/A,#N/A,TRUE,"Буржуям"}</definedName>
    <definedName name="Header_Row" localSheetId="8">ROW(#REF!)</definedName>
    <definedName name="Header_Row" localSheetId="5">ROW(#REF!)</definedName>
    <definedName name="Header_Row" localSheetId="2">ROW(#REF!)</definedName>
    <definedName name="Header_Row">ROW(#REF!)</definedName>
    <definedName name="hh" hidden="1">{#N/A,#N/A,TRUE,"Буржуям"}</definedName>
    <definedName name="hjjk" hidden="1">{#N/A,#N/A,TRUE,"Буржуям"}</definedName>
    <definedName name="HTML_CodePage" hidden="1">1251</definedName>
    <definedName name="HTML_Control" hidden="1">{"'РП (2)'!$A$5:$S$150"}</definedName>
    <definedName name="HTML_Description" hidden="1">""</definedName>
    <definedName name="HTML_Email" hidden="1">""</definedName>
    <definedName name="HTML_Header" hidden="1">""</definedName>
    <definedName name="HTML_LastUpdate" hidden="1">"19.08.98"</definedName>
    <definedName name="HTML_LineAfter" hidden="1">FALSE</definedName>
    <definedName name="HTML_LineBefore" hidden="1">FALSE</definedName>
    <definedName name="HTML_Name" hidden="1">"Алесенко"</definedName>
    <definedName name="HTML_OBDlg2" hidden="1">TRUE</definedName>
    <definedName name="HTML_OBDlg4" hidden="1">TRUE</definedName>
    <definedName name="HTML_OS" hidden="1">0</definedName>
    <definedName name="HTML_PathFile" hidden="1">"L:\WWW\ECONOMIC\541-rsk.htm"</definedName>
    <definedName name="HTML_PathFileMac" hidden="1">"Macintosh HD:HomePageStuff:New_Home_Page:datafile:ctryprem.html"</definedName>
    <definedName name="HTML_Title" hidden="1">"DIAG_RSK"</definedName>
    <definedName name="IFRS_Q">[20]Вход.данные!$F$57</definedName>
    <definedName name="ik" localSheetId="8">#REF!</definedName>
    <definedName name="ik" localSheetId="5">#REF!</definedName>
    <definedName name="ik" localSheetId="2">#REF!</definedName>
    <definedName name="ik">#REF!</definedName>
    <definedName name="imush1">[6]Главн!$D$44</definedName>
    <definedName name="imush2">[6]Главн!$E$44</definedName>
    <definedName name="imush3">[6]Главн!$F$44</definedName>
    <definedName name="imush4">[6]Главн!$G$44</definedName>
    <definedName name="imush5">[6]Главн!$H$44</definedName>
    <definedName name="imush6">[6]Главн!$I$44</definedName>
    <definedName name="imush7">[6]Главн!$J$44</definedName>
    <definedName name="imush8">[6]Главн!$K$44</definedName>
    <definedName name="inf">[6]Главн!$C$35</definedName>
    <definedName name="Inflation_Factor">[37]Inputs!$B$20</definedName>
    <definedName name="InflationRate">[28]Параметры!$I$7</definedName>
    <definedName name="ins" localSheetId="8">#REF!</definedName>
    <definedName name="ins" localSheetId="5">#REF!</definedName>
    <definedName name="ins" localSheetId="2">#REF!</definedName>
    <definedName name="ins">#REF!</definedName>
    <definedName name="Instructions">"Instructions"</definedName>
    <definedName name="INTCAP">'[16]3Q JV-Interest Cap.'!$D$5:$G$73</definedName>
    <definedName name="INVADJ99">'[14]BA-10 Inventory Reclasess'!$E$94:$K$114</definedName>
    <definedName name="INVNOV2399">'[38]BY Line Item'!$D$2:$O$1481</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L_Q" hidden="1">"c101"</definedName>
    <definedName name="IQ_CAL_Y" hidden="1">"c102"</definedName>
    <definedName name="IQ_CALL_FEATURE" hidden="1">"c2197"</definedName>
    <definedName name="IQ_CALLABLE" hidden="1">"c2196"</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IZED_INTEREST" hidden="1">"c2076"</definedName>
    <definedName name="IQ_CASH" hidden="1">"c1458"</definedName>
    <definedName name="IQ_CASH_ACQUIRE_CF" hidden="1">"c1630"</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ASSA_OUTSTANDING_BS_DATE" hidden="1">"c1971"</definedName>
    <definedName name="IQ_CLASSA_OUTSTANDING_FILING_DATE" hidden="1">"c1973"</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PREMIUM" hidden="1">"c2195"</definedName>
    <definedName name="IQ_CONV_PRICE" hidden="1">"c2193"</definedName>
    <definedName name="IQ_CONV_RATE" hidden="1">"c2192"</definedName>
    <definedName name="IQ_CONV_SECURITY" hidden="1">"c2189"</definedName>
    <definedName name="IQ_CONV_SECURITY_ISSUER" hidden="1">"c2190"</definedName>
    <definedName name="IQ_CONV_SECURITY_PRICE" hidden="1">"c2194"</definedName>
    <definedName name="IQ_CONVEXITY" hidden="1">"c2182"</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 hidden="1">500000</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INT" hidden="1">"c373"</definedName>
    <definedName name="IQ_EBITDA_MARGIN" hidden="1">"c372"</definedName>
    <definedName name="IQ_EBITDA_OVER_TOTAL_IE" hidden="1">"c1371"</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EPS" hidden="1">"c1648"</definedName>
    <definedName name="IQ_EST_CURRENCY" hidden="1">"c2140"</definedName>
    <definedName name="IQ_EST_DATE" hidden="1">"c1634"</definedName>
    <definedName name="IQ_EST_EPS_DIFF" hidden="1">"c1864"</definedName>
    <definedName name="IQ_EST_EPS_GROWTH_1YR" hidden="1">"c1636"</definedName>
    <definedName name="IQ_EST_EPS_GROWTH_5YR" hidden="1">"c1655"</definedName>
    <definedName name="IQ_EST_EPS_GROWTH_Q_1YR" hidden="1">"c1641"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_CODE_">6659998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FO" hidden="1">"c1574"</definedName>
    <definedName name="IQ_FH" hidden="1">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"c1446"</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"c1378"</definedName>
    <definedName name="IQ_GROSS_SPRD" hidden="1">"c2155"</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PARENT" hidden="1">"c2144"</definedName>
    <definedName name="IQ_LAND" hidden="1">"c645"</definedName>
    <definedName name="IQ_LAST_PMT_DATE" hidden="1">"c2188"</definedName>
    <definedName name="IQ_LAST_SPLIT_DATE" hidden="1">"c2095"</definedName>
    <definedName name="IQ_LAST_SPLIT_FACTOR" hidden="1">"c2093"</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ICENSED_POPS" hidden="1">"c2123"</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ACHINERY" hidden="1">"c711"</definedName>
    <definedName name="IQ_MAINT_REPAIR" hidden="1">"c2087"</definedName>
    <definedName name="IQ_MARKET_CAP_LFCF" hidden="1">"c2209"</definedName>
    <definedName name="IQ_MARKETCAP" hidden="1">"c712"</definedName>
    <definedName name="IQ_MARKETING" hidden="1">"c2239"</definedName>
    <definedName name="IQ_MATURITY_DATE" hidden="1">"c2146"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M_ACCOUNT" hidden="1">"c743"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MTD" hidden="1">800000</definedName>
    <definedName name="IQ_NAMES_REVISION_DATE_" hidden="1">41323.46625</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CLOSE_BALANCE_GAS" hidden="1">"c2049"</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OIL" hidden="1">"c2035"</definedName>
    <definedName name="IQ_OG_PURCHASES_GAS" hidden="1">"c2045"</definedName>
    <definedName name="IQ_OG_PURCHASES_OIL" hidden="1">"c2033"</definedName>
    <definedName name="IQ_OG_REVISIONS_GAS" hidden="1">"c2042"</definedName>
    <definedName name="IQ_OG_REVISIONS_OIL" hidden="1">"c2030"</definedName>
    <definedName name="IQ_OG_SALES_IN_PLACE_GAS" hidden="1">"c2046"</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ON" hidden="1">"c2059"</definedName>
    <definedName name="IQ_OG_UNDEVELOPED_RESERVES_GAS" hidden="1">"c2051"</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ISSUED" hidden="1">"c857"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"c2128"</definedName>
    <definedName name="IQ_OUTSTANDING_FILING_DATE" hidden="1">"c2127"</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NSION" hidden="1">"c1031"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VG_STORE_SIZE_GROSS" hidden="1">"c2066"</definedName>
    <definedName name="IQ_RETAIL_AVG_STORE_SIZE_NET" hidden="1">"c2067"</definedName>
    <definedName name="IQ_RETAIL_CLOSED_STORES" hidden="1">"c2063"</definedName>
    <definedName name="IQ_RETAIL_OPENED_STORES" hidden="1">"c2062"</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Q_FOOTAGE" hidden="1">"c2064"</definedName>
    <definedName name="IQ_RETAIL_STORE_SELLING_AREA" hidden="1">"c2065"</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UTI" hidden="1">"c1125"</definedName>
    <definedName name="IQ_REVENUE" hidden="1">"c1422"</definedName>
    <definedName name="IQ_REVISION_DATE_" hidden="1">38804.6174189815</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VING_DEP" hidden="1">"c1150"</definedName>
    <definedName name="IQ_SECUR_RECEIV" hidden="1">"c1151"</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DATE" hidden="1">"c2172"</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TW" hidden="1">"c2166"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MPLOYEE_AVG" hidden="1">"c1225"</definedName>
    <definedName name="IQ_TEV_TOTAL_REV" hidden="1">"c1226"</definedName>
    <definedName name="IQ_TEV_TOTAL_REV_AVG" hidden="1">"c1227"</definedName>
    <definedName name="IQ_TEV_UFCF" hidden="1">"c2208"</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EXP" hidden="1">"c1291"</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S" hidden="1">"c2119"</definedName>
    <definedName name="IQ_TOTAL_UNUSUAL" hidden="1">"c1508"</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USUAL_EXP" hidden="1">"c1456"</definedName>
    <definedName name="IQ_US_GAAP" hidden="1">"c1331"</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EK" hidden="1">50000</definedName>
    <definedName name="IQ_WEIGHTED_AVG_PRICE" hidden="1">"c1334"</definedName>
    <definedName name="IQ_WIP_INV" hidden="1">"c1335"</definedName>
    <definedName name="IQ_WORKMEN_WRITTEN" hidden="1">"c1336"</definedName>
    <definedName name="IQ_XDIV_DATE" hidden="1">"c2203"</definedName>
    <definedName name="IQ_YEARHIGH" hidden="1">"c1337"</definedName>
    <definedName name="IQ_YEARLOW" hidden="1">"c1338"</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T">'[39]Flash Report SDC(EUR)'!$B$118</definedName>
    <definedName name="IT_14">'[40]Flash Report SDC(EUR)'!$B$118</definedName>
    <definedName name="IT_5">'[41]Flash Report SDC(EUR)'!$B$118</definedName>
    <definedName name="IT_6">'[41]Flash Report SDC(EUR)'!$B$118</definedName>
    <definedName name="ITL" localSheetId="8">#REF!</definedName>
    <definedName name="ITL" localSheetId="5">#REF!</definedName>
    <definedName name="ITL" localSheetId="2">#REF!</definedName>
    <definedName name="ITL">#REF!</definedName>
    <definedName name="JPY" localSheetId="8">#REF!</definedName>
    <definedName name="JPY" localSheetId="5">#REF!</definedName>
    <definedName name="JPY" localSheetId="2">#REF!</definedName>
    <definedName name="JPY">#REF!</definedName>
    <definedName name="jujj" localSheetId="8" hidden="1">#REF!</definedName>
    <definedName name="jujj" localSheetId="5" hidden="1">#REF!</definedName>
    <definedName name="jujj" localSheetId="2" hidden="1">#REF!</definedName>
    <definedName name="jujj" hidden="1">#REF!</definedName>
    <definedName name="k" localSheetId="8" hidden="1">[7]MAIN!#REF!</definedName>
    <definedName name="k" localSheetId="5" hidden="1">[7]MAIN!#REF!</definedName>
    <definedName name="k" localSheetId="2" hidden="1">[7]MAIN!#REF!</definedName>
    <definedName name="k" hidden="1">[7]MAIN!#REF!</definedName>
    <definedName name="kapi" localSheetId="8">#REF!</definedName>
    <definedName name="kapi" localSheetId="5">#REF!</definedName>
    <definedName name="kapi" localSheetId="2">#REF!</definedName>
    <definedName name="kapi">#REF!</definedName>
    <definedName name="kBNT" hidden="1">{"'РП (2)'!$A$5:$S$150"}</definedName>
    <definedName name="kıdem" localSheetId="8">#REF!</definedName>
    <definedName name="kıdem" localSheetId="5">#REF!</definedName>
    <definedName name="kıdem" localSheetId="2">#REF!</definedName>
    <definedName name="kıdem">#REF!</definedName>
    <definedName name="kilkil" localSheetId="8" hidden="1">#REF!</definedName>
    <definedName name="kilkil" localSheetId="5" hidden="1">#REF!</definedName>
    <definedName name="kilkil" localSheetId="2" hidden="1">#REF!</definedName>
    <definedName name="kilkil" hidden="1">#REF!</definedName>
    <definedName name="kkk" hidden="1">{#N/A,#N/A,TRUE,"Буржуям"}</definedName>
    <definedName name="koeff1">[12]MAIN!$C$1309</definedName>
    <definedName name="koeff2">[12]MAIN!$C$1310</definedName>
    <definedName name="koeff3">[12]MAIN!$C$1311</definedName>
    <definedName name="koeff4">[12]MAIN!$C$1312</definedName>
    <definedName name="koeff5">[12]MAIN!$F$973</definedName>
    <definedName name="kon" localSheetId="8">#REF!</definedName>
    <definedName name="kon" localSheetId="5">#REF!</definedName>
    <definedName name="kon" localSheetId="2">#REF!</definedName>
    <definedName name="kon">#REF!</definedName>
    <definedName name="Kozhasai_Well_Rate">[18]Input!$E$30</definedName>
    <definedName name="kpn">[28]Параметры!$I$10</definedName>
    <definedName name="kupeste" localSheetId="8">#REF!</definedName>
    <definedName name="kupeste" localSheetId="5">#REF!</definedName>
    <definedName name="kupeste" localSheetId="2">#REF!</definedName>
    <definedName name="kupeste">#REF!</definedName>
    <definedName name="KUR" localSheetId="8">#REF!</definedName>
    <definedName name="KUR" localSheetId="5">#REF!</definedName>
    <definedName name="KUR" localSheetId="2">#REF!</definedName>
    <definedName name="KUR">#REF!</definedName>
    <definedName name="kurs">'[42]17'!$A$41</definedName>
    <definedName name="kurs2">[6]Главн!$C$31</definedName>
    <definedName name="kygjiytk" hidden="1">{0,#N/A,FALSE,0;0,#N/A,FALSE,0;0,#N/A,FALSE,0;0,#N/A,FALSE,0;0,#N/A,FALSE,0}</definedName>
    <definedName name="kytyyu" localSheetId="8" hidden="1">[7]MAIN!#REF!</definedName>
    <definedName name="kytyyu" localSheetId="5" hidden="1">[7]MAIN!#REF!</definedName>
    <definedName name="kytyyu" localSheetId="2" hidden="1">[7]MAIN!#REF!</definedName>
    <definedName name="kytyyu" hidden="1">[7]MAIN!#REF!</definedName>
    <definedName name="l" hidden="1">{#N/A,#N/A,TRUE,"Буржуям"}</definedName>
    <definedName name="Language">[12]MAIN!$F$1240</definedName>
    <definedName name="Last_Row">#N/A</definedName>
    <definedName name="lfr" hidden="1">{"'интерфейс'!$J$31:$M$43"}</definedName>
    <definedName name="lgot1">[6]Главн!$D$41</definedName>
    <definedName name="lgot2">[6]Главн!$E$41</definedName>
    <definedName name="lgot3">[6]Главн!$F$41</definedName>
    <definedName name="lgot4">[6]Главн!$G$41</definedName>
    <definedName name="lgot5">[6]Главн!$H$41</definedName>
    <definedName name="limcount" hidden="1">1</definedName>
    <definedName name="lll" localSheetId="8">#REF!</definedName>
    <definedName name="lll" localSheetId="5">#REF!</definedName>
    <definedName name="lll" localSheetId="2">#REF!</definedName>
    <definedName name="lll">#REF!</definedName>
    <definedName name="llll" hidden="1">{"VISTA_1",#N/A,FALSE,"GRAFO"}</definedName>
    <definedName name="m_Zatrat">[43]ЦентрЗатр!$A$2:$G$71</definedName>
    <definedName name="m_Zatrat_N">[43]ЦентрЗатр!$G$2:$G$71</definedName>
    <definedName name="malzeme" localSheetId="8">#REF!</definedName>
    <definedName name="malzeme" localSheetId="5">#REF!</definedName>
    <definedName name="malzeme" localSheetId="2">#REF!</definedName>
    <definedName name="malzeme">#REF!</definedName>
    <definedName name="Malzemeler" localSheetId="8">#REF!</definedName>
    <definedName name="Malzemeler" localSheetId="5">#REF!</definedName>
    <definedName name="Malzemeler" localSheetId="2">#REF!</definedName>
    <definedName name="Malzemeler">#REF!</definedName>
    <definedName name="mas_1" localSheetId="8">#REF!</definedName>
    <definedName name="mas_1" localSheetId="5">#REF!</definedName>
    <definedName name="mas_1" localSheetId="2">#REF!</definedName>
    <definedName name="mas_1">#REF!</definedName>
    <definedName name="mas_2" localSheetId="8">#REF!</definedName>
    <definedName name="mas_2" localSheetId="5">#REF!</definedName>
    <definedName name="mas_2" localSheetId="2">#REF!</definedName>
    <definedName name="mas_2">#REF!</definedName>
    <definedName name="mas_3" localSheetId="8">#REF!</definedName>
    <definedName name="mas_3" localSheetId="5">#REF!</definedName>
    <definedName name="mas_3" localSheetId="2">#REF!</definedName>
    <definedName name="mas_3">#REF!</definedName>
    <definedName name="mas_4" localSheetId="8">#REF!</definedName>
    <definedName name="mas_4" localSheetId="5">#REF!</definedName>
    <definedName name="mas_4" localSheetId="2">#REF!</definedName>
    <definedName name="mas_4">#REF!</definedName>
    <definedName name="Method">[12]MAIN!$F$29</definedName>
    <definedName name="mgh" hidden="1">{"glc1",#N/A,FALSE,"GLC";"glc2",#N/A,FALSE,"GLC";"glc3",#N/A,FALSE,"GLC";"glc4",#N/A,FALSE,"GLC";"glc5",#N/A,FALSE,"GLC"}</definedName>
    <definedName name="minlabor_costs">[12]MAIN!$F$586:$T$586</definedName>
    <definedName name="mk" localSheetId="8">#REF!</definedName>
    <definedName name="mk" localSheetId="5">#REF!</definedName>
    <definedName name="mk" localSheetId="2">#REF!</definedName>
    <definedName name="mk">#REF!</definedName>
    <definedName name="mnths">'[44]Data 100%'!$A$70:$A$81</definedName>
    <definedName name="mnthss">[45]Data!$A$50:$A$61</definedName>
    <definedName name="Money1">[12]MAIN!$F$20</definedName>
    <definedName name="Money11">[12]MAIN!$F$21</definedName>
    <definedName name="Money2">[12]MAIN!$F$24</definedName>
    <definedName name="Money21">[12]MAIN!$F$25</definedName>
    <definedName name="MoneyR">[12]MAIN!$F$1241</definedName>
    <definedName name="Months">[46]Data!$A$50:$A$61</definedName>
    <definedName name="name">[6]Главн!$C$2</definedName>
    <definedName name="nfyz" hidden="1">{#N/A,#N/A,TRUE,"Буржуям"}</definedName>
    <definedName name="nhdrgbn" localSheetId="8">'[47]Элим P&amp;L'!#REF!,'[47]Элим P&amp;L'!#REF!</definedName>
    <definedName name="nhdrgbn" localSheetId="5">'[47]Элим P&amp;L'!#REF!,'[47]Элим P&amp;L'!#REF!</definedName>
    <definedName name="nhdrgbn" localSheetId="2">'[47]Элим P&amp;L'!#REF!,'[47]Элим P&amp;L'!#REF!</definedName>
    <definedName name="nhdrgbn">'[47]Элим P&amp;L'!#REF!,'[47]Элим P&amp;L'!#REF!</definedName>
    <definedName name="NI" localSheetId="8">#REF!</definedName>
    <definedName name="NI" localSheetId="5">#REF!</definedName>
    <definedName name="NI" localSheetId="2">#REF!</definedName>
    <definedName name="NI">#REF!</definedName>
    <definedName name="npi">[12]MAIN!$F$1238:$S$1238</definedName>
    <definedName name="NPV" localSheetId="8">#REF!</definedName>
    <definedName name="NPV" localSheetId="5">#REF!</definedName>
    <definedName name="NPV" localSheetId="2">#REF!</definedName>
    <definedName name="NPV">#REF!</definedName>
    <definedName name="Number_of_Payments" localSheetId="8">MATCH(0.01,End_Bal,-1)+1</definedName>
    <definedName name="Number_of_Payments" localSheetId="5">MATCH(0.01,End_Bal,-1)+1</definedName>
    <definedName name="Number_of_Payments" localSheetId="2">MATCH(0.01,End_Bal,-1)+1</definedName>
    <definedName name="Number_of_Payments">MATCH(0.01,End_Bal,-1)+1</definedName>
    <definedName name="nwabc">'[48]4. NWABC'!$H$3:$J$154</definedName>
    <definedName name="nwabc_14">'[49]4. NWABC'!$H$3:$J$154</definedName>
    <definedName name="nwabc_5">'[50]4. NWABC'!$H$3:$J$154</definedName>
    <definedName name="nwabc_6">'[50]4. NWABC'!$H$3:$J$154</definedName>
    <definedName name="Offset" localSheetId="8">'[10]ФО_факт_прогноз (Cash-Flow)'!#REF!</definedName>
    <definedName name="Offset" localSheetId="5">'[10]ФО_факт_прогноз (Cash-Flow)'!#REF!</definedName>
    <definedName name="Offset" localSheetId="2">'[10]ФО_факт_прогноз (Cash-Flow)'!#REF!</definedName>
    <definedName name="Offset">'[10]ФО_факт_прогноз (Cash-Flow)'!#REF!</definedName>
    <definedName name="OG">'[51]123100 O&amp;G Assets'!$C$10:$H$125</definedName>
    <definedName name="ooo" hidden="1">{"VISTA_1",#N/A,FALSE,"GRAFO"}</definedName>
    <definedName name="parke" localSheetId="8">#REF!</definedName>
    <definedName name="parke" localSheetId="5">#REF!</definedName>
    <definedName name="parke" localSheetId="2">#REF!</definedName>
    <definedName name="parke">#REF!</definedName>
    <definedName name="paslanm" localSheetId="8">#REF!</definedName>
    <definedName name="paslanm" localSheetId="5">#REF!</definedName>
    <definedName name="paslanm" localSheetId="2">#REF!</definedName>
    <definedName name="paslanm">#REF!</definedName>
    <definedName name="paslanmaz" localSheetId="8">#REF!</definedName>
    <definedName name="paslanmaz" localSheetId="5">#REF!</definedName>
    <definedName name="paslanmaz" localSheetId="2">#REF!</definedName>
    <definedName name="paslanmaz">#REF!</definedName>
    <definedName name="Payment_Date" localSheetId="8">DATE(YEAR(Loan_Start),MONTH(Loan_Start)+Payment_Number,DAY(Loan_Start))</definedName>
    <definedName name="Payment_Date" localSheetId="5">DATE(YEAR(Loan_Start),MONTH(Loan_Start)+Payment_Number,DAY(Loan_Start))</definedName>
    <definedName name="Payment_Date" localSheetId="2">DATE(YEAR(Loan_Start),MONTH(Loan_Start)+Payment_Number,DAY(Loan_Start))</definedName>
    <definedName name="Payment_Date">DATE(YEAR(Loan_Start),MONTH(Loan_Start)+Payment_Number,DAY(Loan_Start))</definedName>
    <definedName name="Payments_per_year" localSheetId="8">#REF!</definedName>
    <definedName name="Payments_per_year" localSheetId="5">#REF!</definedName>
    <definedName name="Payments_per_year" localSheetId="2">#REF!</definedName>
    <definedName name="Payments_per_year">#REF!</definedName>
    <definedName name="perde" localSheetId="8">#REF!</definedName>
    <definedName name="perde" localSheetId="5">#REF!</definedName>
    <definedName name="perde" localSheetId="2">#REF!</definedName>
    <definedName name="perde">#REF!</definedName>
    <definedName name="Periodic_rate" localSheetId="8">ГПР_пример!Annual_interest_rate/ГПР_пример!Payments_per_year</definedName>
    <definedName name="Periodic_rate" localSheetId="5">ПП_пример!Annual_interest_rate/ПП_пример!Payments_per_year</definedName>
    <definedName name="Periodic_rate" localSheetId="2">ППЗ_пример!Annual_interest_rate/ППЗ_пример!Payments_per_year</definedName>
    <definedName name="Periodic_rate">[0]!Annual_interest_rate/[0]!Payments_per_year</definedName>
    <definedName name="PForecast_Offset" localSheetId="8">#REF!</definedName>
    <definedName name="PForecast_Offset" localSheetId="5">#REF!</definedName>
    <definedName name="PForecast_Offset" localSheetId="2">#REF!</definedName>
    <definedName name="PForecast_Offset">#REF!</definedName>
    <definedName name="pi">[12]MAIN!$F$16</definedName>
    <definedName name="pies01r">'[36]Monthly Graphs 01'!$A$119:$K$174</definedName>
    <definedName name="pies02r">'[36]Monthly Graphs 01'!$A$119:$K$174</definedName>
    <definedName name="Pmt_to_use" localSheetId="8">#REF!</definedName>
    <definedName name="Pmt_to_use" localSheetId="5">#REF!</definedName>
    <definedName name="Pmt_to_use" localSheetId="2">#REF!</definedName>
    <definedName name="Pmt_to_use">#REF!</definedName>
    <definedName name="poz" localSheetId="8">#REF!</definedName>
    <definedName name="poz" localSheetId="5">#REF!</definedName>
    <definedName name="poz" localSheetId="2">#REF!</definedName>
    <definedName name="poz">#REF!</definedName>
    <definedName name="pp" hidden="1">{#VALUE!,#N/A,TRUE,0}</definedName>
    <definedName name="pppp" hidden="1">{#N/A,#N/A,FALSE,"COPERTINA"}</definedName>
    <definedName name="ppppg" hidden="1">{#N/A,#N/A,FALSE,"COPERTINA"}</definedName>
    <definedName name="prfull">[52]Budget!$Q$1:$BL$49</definedName>
    <definedName name="price">[53]Свод!$C$11</definedName>
    <definedName name="Print_Area_Reset" localSheetId="8">OFFSET(Full_Print,0,0,[0]!Last_Row)</definedName>
    <definedName name="Print_Area_Reset" localSheetId="5">OFFSET(Full_Print,0,0,[0]!Last_Row)</definedName>
    <definedName name="Print_Area_Reset" localSheetId="2">OFFSET(Full_Print,0,0,[0]!Last_Row)</definedName>
    <definedName name="Print_Area_Reset">OFFSET(Full_Print,0,0,Last_Row)</definedName>
    <definedName name="PRJ_DURATION">[54]Расчеты!$B$8</definedName>
    <definedName name="ProjA" localSheetId="8">#REF!</definedName>
    <definedName name="ProjA" localSheetId="5">#REF!</definedName>
    <definedName name="ProjA" localSheetId="2">#REF!</definedName>
    <definedName name="ProjA">#REF!</definedName>
    <definedName name="ProjACC" localSheetId="8">#REF!</definedName>
    <definedName name="ProjACC" localSheetId="5">#REF!</definedName>
    <definedName name="ProjACC" localSheetId="2">#REF!</definedName>
    <definedName name="ProjACC">#REF!</definedName>
    <definedName name="ProjADM" localSheetId="8">#REF!</definedName>
    <definedName name="ProjADM" localSheetId="5">#REF!</definedName>
    <definedName name="ProjADM" localSheetId="2">#REF!</definedName>
    <definedName name="ProjADM">#REF!</definedName>
    <definedName name="ProjBILL" localSheetId="8">#REF!</definedName>
    <definedName name="ProjBILL" localSheetId="5">#REF!</definedName>
    <definedName name="ProjBILL" localSheetId="2">#REF!</definedName>
    <definedName name="ProjBILL">#REF!</definedName>
    <definedName name="project">[12]MAIN!$A$13</definedName>
    <definedName name="ProjF" localSheetId="8">#REF!</definedName>
    <definedName name="ProjF" localSheetId="5">#REF!</definedName>
    <definedName name="ProjF" localSheetId="2">#REF!</definedName>
    <definedName name="ProjF">#REF!</definedName>
    <definedName name="ProjLANOFF" localSheetId="8">#REF!</definedName>
    <definedName name="ProjLANOFF" localSheetId="5">#REF!</definedName>
    <definedName name="ProjLANOFF" localSheetId="2">#REF!</definedName>
    <definedName name="ProjLANOFF">#REF!</definedName>
    <definedName name="ProjLANT" localSheetId="8">#REF!</definedName>
    <definedName name="ProjLANT" localSheetId="5">#REF!</definedName>
    <definedName name="ProjLANT" localSheetId="2">#REF!</definedName>
    <definedName name="ProjLANT">#REF!</definedName>
    <definedName name="ProjLAT" localSheetId="8">#REF!</definedName>
    <definedName name="ProjLAT" localSheetId="5">#REF!</definedName>
    <definedName name="ProjLAT" localSheetId="2">#REF!</definedName>
    <definedName name="ProjLAT">#REF!</definedName>
    <definedName name="ProjLO" localSheetId="8">#REF!</definedName>
    <definedName name="ProjLO" localSheetId="5">#REF!</definedName>
    <definedName name="ProjLO" localSheetId="2">#REF!</definedName>
    <definedName name="ProjLO">#REF!</definedName>
    <definedName name="ProjLOF" localSheetId="8">#REF!</definedName>
    <definedName name="ProjLOF" localSheetId="5">#REF!</definedName>
    <definedName name="ProjLOF" localSheetId="2">#REF!</definedName>
    <definedName name="ProjLOF">#REF!</definedName>
    <definedName name="ProjLOFF" localSheetId="8">#REF!</definedName>
    <definedName name="ProjLOFF" localSheetId="5">#REF!</definedName>
    <definedName name="ProjLOFF" localSheetId="2">#REF!</definedName>
    <definedName name="ProjLOFF">#REF!</definedName>
    <definedName name="ProjLT" localSheetId="8">#REF!</definedName>
    <definedName name="ProjLT" localSheetId="5">#REF!</definedName>
    <definedName name="ProjLT" localSheetId="2">#REF!</definedName>
    <definedName name="ProjLT">#REF!</definedName>
    <definedName name="ProjOFF" localSheetId="8">#REF!</definedName>
    <definedName name="ProjOFF" localSheetId="5">#REF!</definedName>
    <definedName name="ProjOFF" localSheetId="2">#REF!</definedName>
    <definedName name="ProjOFF">#REF!</definedName>
    <definedName name="ProjWMS" localSheetId="8">#REF!</definedName>
    <definedName name="ProjWMS" localSheetId="5">#REF!</definedName>
    <definedName name="ProjWMS" localSheetId="2">#REF!</definedName>
    <definedName name="ProjWMS">#REF!</definedName>
    <definedName name="prone">[52]Budget!$E$1:$Q$49</definedName>
    <definedName name="prthree">[52]Budget!$AG$1:$AS$49</definedName>
    <definedName name="prtwo">[52]Budget!$S$1:$AE$49</definedName>
    <definedName name="Q_" localSheetId="8">#REF!</definedName>
    <definedName name="Q_" localSheetId="5">#REF!</definedName>
    <definedName name="Q_" localSheetId="2">#REF!</definedName>
    <definedName name="Q_">#REF!</definedName>
    <definedName name="qq" localSheetId="8" hidden="1">'[55]Сниж. затр. - расчеты'!#REF!</definedName>
    <definedName name="qq" localSheetId="5" hidden="1">'[55]Сниж. затр. - расчеты'!#REF!</definedName>
    <definedName name="qq" localSheetId="2" hidden="1">'[55]Сниж. затр. - расчеты'!#REF!</definedName>
    <definedName name="qq" hidden="1">'[55]Сниж. затр. - расчеты'!#REF!</definedName>
    <definedName name="QuarterNum" localSheetId="8">#REF!</definedName>
    <definedName name="QuarterNum" localSheetId="5">#REF!</definedName>
    <definedName name="QuarterNum" localSheetId="2">#REF!</definedName>
    <definedName name="QuarterNum">#REF!</definedName>
    <definedName name="QuarterNumIFRS" localSheetId="8">#REF!</definedName>
    <definedName name="QuarterNumIFRS" localSheetId="5">#REF!</definedName>
    <definedName name="QuarterNumIFRS" localSheetId="2">#REF!</definedName>
    <definedName name="QuarterNumIFRS">#REF!</definedName>
    <definedName name="QuarterNumM" localSheetId="8">#REF!</definedName>
    <definedName name="QuarterNumM" localSheetId="5">#REF!</definedName>
    <definedName name="QuarterNumM" localSheetId="2">#REF!</definedName>
    <definedName name="QuarterNumM">#REF!</definedName>
    <definedName name="qwe">[56]Форма2!$C$19:$C$24,[56]Форма2!$E$19:$F$24,[56]Форма2!$D$26:$F$31,[56]Форма2!$C$33:$C$38,[56]Форма2!$E$33:$F$38,[56]Форма2!$D$40:$F$43,[56]Форма2!$C$45:$C$48,[56]Форма2!$E$45:$F$48,[56]Форма2!$C$19</definedName>
    <definedName name="raic" localSheetId="8">#REF!</definedName>
    <definedName name="raic" localSheetId="5">#REF!</definedName>
    <definedName name="raic" localSheetId="2">#REF!</definedName>
    <definedName name="raic">#REF!</definedName>
    <definedName name="remont">[6]Амортиз!$F$125</definedName>
    <definedName name="Rep_cur">[12]MAIN!$F$28</definedName>
    <definedName name="Req_price">[20]Вход.данные!$F$51</definedName>
    <definedName name="revenues">[12]MAIN!$F$90:$T$90</definedName>
    <definedName name="rfyukj" localSheetId="8" hidden="1">[7]MAIN!#REF!</definedName>
    <definedName name="rfyukj" localSheetId="5" hidden="1">[7]MAIN!#REF!</definedName>
    <definedName name="rfyukj" localSheetId="2" hidden="1">[7]MAIN!#REF!</definedName>
    <definedName name="rfyukj" hidden="1">[7]MAIN!#REF!</definedName>
    <definedName name="rgeaph2">'[36]Monthly Graphs 00'!$A$59:$I$115</definedName>
    <definedName name="rgraph1">'[36]Monthly Graphs 00'!$A$1:$I$57</definedName>
    <definedName name="rgsetzhzrdsxz" localSheetId="8" hidden="1">#REF!</definedName>
    <definedName name="rgsetzhzrdsxz" localSheetId="5" hidden="1">#REF!</definedName>
    <definedName name="rgsetzhzrdsxz" localSheetId="2" hidden="1">#REF!</definedName>
    <definedName name="rgsetzhzrdsxz" hidden="1">#REF!</definedName>
    <definedName name="rpies">'[36]Monthly Graphs 00'!$B$119:$K$174</definedName>
    <definedName name="rtyj" localSheetId="8" hidden="1">[7]MAIN!#REF!</definedName>
    <definedName name="rtyj" localSheetId="5" hidden="1">[7]MAIN!#REF!</definedName>
    <definedName name="rtyj" localSheetId="2" hidden="1">[7]MAIN!#REF!</definedName>
    <definedName name="rtyj" hidden="1">[7]MAIN!#REF!</definedName>
    <definedName name="rtyu" localSheetId="8" hidden="1">[7]MAIN!#REF!</definedName>
    <definedName name="rtyu" localSheetId="5" hidden="1">[7]MAIN!#REF!</definedName>
    <definedName name="rtyu" localSheetId="2" hidden="1">[7]MAIN!#REF!</definedName>
    <definedName name="rtyu" hidden="1">[7]MAIN!#REF!</definedName>
    <definedName name="RUR" localSheetId="8">[53]Свод!#REF!</definedName>
    <definedName name="RUR" localSheetId="5">[53]Свод!#REF!</definedName>
    <definedName name="RUR" localSheetId="2">[53]Свод!#REF!</definedName>
    <definedName name="RUR">[53]Свод!#REF!</definedName>
    <definedName name="ryukjyfjk" localSheetId="8" hidden="1">[7]MAIN!#REF!</definedName>
    <definedName name="ryukjyfjk" localSheetId="5" hidden="1">[7]MAIN!#REF!</definedName>
    <definedName name="ryukjyfjk" localSheetId="2" hidden="1">[7]MAIN!#REF!</definedName>
    <definedName name="ryukjyfjk" hidden="1">[7]MAIN!#REF!</definedName>
    <definedName name="s" hidden="1">{#VALUE!,#N/A,TRUE,0}</definedName>
    <definedName name="S_U" localSheetId="8">#REF!</definedName>
    <definedName name="S_U" localSheetId="5">#REF!</definedName>
    <definedName name="S_U" localSheetId="2">#REF!</definedName>
    <definedName name="S_U">#REF!</definedName>
    <definedName name="saxsa" localSheetId="8">'[47]Элим P&amp;L'!#REF!,'[47]Элим P&amp;L'!#REF!</definedName>
    <definedName name="saxsa" localSheetId="5">'[47]Элим P&amp;L'!#REF!,'[47]Элим P&amp;L'!#REF!</definedName>
    <definedName name="saxsa" localSheetId="2">'[47]Элим P&amp;L'!#REF!,'[47]Элим P&amp;L'!#REF!</definedName>
    <definedName name="saxsa">'[47]Элим P&amp;L'!#REF!,'[47]Элим P&amp;L'!#REF!</definedName>
    <definedName name="sdgsd" localSheetId="8" hidden="1">#REF!</definedName>
    <definedName name="sdgsd" localSheetId="5" hidden="1">#REF!</definedName>
    <definedName name="sdgsd" localSheetId="2" hidden="1">#REF!</definedName>
    <definedName name="sdgsd" hidden="1">#REF!</definedName>
    <definedName name="sencount" hidden="1">1</definedName>
    <definedName name="serh" localSheetId="8" hidden="1">[7]MAIN!#REF!</definedName>
    <definedName name="serh" localSheetId="5" hidden="1">[7]MAIN!#REF!</definedName>
    <definedName name="serh" localSheetId="2" hidden="1">[7]MAIN!#REF!</definedName>
    <definedName name="serh" hidden="1">[7]MAIN!#REF!</definedName>
    <definedName name="SFR" localSheetId="8">#REF!</definedName>
    <definedName name="SFR" localSheetId="5">#REF!</definedName>
    <definedName name="SFR" localSheetId="2">#REF!</definedName>
    <definedName name="SFR">#REF!</definedName>
    <definedName name="sgfhg" localSheetId="8" hidden="1">#REF!</definedName>
    <definedName name="sgfhg" localSheetId="5" hidden="1">#REF!</definedName>
    <definedName name="sgfhg" localSheetId="2" hidden="1">#REF!</definedName>
    <definedName name="sgfhg" hidden="1">#REF!</definedName>
    <definedName name="Shift_offset" localSheetId="8">'[10]ФО_факт_прогноз (Cash-Flow)'!#REF!</definedName>
    <definedName name="Shift_offset" localSheetId="5">'[10]ФО_факт_прогноз (Cash-Flow)'!#REF!</definedName>
    <definedName name="Shift_offset" localSheetId="2">'[10]ФО_факт_прогноз (Cash-Flow)'!#REF!</definedName>
    <definedName name="Shift_offset">'[10]ФО_факт_прогноз (Cash-Flow)'!#REF!</definedName>
    <definedName name="sıralama" localSheetId="8">#REF!</definedName>
    <definedName name="sıralama" localSheetId="5">#REF!</definedName>
    <definedName name="sıralama" localSheetId="2">#REF!</definedName>
    <definedName name="sıralama">#REF!</definedName>
    <definedName name="social">[12]MAIN!$F$619:$R$619</definedName>
    <definedName name="solver_cvg" hidden="1">0.0001</definedName>
    <definedName name="solver_drv" hidden="1">1</definedName>
    <definedName name="solver_est" hidden="1">1</definedName>
    <definedName name="solver_itr" hidden="1">100</definedName>
    <definedName name="solver_lin" hidden="1">2</definedName>
    <definedName name="solver_neg" hidden="1">2</definedName>
    <definedName name="solver_num" hidden="1">1</definedName>
    <definedName name="solver_nwt" hidden="1">1</definedName>
    <definedName name="solver_pre" hidden="1">0.000001</definedName>
    <definedName name="solver_rel1" hidden="1">2</definedName>
    <definedName name="solver_scl" hidden="1">2</definedName>
    <definedName name="solver_sho" hidden="1">2</definedName>
    <definedName name="solver_tim" hidden="1">100</definedName>
    <definedName name="solver_tol" hidden="1">0.05</definedName>
    <definedName name="solver_typ" hidden="1">3</definedName>
    <definedName name="solver_val" hidden="1">7800</definedName>
    <definedName name="SPAYB">[12]MAIN!$D$993</definedName>
    <definedName name="STAFF">[57]Исходные!$D$15</definedName>
    <definedName name="starting_weight">[35]Livestock!$B$92</definedName>
    <definedName name="t" hidden="1">{#N/A,#N/A,TRUE,"Буржуям"}</definedName>
    <definedName name="TABLO" localSheetId="8">#REF!</definedName>
    <definedName name="TABLO" localSheetId="5">#REF!</definedName>
    <definedName name="TABLO" localSheetId="2">#REF!</definedName>
    <definedName name="TABLO">#REF!</definedName>
    <definedName name="TBC">[16]TB30999vs30699!$A$6:$L$421</definedName>
    <definedName name="TBCHANGE">'[58]TB-300699-Final'!$A$6:$F$421</definedName>
    <definedName name="TBKZT">'[59]TB-KZT'!$A$12:$K$298</definedName>
    <definedName name="TBUSD">'[59]TB USD'!$A$11:$L$487</definedName>
    <definedName name="TCF_1" localSheetId="8">#REF!</definedName>
    <definedName name="TCF_1" localSheetId="5">#REF!</definedName>
    <definedName name="TCF_1" localSheetId="2">#REF!</definedName>
    <definedName name="TCF_1">#REF!</definedName>
    <definedName name="Tenge">[60]MODEL500!$G$251</definedName>
    <definedName name="Term_in_years" localSheetId="8">#REF!</definedName>
    <definedName name="Term_in_years" localSheetId="5">#REF!</definedName>
    <definedName name="Term_in_years" localSheetId="2">#REF!</definedName>
    <definedName name="Term_in_years">#REF!</definedName>
    <definedName name="TextRefCopyRangeCount" hidden="1">183</definedName>
    <definedName name="Ton_to_bbl._rate">[37]Inputs!$F$5</definedName>
    <definedName name="Total_Payment" localSheetId="8">Scheduled_Payment+Extra_Payment</definedName>
    <definedName name="Total_Payment" localSheetId="5">Scheduled_Payment+Extra_Payment</definedName>
    <definedName name="Total_Payment" localSheetId="2">Scheduled_Payment+Extra_Payment</definedName>
    <definedName name="Total_Payment">Scheduled_Payment+Extra_Payment</definedName>
    <definedName name="Total_payments" localSheetId="8">ГПР_пример!Payments_per_year*ГПР_пример!Term_in_years</definedName>
    <definedName name="Total_payments" localSheetId="5">ПП_пример!Payments_per_year*ПП_пример!Term_in_years</definedName>
    <definedName name="Total_payments" localSheetId="2">ППЗ_пример!Payments_per_year*ППЗ_пример!Term_in_years</definedName>
    <definedName name="Total_payments">[0]!Payments_per_year*[0]!Term_in_years</definedName>
    <definedName name="TOTWC">[12]MAIN!$C$1323</definedName>
    <definedName name="tuyuyu" localSheetId="8">'[47]Элим P&amp;L'!#REF!,'[47]Элим P&amp;L'!#REF!</definedName>
    <definedName name="tuyuyu" localSheetId="5">'[47]Элим P&amp;L'!#REF!,'[47]Элим P&amp;L'!#REF!</definedName>
    <definedName name="tuyuyu" localSheetId="2">'[47]Элим P&amp;L'!#REF!,'[47]Элим P&amp;L'!#REF!</definedName>
    <definedName name="tuyuyu">'[47]Элим P&amp;L'!#REF!,'[47]Элим P&amp;L'!#REF!</definedName>
    <definedName name="usd">[61]investment!$H$1</definedName>
    <definedName name="USD_Eqv_cash_In" hidden="1">{"VISTA_1",#N/A,FALSE,"GRAFO"}</definedName>
    <definedName name="USD_Eqv_cash_Out" hidden="1">{#N/A,#N/A,FALSE,"COPERTINA"}</definedName>
    <definedName name="Values_Entered" localSheetId="8">IF(Loan_Amount*Interest_Rate*Loan_Years*Loan_Start&gt;0,1,0)</definedName>
    <definedName name="Values_Entered" localSheetId="5">IF(Loan_Amount*Interest_Rate*Loan_Years*Loan_Start&gt;0,1,0)</definedName>
    <definedName name="Values_Entered" localSheetId="2">IF(Loan_Amount*Interest_Rate*Loan_Years*Loan_Start&gt;0,1,0)</definedName>
    <definedName name="Values_Entered">IF(Loan_Amount*Interest_Rate*Loan_Years*Loan_Start&gt;0,1,0)</definedName>
    <definedName name="valuta">[6]Главн!$C$21</definedName>
    <definedName name="valuta2">[6]Главн!$C$19</definedName>
    <definedName name="vat">[28]Параметры!$I$9</definedName>
    <definedName name="vhg" localSheetId="8">#REF!</definedName>
    <definedName name="vhg" localSheetId="5">#REF!</definedName>
    <definedName name="vhg" localSheetId="2">#REF!</definedName>
    <definedName name="vhg">#REF!</definedName>
    <definedName name="vinil" localSheetId="8">#REF!</definedName>
    <definedName name="vinil" localSheetId="5">#REF!</definedName>
    <definedName name="vinil" localSheetId="2">#REF!</definedName>
    <definedName name="vinil">#REF!</definedName>
    <definedName name="VRECLAS">'[15]JV - Suspense Reclass'!$T$5:$Y$95</definedName>
    <definedName name="vxsvsvx" localSheetId="8" hidden="1">#REF!</definedName>
    <definedName name="vxsvsvx" localSheetId="5" hidden="1">#REF!</definedName>
    <definedName name="vxsvsvx" localSheetId="2" hidden="1">#REF!</definedName>
    <definedName name="vxsvsvx" hidden="1">#REF!</definedName>
    <definedName name="w4t" localSheetId="8" hidden="1">[7]MAIN!#REF!</definedName>
    <definedName name="w4t" localSheetId="5" hidden="1">[7]MAIN!#REF!</definedName>
    <definedName name="w4t" localSheetId="2" hidden="1">[7]MAIN!#REF!</definedName>
    <definedName name="w4t" hidden="1">[7]MAIN!#REF!</definedName>
    <definedName name="Well_Cost">[62]Inputs!$F$12</definedName>
    <definedName name="wewe" hidden="1">{"glc1",#N/A,FALSE,"GLC";"glc2",#N/A,FALSE,"GLC";"glc3",#N/A,FALSE,"GLC";"glc4",#N/A,FALSE,"GLC";"glc5",#N/A,FALSE,"GLC"}</definedName>
    <definedName name="wrn" hidden="1">{"glc1",#N/A,FALSE,"GLC";"glc2",#N/A,FALSE,"GLC";"glc3",#N/A,FALSE,"GLC";"glc4",#N/A,FALSE,"GLC";"glc5",#N/A,FALSE,"GLC"}</definedName>
    <definedName name="wrn.1." hidden="1">{"konoplin - Личное представление",#N/A,TRUE,"ФинПлан_1кв";"konoplin - Личное представление",#N/A,TRUE,"ФинПлан_2кв"}</definedName>
    <definedName name="wrn.A." hidden="1">{#N/A,#N/A,FALSE,"Vessel1 1";#N/A,#N/A,FALSE,"Vessel1 2";#N/A,#N/A,FALSE,"Vessel1 3";#N/A,#N/A,FALSE,"Vessel1 4";#N/A,#N/A,FALSE,"Vessel1 5";#N/A,#N/A,FALSE,"Vessel1 6";#N/A,#N/A,FALSE,"Vessel1 7";#N/A,#N/A,FALSE,"Vessel1 8";#N/A,#N/A,FALSE,"Vessel1 9";#N/A,#N/A,FALSE,"Vessel1 10";#N/A,#N/A,FALSE,"Vessel1 11"}</definedName>
    <definedName name="wrn.Aging._.and._.Trend._.Analysis." hidden="1">{#N/A,#N/A,FALSE,"Aging Summary";#N/A,#N/A,FALSE,"Ratio Analysis";#N/A,#N/A,FALSE,"Test 120 Day Accts";#N/A,#N/A,FALSE,"Tickmarks"}</definedName>
    <definedName name="wrn.Aging.and._Trend._.Analysis.2" hidden="1">{#N/A,#N/A,FALSE,"Aging Summary";#N/A,#N/A,FALSE,"Ratio Analysis";#N/A,#N/A,FALSE,"Test 120 Day Accts";#N/A,#N/A,FALSE,"Tickmarks"}</definedName>
    <definedName name="wrn.ALL." hidden="1">{#N/A,#N/A,FALSE,"DCF";#N/A,#N/A,FALSE,"WACC";#N/A,#N/A,FALSE,"Sales_EBIT";#N/A,#N/A,FALSE,"Capex_Depreciation";#N/A,#N/A,FALSE,"WC";#N/A,#N/A,FALSE,"Interest";#N/A,#N/A,FALSE,"Assumptions"}</definedName>
    <definedName name="wrn.basicfin." hidden="1">{"assets",#N/A,FALSE,"historicBS";"liab",#N/A,FALSE,"historicBS";"is",#N/A,FALSE,"historicIS";"ratios",#N/A,FALSE,"ratios"}</definedName>
    <definedName name="wrn.basicfin.2" hidden="1">{"assets",#N/A,FALSE,"historicBS";"liab",#N/A,FALSE,"historicBS";"is",#N/A,FALSE,"historicIS";"ratios",#N/A,FALSE,"ratios"}</definedName>
    <definedName name="wrn.DCFEpervier." hidden="1">{#N/A,#N/A,FALSE,"Inc. Statement-DCF";#N/A,#N/A,FALSE,"Assumptions";#N/A,#N/A,FALSE,"Inputs - Sales (KFF)";#N/A,#N/A,FALSE,"Inputs - Margins %";#N/A,#N/A,FALSE,"Inputs - Units";#N/A,#N/A,FALSE,"Output - Prices";#N/A,#N/A,FALSE,"Outputs - Margins (KFF)";#N/A,#N/A,FALSE,"Outputs - Costs";#N/A,#N/A,FALSE,"Outputs - Costs % ";#N/A,#N/A,FALSE,"Output - Units % Inc.";#N/A,#N/A,FALSE,"Output - Sales % Inc";#N/A,#N/A,FALSE,"Output - Prices % Inc.";#N/A,#N/A,FALSE,"WACC"}</definedName>
    <definedName name="wrn.Full." hidden="1">{#N/A,#N/A,TRUE,"Consolidated";#N/A,#N/A,TRUE,"Core business";#N/A,#N/A,TRUE,"Build_mat";#N/A,#N/A,TRUE,"Agri";#N/A,#N/A,TRUE,"Trading";#N/A,#N/A,TRUE,"Recreation";#N/A,#N/A,TRUE,"Housing";#N/A,#N/A,TRUE,"Transport";#N/A,#N/A,TRUE,"Hotels";#N/A,#N/A,TRUE,"Child_care";#N/A,#N/A,TRUE,"Construction";#N/A,#N/A,TRUE,"Miscellaneous"}</definedName>
    <definedName name="wrn.glc." hidden="1">{"glcbs",#N/A,FALSE,"GLCBS";"glccsbs",#N/A,FALSE,"GLCCSBS";"glcis",#N/A,FALSE,"GLCIS";"glccsis",#N/A,FALSE,"GLCCSIS";"glcrat1",#N/A,FALSE,"GLC-ratios1"}</definedName>
    <definedName name="wrn.glcpromonte." hidden="1">{"glc1",#N/A,FALSE,"GLC";"glc2",#N/A,FALSE,"GLC";"glc3",#N/A,FALSE,"GLC";"glc4",#N/A,FALSE,"GLC";"glc5",#N/A,FALSE,"GLC"}</definedName>
    <definedName name="wrn.GRF_1." hidden="1">{"VISTA_1",#N/A,FALSE,"GRAFO"}</definedName>
    <definedName name="wrn.pag_1." hidden="1">{#N/A,#N/A,FALSE,"COPERTINA"}</definedName>
    <definedName name="wrn.print."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wrn.REPORT1." hidden="1">{"PRINTME",#N/A,FALSE,"FINAL-10"}</definedName>
    <definedName name="wrn.test." hidden="1">{"Valuation_Common",#N/A,FALSE,"Valuation"}</definedName>
    <definedName name="wrn.справка._.для._.Отдела._.МС." hidden="1">{#VALUE!,#N/A,TRUE,0}</definedName>
    <definedName name="WTB">'[63]ADJTB USD &amp; KZT'!$A$8:$Y$385</definedName>
    <definedName name="xcvxvx" localSheetId="8" hidden="1">#REF!</definedName>
    <definedName name="xcvxvx" localSheetId="5" hidden="1">#REF!</definedName>
    <definedName name="xcvxvx" localSheetId="2" hidden="1">#REF!</definedName>
    <definedName name="xcvxvx" hidden="1">#REF!</definedName>
    <definedName name="y" hidden="1">{#N/A,#N/A,TRUE,"Буржуям"}</definedName>
    <definedName name="Year">[46]Data!$A$66:$A$72</definedName>
    <definedName name="year2000" localSheetId="8">#REF!</definedName>
    <definedName name="year2000" localSheetId="5">#REF!</definedName>
    <definedName name="year2000" localSheetId="2">#REF!</definedName>
    <definedName name="year2000">#REF!</definedName>
    <definedName name="year2001" localSheetId="8">#REF!</definedName>
    <definedName name="year2001" localSheetId="5">#REF!</definedName>
    <definedName name="year2001" localSheetId="2">#REF!</definedName>
    <definedName name="year2001">#REF!</definedName>
    <definedName name="year2002" localSheetId="8">#REF!</definedName>
    <definedName name="year2002" localSheetId="5">#REF!</definedName>
    <definedName name="year2002" localSheetId="2">#REF!</definedName>
    <definedName name="year2002">#REF!</definedName>
    <definedName name="yt" hidden="1">{#N/A,#N/A,TRUE,"Буржуям"}</definedName>
    <definedName name="yyyy" localSheetId="8" hidden="1">[7]MAIN!#REF!</definedName>
    <definedName name="yyyy" localSheetId="5" hidden="1">[7]MAIN!#REF!</definedName>
    <definedName name="yyyy" localSheetId="2" hidden="1">[7]MAIN!#REF!</definedName>
    <definedName name="yyyy" hidden="1">[7]MAIN!#REF!</definedName>
    <definedName name="Z_270BB401_5236_11D4_BB54_0050044E0CFA_.wvu.Cols" localSheetId="8" hidden="1">#REF!,#REF!,#REF!,#REF!</definedName>
    <definedName name="Z_270BB401_5236_11D4_BB54_0050044E0CFA_.wvu.Cols" localSheetId="5" hidden="1">#REF!,#REF!,#REF!,#REF!</definedName>
    <definedName name="Z_270BB401_5236_11D4_BB54_0050044E0CFA_.wvu.Cols" localSheetId="2" hidden="1">#REF!,#REF!,#REF!,#REF!</definedName>
    <definedName name="Z_270BB401_5236_11D4_BB54_0050044E0CFA_.wvu.Cols" hidden="1">#REF!,#REF!,#REF!,#REF!</definedName>
    <definedName name="Z_270BB401_5236_11D4_BB54_0050044E0CFA_.wvu.FilterData" localSheetId="8" hidden="1">#REF!</definedName>
    <definedName name="Z_270BB401_5236_11D4_BB54_0050044E0CFA_.wvu.FilterData" localSheetId="5" hidden="1">#REF!</definedName>
    <definedName name="Z_270BB401_5236_11D4_BB54_0050044E0CFA_.wvu.FilterData" localSheetId="2" hidden="1">#REF!</definedName>
    <definedName name="Z_270BB401_5236_11D4_BB54_0050044E0CFA_.wvu.FilterData" hidden="1">#REF!</definedName>
    <definedName name="Z_270BB401_5236_11D4_BB54_0050044E0CFA_.wvu.PrintArea" localSheetId="8" hidden="1">#REF!</definedName>
    <definedName name="Z_270BB401_5236_11D4_BB54_0050044E0CFA_.wvu.PrintArea" localSheetId="5" hidden="1">#REF!</definedName>
    <definedName name="Z_270BB401_5236_11D4_BB54_0050044E0CFA_.wvu.PrintArea" localSheetId="2" hidden="1">#REF!</definedName>
    <definedName name="Z_270BB401_5236_11D4_BB54_0050044E0CFA_.wvu.PrintArea" hidden="1">#REF!</definedName>
    <definedName name="Z_270BB401_5236_11D4_BB54_0050044E0CFA_.wvu.PrintTitles" localSheetId="8" hidden="1">#REF!</definedName>
    <definedName name="Z_270BB401_5236_11D4_BB54_0050044E0CFA_.wvu.PrintTitles" localSheetId="5" hidden="1">#REF!</definedName>
    <definedName name="Z_270BB401_5236_11D4_BB54_0050044E0CFA_.wvu.PrintTitles" localSheetId="2" hidden="1">#REF!</definedName>
    <definedName name="Z_270BB401_5236_11D4_BB54_0050044E0CFA_.wvu.PrintTitles" hidden="1">#REF!</definedName>
    <definedName name="Z_270BB401_5236_11D4_BB54_0050044E0CFA_.wvu.Rows" localSheetId="8" hidden="1">#REF!,#REF!</definedName>
    <definedName name="Z_270BB401_5236_11D4_BB54_0050044E0CFA_.wvu.Rows" localSheetId="5" hidden="1">#REF!,#REF!</definedName>
    <definedName name="Z_270BB401_5236_11D4_BB54_0050044E0CFA_.wvu.Rows" localSheetId="2" hidden="1">#REF!,#REF!</definedName>
    <definedName name="Z_270BB401_5236_11D4_BB54_0050044E0CFA_.wvu.Rows" hidden="1">#REF!,#REF!</definedName>
    <definedName name="Z_30FEE15E_D26F_11D4_A6F7_00508B6A7686_.wvu.FilterData" localSheetId="8" hidden="1">#REF!</definedName>
    <definedName name="Z_30FEE15E_D26F_11D4_A6F7_00508B6A7686_.wvu.FilterData" localSheetId="5" hidden="1">#REF!</definedName>
    <definedName name="Z_30FEE15E_D26F_11D4_A6F7_00508B6A7686_.wvu.FilterData" localSheetId="2" hidden="1">#REF!</definedName>
    <definedName name="Z_30FEE15E_D26F_11D4_A6F7_00508B6A7686_.wvu.FilterData" hidden="1">#REF!</definedName>
    <definedName name="Z_30FEE15E_D26F_11D4_A6F7_00508B6A7686_.wvu.PrintArea" localSheetId="8" hidden="1">#REF!</definedName>
    <definedName name="Z_30FEE15E_D26F_11D4_A6F7_00508B6A7686_.wvu.PrintArea" localSheetId="5" hidden="1">#REF!</definedName>
    <definedName name="Z_30FEE15E_D26F_11D4_A6F7_00508B6A7686_.wvu.PrintArea" localSheetId="2" hidden="1">#REF!</definedName>
    <definedName name="Z_30FEE15E_D26F_11D4_A6F7_00508B6A7686_.wvu.PrintArea" hidden="1">#REF!</definedName>
    <definedName name="Z_30FEE15E_D26F_11D4_A6F7_00508B6A7686_.wvu.PrintTitles" localSheetId="8" hidden="1">#REF!</definedName>
    <definedName name="Z_30FEE15E_D26F_11D4_A6F7_00508B6A7686_.wvu.PrintTitles" localSheetId="5" hidden="1">#REF!</definedName>
    <definedName name="Z_30FEE15E_D26F_11D4_A6F7_00508B6A7686_.wvu.PrintTitles" localSheetId="2" hidden="1">#REF!</definedName>
    <definedName name="Z_30FEE15E_D26F_11D4_A6F7_00508B6A7686_.wvu.PrintTitles" hidden="1">#REF!</definedName>
    <definedName name="Z_30FEE15E_D26F_11D4_A6F7_00508B6A7686_.wvu.Rows" localSheetId="8" hidden="1">#REF!</definedName>
    <definedName name="Z_30FEE15E_D26F_11D4_A6F7_00508B6A7686_.wvu.Rows" localSheetId="5" hidden="1">#REF!</definedName>
    <definedName name="Z_30FEE15E_D26F_11D4_A6F7_00508B6A7686_.wvu.Rows" localSheetId="2" hidden="1">#REF!</definedName>
    <definedName name="Z_30FEE15E_D26F_11D4_A6F7_00508B6A7686_.wvu.Rows" hidden="1">#REF!</definedName>
    <definedName name="Z_9D8A7FE8_EB32_11D6_AAD8_00E04C390749_.wvu.Cols" localSheetId="8" hidden="1">#REF!</definedName>
    <definedName name="Z_9D8A7FE8_EB32_11D6_AAD8_00E04C390749_.wvu.Cols" localSheetId="5" hidden="1">#REF!</definedName>
    <definedName name="Z_9D8A7FE8_EB32_11D6_AAD8_00E04C390749_.wvu.Cols" localSheetId="2" hidden="1">#REF!</definedName>
    <definedName name="Z_9D8A7FE8_EB32_11D6_AAD8_00E04C390749_.wvu.Cols" hidden="1">#REF!</definedName>
    <definedName name="Z_A0AC4B42_5259_11D4_B5FE_00C04FC949BF_.wvu.Cols" localSheetId="8" hidden="1">#REF!,#REF!,#REF!,#REF!</definedName>
    <definedName name="Z_A0AC4B42_5259_11D4_B5FE_00C04FC949BF_.wvu.Cols" localSheetId="5" hidden="1">#REF!,#REF!,#REF!,#REF!</definedName>
    <definedName name="Z_A0AC4B42_5259_11D4_B5FE_00C04FC949BF_.wvu.Cols" localSheetId="2" hidden="1">#REF!,#REF!,#REF!,#REF!</definedName>
    <definedName name="Z_A0AC4B42_5259_11D4_B5FE_00C04FC949BF_.wvu.Cols" hidden="1">#REF!,#REF!,#REF!,#REF!</definedName>
    <definedName name="Z_A0AC4B42_5259_11D4_B5FE_00C04FC949BF_.wvu.FilterData" localSheetId="8" hidden="1">#REF!</definedName>
    <definedName name="Z_A0AC4B42_5259_11D4_B5FE_00C04FC949BF_.wvu.FilterData" localSheetId="5" hidden="1">#REF!</definedName>
    <definedName name="Z_A0AC4B42_5259_11D4_B5FE_00C04FC949BF_.wvu.FilterData" localSheetId="2" hidden="1">#REF!</definedName>
    <definedName name="Z_A0AC4B42_5259_11D4_B5FE_00C04FC949BF_.wvu.FilterData" hidden="1">#REF!</definedName>
    <definedName name="Z_A0AC4B42_5259_11D4_B5FE_00C04FC949BF_.wvu.PrintArea" localSheetId="8" hidden="1">#REF!</definedName>
    <definedName name="Z_A0AC4B42_5259_11D4_B5FE_00C04FC949BF_.wvu.PrintArea" localSheetId="5" hidden="1">#REF!</definedName>
    <definedName name="Z_A0AC4B42_5259_11D4_B5FE_00C04FC949BF_.wvu.PrintArea" localSheetId="2" hidden="1">#REF!</definedName>
    <definedName name="Z_A0AC4B42_5259_11D4_B5FE_00C04FC949BF_.wvu.PrintArea" hidden="1">#REF!</definedName>
    <definedName name="Z_A0AC4B42_5259_11D4_B5FE_00C04FC949BF_.wvu.PrintTitles" localSheetId="8" hidden="1">#REF!</definedName>
    <definedName name="Z_A0AC4B42_5259_11D4_B5FE_00C04FC949BF_.wvu.PrintTitles" localSheetId="5" hidden="1">#REF!</definedName>
    <definedName name="Z_A0AC4B42_5259_11D4_B5FE_00C04FC949BF_.wvu.PrintTitles" localSheetId="2" hidden="1">#REF!</definedName>
    <definedName name="Z_A0AC4B42_5259_11D4_B5FE_00C04FC949BF_.wvu.PrintTitles" hidden="1">#REF!</definedName>
    <definedName name="Z_A0AC4B42_5259_11D4_B5FE_00C04FC949BF_.wvu.Rows" localSheetId="8" hidden="1">#REF!,#REF!,#REF!,#REF!,#REF!,#REF!,#REF!</definedName>
    <definedName name="Z_A0AC4B42_5259_11D4_B5FE_00C04FC949BF_.wvu.Rows" localSheetId="5" hidden="1">#REF!,#REF!,#REF!,#REF!,#REF!,#REF!,#REF!</definedName>
    <definedName name="Z_A0AC4B42_5259_11D4_B5FE_00C04FC949BF_.wvu.Rows" localSheetId="2" hidden="1">#REF!,#REF!,#REF!,#REF!,#REF!,#REF!,#REF!</definedName>
    <definedName name="Z_A0AC4B42_5259_11D4_B5FE_00C04FC949BF_.wvu.Rows" hidden="1">#REF!,#REF!,#REF!,#REF!,#REF!,#REF!,#REF!</definedName>
    <definedName name="Z_A6168485_6886_4592_BB13_07B9E683E6FB_.wvu.Cols" localSheetId="8" hidden="1">#REF!</definedName>
    <definedName name="Z_A6168485_6886_4592_BB13_07B9E683E6FB_.wvu.Cols" localSheetId="5" hidden="1">#REF!</definedName>
    <definedName name="Z_A6168485_6886_4592_BB13_07B9E683E6FB_.wvu.Cols" localSheetId="2" hidden="1">#REF!</definedName>
    <definedName name="Z_A6168485_6886_4592_BB13_07B9E683E6FB_.wvu.Cols" hidden="1">#REF!</definedName>
    <definedName name="Z_A6168485_6886_4592_BB13_07B9E683E6FB_.wvu.FilterData" localSheetId="8" hidden="1">#REF!</definedName>
    <definedName name="Z_A6168485_6886_4592_BB13_07B9E683E6FB_.wvu.FilterData" localSheetId="5" hidden="1">#REF!</definedName>
    <definedName name="Z_A6168485_6886_4592_BB13_07B9E683E6FB_.wvu.FilterData" localSheetId="2" hidden="1">#REF!</definedName>
    <definedName name="Z_A6168485_6886_4592_BB13_07B9E683E6FB_.wvu.FilterData" hidden="1">#REF!</definedName>
    <definedName name="Z_A6168485_6886_4592_BB13_07B9E683E6FB_.wvu.PrintArea" localSheetId="8" hidden="1">#REF!</definedName>
    <definedName name="Z_A6168485_6886_4592_BB13_07B9E683E6FB_.wvu.PrintArea" localSheetId="5" hidden="1">#REF!</definedName>
    <definedName name="Z_A6168485_6886_4592_BB13_07B9E683E6FB_.wvu.PrintArea" localSheetId="2" hidden="1">#REF!</definedName>
    <definedName name="Z_A6168485_6886_4592_BB13_07B9E683E6FB_.wvu.PrintArea" hidden="1">#REF!</definedName>
    <definedName name="Z_A6168485_6886_4592_BB13_07B9E683E6FB_.wvu.PrintTitles" localSheetId="8" hidden="1">#REF!</definedName>
    <definedName name="Z_A6168485_6886_4592_BB13_07B9E683E6FB_.wvu.PrintTitles" localSheetId="5" hidden="1">#REF!</definedName>
    <definedName name="Z_A6168485_6886_4592_BB13_07B9E683E6FB_.wvu.PrintTitles" localSheetId="2" hidden="1">#REF!</definedName>
    <definedName name="Z_A6168485_6886_4592_BB13_07B9E683E6FB_.wvu.PrintTitles" hidden="1">#REF!</definedName>
    <definedName name="Z_A6168485_6886_4592_BB13_07B9E683E6FB_.wvu.Rows" localSheetId="8" hidden="1">#REF!,#REF!,#REF!,#REF!,#REF!</definedName>
    <definedName name="Z_A6168485_6886_4592_BB13_07B9E683E6FB_.wvu.Rows" localSheetId="5" hidden="1">#REF!,#REF!,#REF!,#REF!,#REF!</definedName>
    <definedName name="Z_A6168485_6886_4592_BB13_07B9E683E6FB_.wvu.Rows" localSheetId="2" hidden="1">#REF!,#REF!,#REF!,#REF!,#REF!</definedName>
    <definedName name="Z_A6168485_6886_4592_BB13_07B9E683E6FB_.wvu.Rows" hidden="1">#REF!,#REF!,#REF!,#REF!,#REF!</definedName>
    <definedName name="Z_AB45FFAE_19AD_47F2_A68A_497CFA02F912_.wvu.Rows" localSheetId="8" hidden="1">#REF!</definedName>
    <definedName name="Z_AB45FFAE_19AD_47F2_A68A_497CFA02F912_.wvu.Rows" localSheetId="5" hidden="1">#REF!</definedName>
    <definedName name="Z_AB45FFAE_19AD_47F2_A68A_497CFA02F912_.wvu.Rows" localSheetId="2" hidden="1">#REF!</definedName>
    <definedName name="Z_AB45FFAE_19AD_47F2_A68A_497CFA02F912_.wvu.Rows" hidden="1">#REF!</definedName>
    <definedName name="Z_C37E65A7_9893_435E_9759_72E0D8A5DD87_.wvu.PrintTitles" localSheetId="8" hidden="1">#REF!</definedName>
    <definedName name="Z_C37E65A7_9893_435E_9759_72E0D8A5DD87_.wvu.PrintTitles" localSheetId="5" hidden="1">#REF!</definedName>
    <definedName name="Z_C37E65A7_9893_435E_9759_72E0D8A5DD87_.wvu.PrintTitles" localSheetId="2" hidden="1">#REF!</definedName>
    <definedName name="Z_C37E65A7_9893_435E_9759_72E0D8A5DD87_.wvu.PrintTitles" hidden="1">#REF!</definedName>
    <definedName name="Z_D0FC81D9_872A_11D6_B808_0010DC239F6A_.wvu.Cols" localSheetId="8" hidden="1">#REF!</definedName>
    <definedName name="Z_D0FC81D9_872A_11D6_B808_0010DC239F6A_.wvu.Cols" localSheetId="5" hidden="1">#REF!</definedName>
    <definedName name="Z_D0FC81D9_872A_11D6_B808_0010DC239F6A_.wvu.Cols" localSheetId="2" hidden="1">#REF!</definedName>
    <definedName name="Z_D0FC81D9_872A_11D6_B808_0010DC239F6A_.wvu.Cols" hidden="1">#REF!</definedName>
    <definedName name="Z_D0FC81D9_872A_11D6_B808_0010DC239F6A_.wvu.FilterData" localSheetId="8" hidden="1">#REF!</definedName>
    <definedName name="Z_D0FC81D9_872A_11D6_B808_0010DC239F6A_.wvu.FilterData" localSheetId="5" hidden="1">#REF!</definedName>
    <definedName name="Z_D0FC81D9_872A_11D6_B808_0010DC239F6A_.wvu.FilterData" localSheetId="2" hidden="1">#REF!</definedName>
    <definedName name="Z_D0FC81D9_872A_11D6_B808_0010DC239F6A_.wvu.FilterData" hidden="1">#REF!</definedName>
    <definedName name="Z_D0FC81D9_872A_11D6_B808_0010DC239F6A_.wvu.PrintArea" localSheetId="8" hidden="1">#REF!</definedName>
    <definedName name="Z_D0FC81D9_872A_11D6_B808_0010DC239F6A_.wvu.PrintArea" localSheetId="5" hidden="1">#REF!</definedName>
    <definedName name="Z_D0FC81D9_872A_11D6_B808_0010DC239F6A_.wvu.PrintArea" localSheetId="2" hidden="1">#REF!</definedName>
    <definedName name="Z_D0FC81D9_872A_11D6_B808_0010DC239F6A_.wvu.PrintArea" hidden="1">#REF!</definedName>
    <definedName name="Z_D0FC81D9_872A_11D6_B808_0010DC239F6A_.wvu.PrintTitles" localSheetId="8" hidden="1">#REF!</definedName>
    <definedName name="Z_D0FC81D9_872A_11D6_B808_0010DC239F6A_.wvu.PrintTitles" localSheetId="5" hidden="1">#REF!</definedName>
    <definedName name="Z_D0FC81D9_872A_11D6_B808_0010DC239F6A_.wvu.PrintTitles" localSheetId="2" hidden="1">#REF!</definedName>
    <definedName name="Z_D0FC81D9_872A_11D6_B808_0010DC239F6A_.wvu.PrintTitles" hidden="1">#REF!</definedName>
    <definedName name="Z_D0FC81D9_872A_11D6_B808_0010DC239F6A_.wvu.Rows" localSheetId="8" hidden="1">#REF!,#REF!,#REF!,#REF!,#REF!</definedName>
    <definedName name="Z_D0FC81D9_872A_11D6_B808_0010DC239F6A_.wvu.Rows" localSheetId="5" hidden="1">#REF!,#REF!,#REF!,#REF!,#REF!</definedName>
    <definedName name="Z_D0FC81D9_872A_11D6_B808_0010DC239F6A_.wvu.Rows" localSheetId="2" hidden="1">#REF!,#REF!,#REF!,#REF!,#REF!</definedName>
    <definedName name="Z_D0FC81D9_872A_11D6_B808_0010DC239F6A_.wvu.Rows" hidden="1">#REF!,#REF!,#REF!,#REF!,#REF!</definedName>
    <definedName name="Z_FA0D2A17_1C02_11D8_848D_00021BF19BDB_.wvu.FilterData" localSheetId="8" hidden="1">#REF!</definedName>
    <definedName name="Z_FA0D2A17_1C02_11D8_848D_00021BF19BDB_.wvu.FilterData" localSheetId="5" hidden="1">#REF!</definedName>
    <definedName name="Z_FA0D2A17_1C02_11D8_848D_00021BF19BDB_.wvu.FilterData" localSheetId="2" hidden="1">#REF!</definedName>
    <definedName name="Z_FA0D2A17_1C02_11D8_848D_00021BF19BDB_.wvu.FilterData" hidden="1">#REF!</definedName>
    <definedName name="А1В2" localSheetId="8">#REF!</definedName>
    <definedName name="А1В2" localSheetId="5">#REF!</definedName>
    <definedName name="А1В2" localSheetId="2">#REF!</definedName>
    <definedName name="А1В2">#REF!</definedName>
    <definedName name="а3" hidden="1">{#N/A,#N/A,TRUE,"Буржуям"}</definedName>
    <definedName name="аа" hidden="1">{#VALUE!,#N/A,TRUE,0}</definedName>
    <definedName name="ааа" localSheetId="8">#REF!</definedName>
    <definedName name="ааа" localSheetId="5">#REF!</definedName>
    <definedName name="ааа" localSheetId="2">#REF!</definedName>
    <definedName name="ааа">#REF!</definedName>
    <definedName name="аааа2" hidden="1">{#N/A,#N/A,TRUE,"Буржуям"}</definedName>
    <definedName name="ааааа" hidden="1">{"'РП (2)'!$A$5:$S$150"}</definedName>
    <definedName name="ааааа2" hidden="1">{#N/A,#N/A,TRUE,"Буржуям"}</definedName>
    <definedName name="ааааааа" hidden="1">{#N/A,#N/A,TRUE,"Буржуям"}</definedName>
    <definedName name="ААААААААААА" hidden="1">{#N/A,#N/A,TRUE,"Буржуям"}</definedName>
    <definedName name="АААВВВ" hidden="1">{#N/A,#N/A,TRUE,"Буржуям"}</definedName>
    <definedName name="АБГ" localSheetId="8">'[3]Элим P&amp;L'!#REF!,'[3]Элим P&amp;L'!#REF!</definedName>
    <definedName name="АБГ" localSheetId="5">'[3]Элим P&amp;L'!#REF!,'[3]Элим P&amp;L'!#REF!</definedName>
    <definedName name="АБГ" localSheetId="2">'[3]Элим P&amp;L'!#REF!,'[3]Элим P&amp;L'!#REF!</definedName>
    <definedName name="АБГ">'[3]Элим P&amp;L'!#REF!,'[3]Элим P&amp;L'!#REF!</definedName>
    <definedName name="ав">'[39]Flash Report SDC(EUR)'!$B$118</definedName>
    <definedName name="ав_14">'[64]Flash Report SDC(EUR)'!$B$118</definedName>
    <definedName name="АВВАВАВАВА" hidden="1">{#N/A,#N/A,TRUE,"Буржуям"}</definedName>
    <definedName name="август" hidden="1">{#N/A,#N/A,TRUE,"Буржуям"}</definedName>
    <definedName name="авд" hidden="1">{"glc1",#N/A,FALSE,"GLC";"glc2",#N/A,FALSE,"GLC";"glc3",#N/A,FALSE,"GLC";"glc4",#N/A,FALSE,"GLC";"glc5",#N/A,FALSE,"GLC"}</definedName>
    <definedName name="АвПокуп" localSheetId="8">#REF!</definedName>
    <definedName name="АвПокуп" localSheetId="5">#REF!</definedName>
    <definedName name="АвПокуп" localSheetId="2">#REF!</definedName>
    <definedName name="АвПокуп">#REF!</definedName>
    <definedName name="АвПокуп1" localSheetId="8">#REF!</definedName>
    <definedName name="АвПокуп1" localSheetId="5">#REF!</definedName>
    <definedName name="АвПокуп1" localSheetId="2">#REF!</definedName>
    <definedName name="АвПокуп1">#REF!</definedName>
    <definedName name="АвПост" localSheetId="8">#REF!</definedName>
    <definedName name="АвПост" localSheetId="5">#REF!</definedName>
    <definedName name="АвПост" localSheetId="2">#REF!</definedName>
    <definedName name="АвПост">#REF!</definedName>
    <definedName name="АвПост1" localSheetId="8">#REF!</definedName>
    <definedName name="АвПост1" localSheetId="5">#REF!</definedName>
    <definedName name="АвПост1" localSheetId="2">#REF!</definedName>
    <definedName name="АвПост1">#REF!</definedName>
    <definedName name="Автотехника" hidden="1">{#VALUE!,#N/A,TRUE,0}</definedName>
    <definedName name="адм" localSheetId="8">#REF!</definedName>
    <definedName name="адм" localSheetId="5">#REF!</definedName>
    <definedName name="адм" localSheetId="2">#REF!</definedName>
    <definedName name="адм">#REF!</definedName>
    <definedName name="Акмолинский__Кокшетау">филиал</definedName>
    <definedName name="ап" hidden="1">{"'9'!$A$1:$S$99"}</definedName>
    <definedName name="апавп" localSheetId="8">#REF!</definedName>
    <definedName name="апавп" localSheetId="5">#REF!</definedName>
    <definedName name="апавп" localSheetId="2">#REF!</definedName>
    <definedName name="апавп">#REF!</definedName>
    <definedName name="АПАПАПА" hidden="1">{#N/A,#N/A,TRUE,"Буржуям"}</definedName>
    <definedName name="АПАПАПАП" hidden="1">{#N/A,#N/A,TRUE,"Буржуям"}</definedName>
    <definedName name="апва" hidden="1">{"'РП (2)'!$A$5:$S$150"}</definedName>
    <definedName name="апп" hidden="1">{#N/A,#N/A,TRUE,"Буржуям"}</definedName>
    <definedName name="апр" localSheetId="8">OFFSET(Full_Print,0,0,[0]!Last_Row)</definedName>
    <definedName name="апр" localSheetId="5">OFFSET(Full_Print,0,0,[0]!Last_Row)</definedName>
    <definedName name="апр" localSheetId="2">OFFSET(Full_Print,0,0,[0]!Last_Row)</definedName>
    <definedName name="апр">OFFSET(Full_Print,0,0,[0]!Last_Row)</definedName>
    <definedName name="апрель" hidden="1">{#N/A,#N/A,TRUE,"Буржуям"}</definedName>
    <definedName name="арекет" localSheetId="8">#REF!</definedName>
    <definedName name="арекет" localSheetId="5">#REF!</definedName>
    <definedName name="арекет" localSheetId="2">#REF!</definedName>
    <definedName name="арекет">#REF!</definedName>
    <definedName name="арекет2" localSheetId="8">#REF!</definedName>
    <definedName name="арекет2" localSheetId="5">#REF!</definedName>
    <definedName name="арекет2" localSheetId="2">#REF!</definedName>
    <definedName name="арекет2">#REF!</definedName>
    <definedName name="арекет3" localSheetId="8">#REF!</definedName>
    <definedName name="арекет3" localSheetId="5">#REF!</definedName>
    <definedName name="арекет3" localSheetId="2">#REF!</definedName>
    <definedName name="арекет3">#REF!</definedName>
    <definedName name="арэк" localSheetId="8">#REF!</definedName>
    <definedName name="арэк" localSheetId="5">#REF!</definedName>
    <definedName name="арэк" localSheetId="2">#REF!</definedName>
    <definedName name="арэк">#REF!</definedName>
    <definedName name="арэк2" localSheetId="8">#REF!</definedName>
    <definedName name="арэк2" localSheetId="5">#REF!</definedName>
    <definedName name="арэк2" localSheetId="2">#REF!</definedName>
    <definedName name="арэк2">#REF!</definedName>
    <definedName name="арэк3" localSheetId="8">#REF!</definedName>
    <definedName name="арэк3" localSheetId="5">#REF!</definedName>
    <definedName name="арэк3" localSheetId="2">#REF!</definedName>
    <definedName name="арэк3">#REF!</definedName>
    <definedName name="аств" localSheetId="8">#REF!</definedName>
    <definedName name="аств" localSheetId="5">#REF!</definedName>
    <definedName name="аств" localSheetId="2">#REF!</definedName>
    <definedName name="аств">#REF!</definedName>
    <definedName name="аств2" localSheetId="8">#REF!</definedName>
    <definedName name="аств2" localSheetId="5">#REF!</definedName>
    <definedName name="аств2" localSheetId="2">#REF!</definedName>
    <definedName name="аств2">#REF!</definedName>
    <definedName name="аств3" localSheetId="8">#REF!</definedName>
    <definedName name="аств3" localSheetId="5">#REF!</definedName>
    <definedName name="аств3" localSheetId="2">#REF!</definedName>
    <definedName name="аств3">#REF!</definedName>
    <definedName name="атырау" localSheetId="8">#REF!</definedName>
    <definedName name="атырау" localSheetId="5">#REF!</definedName>
    <definedName name="атырау" localSheetId="2">#REF!</definedName>
    <definedName name="атырау">#REF!</definedName>
    <definedName name="атырау2" localSheetId="8">#REF!</definedName>
    <definedName name="атырау2" localSheetId="5">#REF!</definedName>
    <definedName name="атырау2" localSheetId="2">#REF!</definedName>
    <definedName name="атырау2">#REF!</definedName>
    <definedName name="атырау3" localSheetId="8">#REF!</definedName>
    <definedName name="атырау3" localSheetId="5">#REF!</definedName>
    <definedName name="атырау3" localSheetId="2">#REF!</definedName>
    <definedName name="атырау3">#REF!</definedName>
    <definedName name="_xlnm.Database" localSheetId="8">#REF!</definedName>
    <definedName name="_xlnm.Database" localSheetId="5">#REF!</definedName>
    <definedName name="_xlnm.Database" localSheetId="2">#REF!</definedName>
    <definedName name="_xlnm.Database">#REF!</definedName>
    <definedName name="Бал2002" hidden="1">{#N/A,#N/A,TRUE,"Буржуям"}</definedName>
    <definedName name="баланс_стоимость" localSheetId="8">'[65]объекты обществаКокшетау'!#REF!</definedName>
    <definedName name="баланс_стоимость" localSheetId="5">'[65]объекты обществаКокшетау'!#REF!</definedName>
    <definedName name="баланс_стоимость" localSheetId="2">'[65]объекты обществаКокшетау'!#REF!</definedName>
    <definedName name="баланс_стоимость">'[65]объекты обществаКокшетау'!#REF!</definedName>
    <definedName name="Баланс2002" hidden="1">{#VALUE!,#N/A,TRUE,0}</definedName>
    <definedName name="балансы">[66]свод!$A$2:$A$170</definedName>
    <definedName name="банк" hidden="1">{#N/A,#N/A,TRUE,"Буржуям"}</definedName>
    <definedName name="ббб" hidden="1">{#N/A,#N/A,TRUE,"Буржуям"}</definedName>
    <definedName name="бббб" hidden="1">{#VALUE!,#N/A,TRUE,0}</definedName>
    <definedName name="бву">'[67]Фин. пок-ли'!$C$17</definedName>
    <definedName name="бдл" localSheetId="8">#REF!,#REF!,#REF!</definedName>
    <definedName name="бдл" localSheetId="5">#REF!,#REF!,#REF!</definedName>
    <definedName name="бдл" localSheetId="2">#REF!,#REF!,#REF!</definedName>
    <definedName name="бдл">#REF!,#REF!,#REF!</definedName>
    <definedName name="бензин">[68]данные!$D$6</definedName>
    <definedName name="бензин_14">[69]данные!$D$6</definedName>
    <definedName name="бензин_5">[70]данные!$D$6</definedName>
    <definedName name="бензин_6">[70]данные!$D$6</definedName>
    <definedName name="Бери">[71]Форма2!$D$129:$F$132,[71]Форма2!$D$134:$F$135,[71]Форма2!$D$137:$F$140,[71]Форма2!$D$142:$F$144,[71]Форма2!$D$146:$F$150,[71]Форма2!$D$152:$F$154,[71]Форма2!$D$156:$F$162,[71]Форма2!$D$129</definedName>
    <definedName name="Берик">[71]Форма2!$C$70:$C$72,[71]Форма2!$D$73:$F$73,[71]Форма2!$E$70:$F$72,[71]Форма2!$C$75:$C$77,[71]Форма2!$E$75:$F$77,[71]Форма2!$C$79:$C$82,[71]Форма2!$E$79:$F$82,[71]Форма2!$C$84:$C$86,[71]Форма2!$E$84:$F$86,[71]Форма2!$C$88:$C$89,[71]Форма2!$E$88:$F$89,[71]Форма2!$C$70</definedName>
    <definedName name="бетон" localSheetId="8">#REF!</definedName>
    <definedName name="бетон" localSheetId="5">#REF!</definedName>
    <definedName name="бетон" localSheetId="2">#REF!</definedName>
    <definedName name="бетон">#REF!</definedName>
    <definedName name="бланк" hidden="1">{#N/A,#N/A,TRUE,"Буржуям"}</definedName>
    <definedName name="БЛРаздел1">[72]Форма2!$C$19:$C$24,[72]Форма2!$E$19:$F$24,[72]Форма2!$D$26:$F$31,[72]Форма2!$C$33:$C$38,[72]Форма2!$E$33:$F$38,[72]Форма2!$D$40:$F$43,[72]Форма2!$C$45:$C$48,[72]Форма2!$E$45:$F$48,[72]Форма2!$C$19</definedName>
    <definedName name="БЛРаздел2">[72]Форма2!$C$51:$C$58,[72]Форма2!$E$51:$F$58,[72]Форма2!$C$60:$C$63,[72]Форма2!$E$60:$F$63,[72]Форма2!$C$65:$C$67,[72]Форма2!$E$65:$F$67,[72]Форма2!$C$51</definedName>
    <definedName name="БЛРаздел3">[72]Форма2!$C$70:$C$72,[72]Форма2!$D$73:$F$73,[72]Форма2!$E$70:$F$72,[72]Форма2!$C$75:$C$77,[72]Форма2!$E$75:$F$77,[72]Форма2!$C$79:$C$82,[72]Форма2!$E$79:$F$82,[72]Форма2!$C$84:$C$86,[72]Форма2!$E$84:$F$86,[72]Форма2!$C$88:$C$89,[72]Форма2!$E$88:$F$89,[72]Форма2!$C$70</definedName>
    <definedName name="БЛРаздел4">[72]Форма2!$E$106:$F$107,[72]Форма2!$C$106:$C$107,[72]Форма2!$E$102:$F$104,[72]Форма2!$C$102:$C$104,[72]Форма2!$C$97:$C$100,[72]Форма2!$E$97:$F$100,[72]Форма2!$E$92:$F$95,[72]Форма2!$C$92:$C$95,[72]Форма2!$C$92</definedName>
    <definedName name="БЛРаздел5">[72]Форма2!$C$113:$C$114,[72]Форма2!$D$110:$F$112,[72]Форма2!$E$113:$F$114,[72]Форма2!$D$115:$F$115,[72]Форма2!$D$117:$F$119,[72]Форма2!$D$121:$F$122,[72]Форма2!$D$124:$F$126,[72]Форма2!$D$110</definedName>
    <definedName name="БЛРаздел6">[72]Форма2!$D$129:$F$132,[72]Форма2!$D$134:$F$135,[72]Форма2!$D$137:$F$140,[72]Форма2!$D$142:$F$144,[72]Форма2!$D$146:$F$150,[72]Форма2!$D$152:$F$154,[72]Форма2!$D$156:$F$162,[72]Форма2!$D$129</definedName>
    <definedName name="БЛРаздел7">[72]Форма2!$D$179:$F$185,[72]Форма2!$D$175:$F$177,[72]Форма2!$D$165:$F$173,[72]Форма2!$D$165</definedName>
    <definedName name="БЛРаздел8">[72]Форма2!$E$200:$F$207,[72]Форма2!$C$200:$C$207,[72]Форма2!$E$189:$F$198,[72]Форма2!$C$189:$C$198,[72]Форма2!$E$188:$F$188,[72]Форма2!$C$188</definedName>
    <definedName name="БЛРаздел9">[72]Форма2!$E$234:$F$237,[72]Форма2!$C$234:$C$237,[72]Форма2!$E$224:$F$232,[72]Форма2!$C$224:$C$232,[72]Форма2!$E$223:$F$223,[72]Форма2!$C$223,[72]Форма2!$E$217:$F$221,[72]Форма2!$C$217:$C$221,[72]Форма2!$E$210:$F$215,[72]Форма2!$C$210:$C$215,[72]Форма2!$C$210</definedName>
    <definedName name="БПДанные">[72]Форма1!$C$22:$D$33,[72]Форма1!$C$36:$D$48,[72]Форма1!$C$22</definedName>
    <definedName name="бюд" hidden="1">{#N/A,#N/A,TRUE,"Буржуям"}</definedName>
    <definedName name="бюджет" hidden="1">{"'РП (2)'!$A$5:$S$150"}</definedName>
    <definedName name="в" hidden="1">{#N/A,#N/A,TRUE,"Буржуям"}</definedName>
    <definedName name="В1" localSheetId="8">#REF!</definedName>
    <definedName name="В1" localSheetId="5">#REF!</definedName>
    <definedName name="В1" localSheetId="2">#REF!</definedName>
    <definedName name="В1">#REF!</definedName>
    <definedName name="В3" localSheetId="8">#REF!</definedName>
    <definedName name="В3" localSheetId="5">#REF!</definedName>
    <definedName name="В3" localSheetId="2">#REF!</definedName>
    <definedName name="В3">#REF!</definedName>
    <definedName name="ВА1" localSheetId="8">#REF!</definedName>
    <definedName name="ВА1" localSheetId="5">#REF!</definedName>
    <definedName name="ВА1" localSheetId="2">#REF!</definedName>
    <definedName name="ВА1">#REF!</definedName>
    <definedName name="ВАВАВА" hidden="1">{#N/A,#N/A,TRUE,"Буржуям"}</definedName>
    <definedName name="Вал" localSheetId="8">#REF!</definedName>
    <definedName name="Вал" localSheetId="5">#REF!</definedName>
    <definedName name="Вал" localSheetId="2">#REF!</definedName>
    <definedName name="Вал">#REF!</definedName>
    <definedName name="ВалП1" localSheetId="8">#REF!</definedName>
    <definedName name="ВалП1" localSheetId="5">#REF!</definedName>
    <definedName name="ВалП1" localSheetId="2">#REF!</definedName>
    <definedName name="ВалП1">#REF!</definedName>
    <definedName name="валюта" localSheetId="8">#REF!</definedName>
    <definedName name="валюта" localSheetId="5">#REF!</definedName>
    <definedName name="валюта" localSheetId="2">#REF!</definedName>
    <definedName name="валюта">#REF!</definedName>
    <definedName name="вар" hidden="1">{"'интерфейс'!$J$31:$M$43"}</definedName>
    <definedName name="ваф" hidden="1">{"'РП (2)'!$A$5:$S$150"}</definedName>
    <definedName name="ввваа" localSheetId="8">#REF!,#REF!,#REF!</definedName>
    <definedName name="ввваа" localSheetId="5">#REF!,#REF!,#REF!</definedName>
    <definedName name="ввваа" localSheetId="2">#REF!,#REF!,#REF!</definedName>
    <definedName name="ввваа">#REF!,#REF!,#REF!</definedName>
    <definedName name="вввв" hidden="1">{#N/A,#N/A,TRUE,"Буржуям"}</definedName>
    <definedName name="вввввввв"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ВВЫЫ" hidden="1">{#N/A,#N/A,TRUE,"Буржуям"}</definedName>
    <definedName name="вдцц" localSheetId="8">'[5]Элим P&amp;L'!#REF!,'[5]Элим P&amp;L'!#REF!</definedName>
    <definedName name="вдцц" localSheetId="5">'[5]Элим P&amp;L'!#REF!,'[5]Элим P&amp;L'!#REF!</definedName>
    <definedName name="вдцц" localSheetId="2">'[5]Элим P&amp;L'!#REF!,'[5]Элим P&amp;L'!#REF!</definedName>
    <definedName name="вдцц">'[5]Элим P&amp;L'!#REF!,'[5]Элим P&amp;L'!#REF!</definedName>
    <definedName name="вег" hidden="1">{#N/A,#N/A,TRUE,"Буржуям"}</definedName>
    <definedName name="взносы" hidden="1">{#N/A,#N/A,TRUE,"Буржуям"}</definedName>
    <definedName name="вид_инвестиций">[6]Invest!$C$7:$C$240</definedName>
    <definedName name="Вита_осн">'[73]ИсхД+'!$A$2</definedName>
    <definedName name="ВК" localSheetId="8">#REF!</definedName>
    <definedName name="ВК" localSheetId="5">#REF!</definedName>
    <definedName name="ВК" localSheetId="2">#REF!</definedName>
    <definedName name="ВК">#REF!</definedName>
    <definedName name="ВК1" localSheetId="8">#REF!</definedName>
    <definedName name="ВК1" localSheetId="5">#REF!</definedName>
    <definedName name="ВК1" localSheetId="2">#REF!</definedName>
    <definedName name="ВК1">#REF!</definedName>
    <definedName name="ВК2" localSheetId="8">#REF!</definedName>
    <definedName name="ВК2" localSheetId="5">#REF!</definedName>
    <definedName name="ВК2" localSheetId="2">#REF!</definedName>
    <definedName name="ВК2">#REF!</definedName>
    <definedName name="ВК3" localSheetId="8">#REF!</definedName>
    <definedName name="ВК3" localSheetId="5">#REF!</definedName>
    <definedName name="ВК3" localSheetId="2">#REF!</definedName>
    <definedName name="ВК3">#REF!</definedName>
    <definedName name="вкеевгнпаолрпор">[70]данные!$D$6</definedName>
    <definedName name="вклад" hidden="1">{#N/A,#N/A,TRUE,"Буржуям"}</definedName>
    <definedName name="вложения">'[6]Граф кап инвестиц'!$B$8:$B$12</definedName>
    <definedName name="впро" hidden="1">{#N/A,#N/A,TRUE,"Буржуям"}</definedName>
    <definedName name="ВР1" localSheetId="8">#REF!</definedName>
    <definedName name="ВР1" localSheetId="5">#REF!</definedName>
    <definedName name="ВР1" localSheetId="2">#REF!</definedName>
    <definedName name="ВР1">#REF!</definedName>
    <definedName name="ВРО1" localSheetId="8">#REF!</definedName>
    <definedName name="ВРО1" localSheetId="5">#REF!</definedName>
    <definedName name="ВРО1" localSheetId="2">#REF!</definedName>
    <definedName name="ВРО1">#REF!</definedName>
    <definedName name="вс" hidden="1">{#N/A,#N/A,FALSE,"Aging Summary";#N/A,#N/A,FALSE,"Ratio Analysis";#N/A,#N/A,FALSE,"Test 120 Day Accts";#N/A,#N/A,FALSE,"Tickmarks"}</definedName>
    <definedName name="всего_долл" localSheetId="8">'[65]объекты обществаКокшетау'!#REF!</definedName>
    <definedName name="всего_долл" localSheetId="5">'[65]объекты обществаКокшетау'!#REF!</definedName>
    <definedName name="всего_долл" localSheetId="2">'[65]объекты обществаКокшетау'!#REF!</definedName>
    <definedName name="всего_долл">'[65]объекты обществаКокшетау'!#REF!</definedName>
    <definedName name="вставка" hidden="1">{#N/A,#N/A,TRUE,"Буржуям"}</definedName>
    <definedName name="выеыееек" localSheetId="8">#REF!,#REF!,#REF!</definedName>
    <definedName name="выеыееек" localSheetId="5">#REF!,#REF!,#REF!</definedName>
    <definedName name="выеыееек" localSheetId="2">#REF!,#REF!,#REF!</definedName>
    <definedName name="выеыееек">#REF!,#REF!,#REF!</definedName>
    <definedName name="выплата" hidden="1">{#N/A,#N/A,TRUE,"Буржуям"}</definedName>
    <definedName name="выфвыффвыпвыарапл">[70]данные!$E$14</definedName>
    <definedName name="газета" hidden="1">{#N/A,#N/A,TRUE,"Буржуям"}</definedName>
    <definedName name="газсервис" localSheetId="8">#REF!</definedName>
    <definedName name="газсервис" localSheetId="5">#REF!</definedName>
    <definedName name="газсервис" localSheetId="2">#REF!</definedName>
    <definedName name="газсервис">#REF!</definedName>
    <definedName name="газсервис2" localSheetId="8">#REF!</definedName>
    <definedName name="газсервис2" localSheetId="5">#REF!</definedName>
    <definedName name="газсервис2" localSheetId="2">#REF!</definedName>
    <definedName name="газсервис2">#REF!</definedName>
    <definedName name="газсервис3" localSheetId="8">#REF!</definedName>
    <definedName name="газсервис3" localSheetId="5">#REF!</definedName>
    <definedName name="газсервис3" localSheetId="2">#REF!</definedName>
    <definedName name="газсервис3">#REF!</definedName>
    <definedName name="Гарантии">[74]Лист2!$E$18:$E$19</definedName>
    <definedName name="гггг" hidden="1">{#N/A,#N/A,TRUE,"Буржуям"}</definedName>
    <definedName name="гнегнегне" localSheetId="8">#REF!,#REF!,#REF!,#REF!,#REF!,#REF!</definedName>
    <definedName name="гнегнегне" localSheetId="5">#REF!,#REF!,#REF!,#REF!,#REF!,#REF!</definedName>
    <definedName name="гнегнегне" localSheetId="2">#REF!,#REF!,#REF!,#REF!,#REF!,#REF!</definedName>
    <definedName name="гнегнегне">#REF!,#REF!,#REF!,#REF!,#REF!,#REF!</definedName>
    <definedName name="гненгнег" localSheetId="8">#REF!,#REF!,#REF!,#REF!,#REF!,#REF!,#REF!,#REF!</definedName>
    <definedName name="гненгнег" localSheetId="5">#REF!,#REF!,#REF!,#REF!,#REF!,#REF!,#REF!,#REF!</definedName>
    <definedName name="гненгнег" localSheetId="2">#REF!,#REF!,#REF!,#REF!,#REF!,#REF!,#REF!,#REF!</definedName>
    <definedName name="гненгнег">#REF!,#REF!,#REF!,#REF!,#REF!,#REF!,#REF!,#REF!</definedName>
    <definedName name="гнпсмв" hidden="1">{#N/A,#N/A,TRUE,"Буржуям"}</definedName>
    <definedName name="год">[75]Осн.показ!$D$8</definedName>
    <definedName name="Год_кв" localSheetId="8">#REF!</definedName>
    <definedName name="Год_кв" localSheetId="5">#REF!</definedName>
    <definedName name="Год_кв" localSheetId="2">#REF!</definedName>
    <definedName name="Год_кв">#REF!</definedName>
    <definedName name="год1">[75]Осн.показ!$D$9</definedName>
    <definedName name="ГотПр" localSheetId="8">#REF!</definedName>
    <definedName name="ГотПр" localSheetId="5">#REF!</definedName>
    <definedName name="ГотПр" localSheetId="2">#REF!</definedName>
    <definedName name="ГотПр">#REF!</definedName>
    <definedName name="ГотПр1" localSheetId="8">#REF!</definedName>
    <definedName name="ГотПр1" localSheetId="5">#REF!</definedName>
    <definedName name="ГотПр1" localSheetId="2">#REF!</definedName>
    <definedName name="ГотПр1">#REF!</definedName>
    <definedName name="ГПР" localSheetId="8" hidden="1">#REF!</definedName>
    <definedName name="ГПР" localSheetId="5" hidden="1">#REF!</definedName>
    <definedName name="ГПР" localSheetId="2" hidden="1">#REF!</definedName>
    <definedName name="ГПР" hidden="1">#REF!</definedName>
    <definedName name="график11">[8]MAIN!$F$868:$T$868</definedName>
    <definedName name="гриф" hidden="1">{#N/A,#N/A,TRUE,"Буржуям"}</definedName>
    <definedName name="д">[0]!starting_weight</definedName>
    <definedName name="данные" localSheetId="8">#REF!,#REF!,#REF!</definedName>
    <definedName name="данные" localSheetId="5">#REF!,#REF!,#REF!</definedName>
    <definedName name="данные" localSheetId="2">#REF!,#REF!,#REF!</definedName>
    <definedName name="данные">#REF!,#REF!,#REF!</definedName>
    <definedName name="ддд" hidden="1">{#N/A,#N/A,TRUE,"Буржуям"}</definedName>
    <definedName name="дддд" hidden="1">{"'9'!$A$1:$S$99"}</definedName>
    <definedName name="Дебиторская__задолженность">'[27]Дин. оборотн. ср-в!!!'!$B$25+'[27]Дин. оборотн. ср-в!!!'!$B$26+'[27]Дин. оборотн. ср-в!!!'!$B$27+'[27]Дин. оборотн. ср-в!!!'!$B$28+'[27]Дин. оборотн. ср-в!!!'!$B$29+'[27]Дин. оборотн. ср-в!!!'!$B$30+'[27]Дин. оборотн. ср-в!!!'!$B$31+'[27]Дин. оборотн. ср-в!!!'!$B$33</definedName>
    <definedName name="Дебиторская_задолженность_Ст_сть_всех_активов">'[27]Уровень показателей!!!'!$E$18/'[27]Б3!!!'!$C$58</definedName>
    <definedName name="декабрь" hidden="1">{#N/A,#N/A,TRUE,"Буржуям"}</definedName>
    <definedName name="декабрь33333" hidden="1">{#N/A,#N/A,TRUE,"Буржуям"}</definedName>
    <definedName name="дждждж">'[76]4. NWABC'!$H$3:$J$154</definedName>
    <definedName name="ДЗ" localSheetId="8">#REF!</definedName>
    <definedName name="ДЗ" localSheetId="5">#REF!</definedName>
    <definedName name="ДЗ" localSheetId="2">#REF!</definedName>
    <definedName name="ДЗ">#REF!</definedName>
    <definedName name="ДЗ1" localSheetId="8">#REF!</definedName>
    <definedName name="ДЗ1" localSheetId="5">#REF!</definedName>
    <definedName name="ДЗ1" localSheetId="2">#REF!</definedName>
    <definedName name="ДЗ1">#REF!</definedName>
    <definedName name="дз1к">[27]Б1!$D$34+[27]Б1!$D$35+[27]Б1!$D$36+[27]Б1!$D$37+[27]Б1!$D$38+[27]Б1!$D$39</definedName>
    <definedName name="дз1н">[27]Б1!$C$34++[27]Б1!$C$35+[27]Б1!$C$36+[27]Б1!$C$37+[27]Б1!$C$38+[27]Б1!$C$39</definedName>
    <definedName name="дз94к" localSheetId="8">[27]Б1!#REF!+[27]Б1!#REF!+[27]Б1!#REF!+[27]Б1!#REF!+[27]Б1!#REF!+[27]Б1!#REF!+[27]Б1!#REF!</definedName>
    <definedName name="дз94к" localSheetId="5">[27]Б1!#REF!+[27]Б1!#REF!+[27]Б1!#REF!+[27]Б1!#REF!+[27]Б1!#REF!+[27]Б1!#REF!+[27]Б1!#REF!</definedName>
    <definedName name="дз94к" localSheetId="2">[27]Б1!#REF!+[27]Б1!#REF!+[27]Б1!#REF!+[27]Б1!#REF!+[27]Б1!#REF!+[27]Б1!#REF!+[27]Б1!#REF!</definedName>
    <definedName name="дз94к">[27]Б1!#REF!+[27]Б1!#REF!+[27]Б1!#REF!+[27]Б1!#REF!+[27]Б1!#REF!+[27]Б1!#REF!+[27]Б1!#REF!</definedName>
    <definedName name="дз94н" localSheetId="8">[27]Б1!#REF!+[27]Б1!#REF!+[27]Б1!#REF!+[27]Б1!#REF!+[27]Б1!#REF!+[27]Б1!#REF!+[27]Б1!#REF!</definedName>
    <definedName name="дз94н" localSheetId="5">[27]Б1!#REF!+[27]Б1!#REF!+[27]Б1!#REF!+[27]Б1!#REF!+[27]Б1!#REF!+[27]Б1!#REF!+[27]Б1!#REF!</definedName>
    <definedName name="дз94н" localSheetId="2">[27]Б1!#REF!+[27]Б1!#REF!+[27]Б1!#REF!+[27]Б1!#REF!+[27]Б1!#REF!+[27]Б1!#REF!+[27]Б1!#REF!</definedName>
    <definedName name="дз94н">[27]Б1!#REF!+[27]Б1!#REF!+[27]Б1!#REF!+[27]Б1!#REF!+[27]Б1!#REF!+[27]Б1!#REF!+[27]Б1!#REF!</definedName>
    <definedName name="диаг" hidden="1">{#N/A,#N/A,TRUE,"Буржуям"}</definedName>
    <definedName name="диагр" hidden="1">{"'интерфейс'!$J$31:$M$43"}</definedName>
    <definedName name="диз.т">[68]данные!$D$7</definedName>
    <definedName name="диз.т_14">[69]данные!$D$7</definedName>
    <definedName name="диз.т_5">[70]данные!$D$7</definedName>
    <definedName name="диз.т_6">[70]данные!$D$7</definedName>
    <definedName name="ДК1" localSheetId="8">#REF!</definedName>
    <definedName name="ДК1" localSheetId="5">#REF!</definedName>
    <definedName name="ДК1" localSheetId="2">#REF!</definedName>
    <definedName name="ДК1">#REF!</definedName>
    <definedName name="ДНС">[77]ОБЩ!$E$14</definedName>
    <definedName name="Добыча">'[78]Добыча нефти4'!$F$11:$Q$12</definedName>
    <definedName name="дол" localSheetId="8">#REF!</definedName>
    <definedName name="дол" localSheetId="5">#REF!</definedName>
    <definedName name="дол" localSheetId="2">#REF!</definedName>
    <definedName name="дол">#REF!</definedName>
    <definedName name="дол_14_1">[79]Валюта!$B$4</definedName>
    <definedName name="дол_5" localSheetId="8">#REF!</definedName>
    <definedName name="дол_5" localSheetId="5">#REF!</definedName>
    <definedName name="дол_5" localSheetId="2">#REF!</definedName>
    <definedName name="дол_5">#REF!</definedName>
    <definedName name="дол_9">[79]Валюта!$B$4</definedName>
    <definedName name="долл" localSheetId="8">#REF!</definedName>
    <definedName name="долл" localSheetId="5">#REF!</definedName>
    <definedName name="долл" localSheetId="2">#REF!</definedName>
    <definedName name="долл">#REF!</definedName>
    <definedName name="доллар">[80]Параметры!$C$18</definedName>
    <definedName name="доп.пддс" hidden="1">{#VALUE!,#N/A,TRUE,0}</definedName>
    <definedName name="ДопЗП">[81]Справочник!$A$80:$E$80</definedName>
    <definedName name="дот">[82]БДР!$E$5</definedName>
    <definedName name="дох" localSheetId="8">#REF!</definedName>
    <definedName name="дох" localSheetId="5">#REF!</definedName>
    <definedName name="дох" localSheetId="2">#REF!</definedName>
    <definedName name="дох">#REF!</definedName>
    <definedName name="доход" hidden="1">{#N/A,#N/A,TRUE,"Буржуям"}</definedName>
    <definedName name="дсша" localSheetId="8">#REF!</definedName>
    <definedName name="дсша" localSheetId="5">#REF!</definedName>
    <definedName name="дсша" localSheetId="2">#REF!</definedName>
    <definedName name="дсша">#REF!</definedName>
    <definedName name="дт">'[83]пост. пар.'!$C$13</definedName>
    <definedName name="дюк3" localSheetId="8">ГПР_пример!Annual_interest_rate/ГПР_пример!Payments_per_year</definedName>
    <definedName name="дюк3" localSheetId="5">ПП_пример!Annual_interest_rate/ПП_пример!Payments_per_year</definedName>
    <definedName name="дюк3" localSheetId="2">ППЗ_пример!Annual_interest_rate/ППЗ_пример!Payments_per_year</definedName>
    <definedName name="дюк3">[0]!Annual_interest_rate/[0]!Payments_per_year</definedName>
    <definedName name="евр">[75]Осн.показ!$D$13</definedName>
    <definedName name="евро" localSheetId="8">#REF!</definedName>
    <definedName name="евро" localSheetId="5">#REF!</definedName>
    <definedName name="евро" localSheetId="2">#REF!</definedName>
    <definedName name="евро">#REF!</definedName>
    <definedName name="евро_11">[84]Валюта!$B$3</definedName>
    <definedName name="евро_13">[79]Валюта!$B$3</definedName>
    <definedName name="евро_13_1">[79]Валюта!$B$3</definedName>
    <definedName name="евро_14">[79]Валюта!$B$3</definedName>
    <definedName name="евро_14_1">[79]Валюта!$B$3</definedName>
    <definedName name="евро_5" localSheetId="8">#REF!</definedName>
    <definedName name="евро_5" localSheetId="5">#REF!</definedName>
    <definedName name="евро_5" localSheetId="2">#REF!</definedName>
    <definedName name="евро_5">#REF!</definedName>
    <definedName name="евро_9">[79]Валюта!$B$3</definedName>
    <definedName name="ед_расчета" localSheetId="8">#REF!</definedName>
    <definedName name="ед_расчета" localSheetId="5">#REF!</definedName>
    <definedName name="ед_расчета" localSheetId="2">#REF!</definedName>
    <definedName name="ед_расчета">#REF!</definedName>
    <definedName name="ед_расчета_3" localSheetId="8">#REF!</definedName>
    <definedName name="ед_расчета_3" localSheetId="5">#REF!</definedName>
    <definedName name="ед_расчета_3" localSheetId="2">#REF!</definedName>
    <definedName name="ед_расчета_3">#REF!</definedName>
    <definedName name="Ед_расчета_Г_РСБУ_2" localSheetId="8">#REF!</definedName>
    <definedName name="Ед_расчета_Г_РСБУ_2" localSheetId="5">#REF!</definedName>
    <definedName name="Ед_расчета_Г_РСБУ_2" localSheetId="2">#REF!</definedName>
    <definedName name="Ед_расчета_Г_РСБУ_2">#REF!</definedName>
    <definedName name="ЕдИзм">[85]ЕдИзм!$A$1:$D$25</definedName>
    <definedName name="Единица_измерения" localSheetId="8">#REF!</definedName>
    <definedName name="Единица_измерения" localSheetId="5">#REF!</definedName>
    <definedName name="Единица_измерения" localSheetId="2">#REF!</definedName>
    <definedName name="Единица_измерения">#REF!</definedName>
    <definedName name="ееее" hidden="1">{#N/A,#N/A,TRUE,"Буржуям"}</definedName>
    <definedName name="ек" localSheetId="8">ГПР_пример!валюта</definedName>
    <definedName name="ек" localSheetId="5">ПП_пример!валюта</definedName>
    <definedName name="ек" localSheetId="2">ППЗ_пример!валюта</definedName>
    <definedName name="ек">[0]!валюта</definedName>
    <definedName name="ен" localSheetId="8">[0]!вода</definedName>
    <definedName name="ен" localSheetId="5">[0]!вода</definedName>
    <definedName name="ен" localSheetId="2">[0]!вода</definedName>
    <definedName name="ен">[0]!вода</definedName>
    <definedName name="ЕУК" hidden="1">{#N/A,#N/A,TRUE,"Буржуям"}</definedName>
    <definedName name="жд" localSheetId="8">[0]!ге</definedName>
    <definedName name="жд" localSheetId="5">[0]!ге</definedName>
    <definedName name="жд" localSheetId="2">[0]!ге</definedName>
    <definedName name="жд">[0]!ге</definedName>
    <definedName name="ждд" localSheetId="8">#REF!</definedName>
    <definedName name="ждд" localSheetId="5">#REF!</definedName>
    <definedName name="ждд" localSheetId="2">#REF!</definedName>
    <definedName name="ждд">#REF!</definedName>
    <definedName name="ждж" localSheetId="8">[0]!головы</definedName>
    <definedName name="ждж" localSheetId="5">[0]!головы</definedName>
    <definedName name="ждж" localSheetId="2">[0]!головы</definedName>
    <definedName name="ждж">[0]!головы</definedName>
    <definedName name="ждлждл" localSheetId="8">#REF!,#REF!,#REF!,#REF!,#REF!,#REF!,#REF!,#REF!,#REF!</definedName>
    <definedName name="ждлждл" localSheetId="5">#REF!,#REF!,#REF!,#REF!,#REF!,#REF!,#REF!,#REF!,#REF!</definedName>
    <definedName name="ждлждл" localSheetId="2">#REF!,#REF!,#REF!,#REF!,#REF!,#REF!,#REF!,#REF!,#REF!</definedName>
    <definedName name="ждлждл">#REF!,#REF!,#REF!,#REF!,#REF!,#REF!,#REF!,#REF!,#REF!</definedName>
    <definedName name="ждт">[86]Номенклатура!$L$1:$L$65536</definedName>
    <definedName name="Зав" hidden="1">{#N/A,#N/A,TRUE,"Буржуям"}</definedName>
    <definedName name="завод" hidden="1">{#N/A,#N/A,TRUE,"Буржуям"}</definedName>
    <definedName name="_xlnm.Print_Titles" localSheetId="8">#REF!</definedName>
    <definedName name="_xlnm.Print_Titles" localSheetId="5">#REF!</definedName>
    <definedName name="_xlnm.Print_Titles">#REF!</definedName>
    <definedName name="ЗАДАНИЕ" hidden="1">{#N/A,#N/A,TRUE,"Буржуям"}</definedName>
    <definedName name="ЗАДАНИЕ." hidden="1">{#VALUE!,#N/A,TRUE,0}</definedName>
    <definedName name="задел" hidden="1">{#N/A,#N/A,TRUE,"Буржуям"}</definedName>
    <definedName name="заказ" hidden="1">{#N/A,#N/A,TRUE,"Буржуям"}</definedName>
    <definedName name="Зап" localSheetId="8">#REF!</definedName>
    <definedName name="Зап" localSheetId="5">#REF!</definedName>
    <definedName name="Зап" localSheetId="2">#REF!</definedName>
    <definedName name="Зап">#REF!</definedName>
    <definedName name="Зап1" localSheetId="8">#REF!</definedName>
    <definedName name="Зап1" localSheetId="5">#REF!</definedName>
    <definedName name="Зап1" localSheetId="2">#REF!</definedName>
    <definedName name="Зап1">#REF!</definedName>
    <definedName name="заполняемость" localSheetId="8">#REF!</definedName>
    <definedName name="заполняемость" localSheetId="5">#REF!</definedName>
    <definedName name="заполняемость" localSheetId="2">#REF!</definedName>
    <definedName name="заполняемость">#REF!</definedName>
    <definedName name="зарп" hidden="1">{#N/A,#N/A,TRUE,"Буржуям"}</definedName>
    <definedName name="Зарпл" hidden="1">{#N/A,#N/A,TRUE,"Буржуям"}</definedName>
    <definedName name="затраты" hidden="1">{#N/A,#N/A,TRUE,"Буржуям"}</definedName>
    <definedName name="зеленый" hidden="1">{#N/A,#N/A,TRUE,"Буржуям"}</definedName>
    <definedName name="Зем_итог_ВТТ">[87]Хотмыжск!$F$4</definedName>
    <definedName name="Земля_01">'[88]#ССЫЛКА'!$F$66</definedName>
    <definedName name="земля_03">'[89]Аванс свекла'!$F$84</definedName>
    <definedName name="земля_2002">'[88]#ССЫЛКА'!$F$100</definedName>
    <definedName name="Зерносм_Курск_своб">'[88]#ССЫЛКА'!$I$184</definedName>
    <definedName name="ззз" hidden="1">{#N/A,#N/A,TRUE,"Буржуям"}</definedName>
    <definedName name="ЗП_Основная">[81]Справочник!$A$73:$E$79</definedName>
    <definedName name="зщшзщзщш" localSheetId="8">#REF!,#REF!,#REF!,#REF!,#REF!,#REF!,#REF!,#REF!,#REF!,#REF!,#REF!</definedName>
    <definedName name="зщшзщзщш" localSheetId="5">#REF!,#REF!,#REF!,#REF!,#REF!,#REF!,#REF!,#REF!,#REF!,#REF!,#REF!</definedName>
    <definedName name="зщшзщзщш" localSheetId="2">#REF!,#REF!,#REF!,#REF!,#REF!,#REF!,#REF!,#REF!,#REF!,#REF!,#REF!</definedName>
    <definedName name="зщшзщзщш">#REF!,#REF!,#REF!,#REF!,#REF!,#REF!,#REF!,#REF!,#REF!,#REF!,#REF!</definedName>
    <definedName name="и" hidden="1">{"'9'!$A$1:$S$99"}</definedName>
    <definedName name="ии" hidden="1">{#N/A,#N/A,TRUE,"Буржуям"}</definedName>
    <definedName name="им" hidden="1">{#VALUE!,#N/A,TRUE,0}</definedName>
    <definedName name="има" hidden="1">{#VALUE!,#N/A,TRUE,0}</definedName>
    <definedName name="имена" hidden="1">{#N/A,#N/A,TRUE,"Буржуям"}</definedName>
    <definedName name="имя" localSheetId="8">#REF!</definedName>
    <definedName name="имя" localSheetId="5">#REF!</definedName>
    <definedName name="имя" localSheetId="2">#REF!</definedName>
    <definedName name="имя">#REF!</definedName>
    <definedName name="Инвестор1">[90]Главн!$C$8</definedName>
    <definedName name="Инвестор2">[90]Главн!$C$9</definedName>
    <definedName name="Инвестор3">[90]Главн!$C$10</definedName>
    <definedName name="индекс">[91]цены!$V$1</definedName>
    <definedName name="инициатор">[90]Главн!$C$7</definedName>
    <definedName name="Инт" localSheetId="8">#REF!</definedName>
    <definedName name="Инт" localSheetId="5">#REF!</definedName>
    <definedName name="Инт" localSheetId="2">#REF!</definedName>
    <definedName name="Инт">#REF!</definedName>
    <definedName name="инф">'[92]осн пар'!$C$25</definedName>
    <definedName name="ИПН3" localSheetId="8">#REF!</definedName>
    <definedName name="ИПН3" localSheetId="5">#REF!</definedName>
    <definedName name="ИПН3" localSheetId="2">#REF!</definedName>
    <definedName name="ИПН3">#REF!</definedName>
    <definedName name="Иркутск2">[93]Дебиторка!$J$16</definedName>
    <definedName name="исмисм" hidden="1">{#VALUE!,#N/A,TRUE,0}</definedName>
    <definedName name="итого_в_долл" localSheetId="8">'[65]объекты обществаКокшетау'!#REF!</definedName>
    <definedName name="итого_в_долл" localSheetId="5">'[65]объекты обществаКокшетау'!#REF!</definedName>
    <definedName name="итого_в_долл" localSheetId="2">'[65]объекты обществаКокшетау'!#REF!</definedName>
    <definedName name="итого_в_долл">'[65]объекты обществаКокшетау'!#REF!</definedName>
    <definedName name="июль" localSheetId="8">#REF!</definedName>
    <definedName name="июль" localSheetId="5">#REF!</definedName>
    <definedName name="июль" localSheetId="2">#REF!</definedName>
    <definedName name="июль">#REF!</definedName>
    <definedName name="июль5" hidden="1">{#N/A,#N/A,TRUE,"Буржуям"}</definedName>
    <definedName name="июнь" hidden="1">{#N/A,#N/A,TRUE,"Буржуям"}</definedName>
    <definedName name="июнь1" hidden="1">{#N/A,#N/A,TRUE,"Буржуям"}</definedName>
    <definedName name="июнь101" hidden="1">{#N/A,#N/A,TRUE,"Буржуям"}</definedName>
    <definedName name="июнь6" hidden="1">{#N/A,#N/A,TRUE,"Буржуям"}</definedName>
    <definedName name="й">#N/A</definedName>
    <definedName name="йей" hidden="1">{0,#N/A,FALSE,0;0,#N/A,FALSE,0;0,#N/A,FALSE,0;0,#N/A,FALSE,0;0,#N/A,FALSE,0}</definedName>
    <definedName name="йй">#N/A</definedName>
    <definedName name="йййййййй" hidden="1">{#N/A,#N/A,TRUE,"Буржуям"}</definedName>
    <definedName name="ЙЦУКЙЦУК" hidden="1">{#VALUE!,#N/A,TRUE,0}</definedName>
    <definedName name="к">'[94] 4'!$C$35</definedName>
    <definedName name="к.3">[95]Консолидированный!$M$7</definedName>
    <definedName name="к.4">[95]Консолидированный!$M$7</definedName>
    <definedName name="к.ф.">'[96]отгр ГОК'!$A$4</definedName>
    <definedName name="К_м3_м2">[97]КОНСТАНТЫ!$B$3</definedName>
    <definedName name="к0">'[98]20USD'!$C$6</definedName>
    <definedName name="к11">'[99]Итог Антиснег11.01'!$B$22</definedName>
    <definedName name="к2">[100]БДР_база!$F$4</definedName>
    <definedName name="к4">[101]Консолидированный!$M$7</definedName>
    <definedName name="каврне" hidden="1">{"'9'!$A$1:$S$99"}</definedName>
    <definedName name="Казан_ПЭ">'[88]#ССЫЛКА'!$B$64</definedName>
    <definedName name="Казан_ПЭ_Ц">'[88]#ССЫЛКА'!$C$64</definedName>
    <definedName name="Каламкас" localSheetId="8">'[102]объекты обществаКокшетау'!#REF!</definedName>
    <definedName name="Каламкас" localSheetId="5">'[102]объекты обществаКокшетау'!#REF!</definedName>
    <definedName name="Каламкас" localSheetId="2">'[102]объекты обществаКокшетау'!#REF!</definedName>
    <definedName name="Каламкас">'[102]объекты обществаКокшетау'!#REF!</definedName>
    <definedName name="календарных_дней">[91]ограничения!$C$4</definedName>
    <definedName name="КВ">'[89]Аванс свекла'!$F$487</definedName>
    <definedName name="квартал1">[103]НАЛ.97г.пр.Нат.!$J$1:$T$69</definedName>
    <definedName name="квартал2">[103]НАЛ.97г.пр.Нат.!$V$1:$AF$69</definedName>
    <definedName name="квартал3">[103]НАЛ.97г.пр.Нат.!$AH$1:$AR$69</definedName>
    <definedName name="квартал4">[103]НАЛ.97г.пр.Нат.!$AT$1:$BD$69</definedName>
    <definedName name="Квартал4Показать" localSheetId="8">ГПР_пример!ек</definedName>
    <definedName name="Квартал4Показать" localSheetId="5">ПП_пример!ек</definedName>
    <definedName name="Квартал4Показать" localSheetId="2">ППЗ_пример!ек</definedName>
    <definedName name="Квартал4Показать">[0]!ек</definedName>
    <definedName name="квота_2002">'[88]#ССЫЛКА'!$F$37</definedName>
    <definedName name="квт">[68]данные!$D$8</definedName>
    <definedName name="квт_14">[69]данные!$D$8</definedName>
    <definedName name="квт_5">[70]данные!$D$8</definedName>
    <definedName name="квт_6">[70]данные!$D$8</definedName>
    <definedName name="кд">'[104]Итого М. (2)'!$C$4</definedName>
    <definedName name="ке">#N/A</definedName>
    <definedName name="кекекеек" hidden="1">{"konoplin - Личное представление",#N/A,TRUE,"ФинПлан_1кв";"konoplin - Личное представление",#N/A,TRUE,"ФинПлан_2кв"}</definedName>
    <definedName name="кер" localSheetId="8">#REF!</definedName>
    <definedName name="кер" localSheetId="5">#REF!</definedName>
    <definedName name="кер" localSheetId="2">#REF!</definedName>
    <definedName name="кер">#REF!</definedName>
    <definedName name="КЕУКЕУКЕ" hidden="1">{#N/A,#N/A,TRUE,"Буржуям"}</definedName>
    <definedName name="КЕУКПУПКУКП" hidden="1">{#N/A,#N/A,TRUE,"Буржуям"}</definedName>
    <definedName name="кж">[105]коэф!$B$3</definedName>
    <definedName name="КЗ_КФВ">'[106]Кред. задолж.'!$F$18</definedName>
    <definedName name="КЗ_лиз_РСК_долл">[107]СКР!$H$498</definedName>
    <definedName name="КЗ_ос">'[89]Кред. задолж.'!$F$32</definedName>
    <definedName name="КЗ_сах">'[106]Кред. задолж.'!$F$157</definedName>
    <definedName name="КЗ_экспл">'[106]Кред. задолж.'!$F$146</definedName>
    <definedName name="кзч">[108]условия!$B$37</definedName>
    <definedName name="КККККУУУ" hidden="1">{#N/A,#N/A,TRUE,"Буржуям"}</definedName>
    <definedName name="кмм">'[109]отгр ГОК'!$A$4</definedName>
    <definedName name="кндс" localSheetId="8">#REF!</definedName>
    <definedName name="кндс" localSheetId="5">#REF!</definedName>
    <definedName name="кндс" localSheetId="2">#REF!</definedName>
    <definedName name="кндс">#REF!</definedName>
    <definedName name="кндс1">[110]Исх!$C$8</definedName>
    <definedName name="книга222" hidden="1">{#N/A,#N/A,TRUE,"Буржуям"}</definedName>
    <definedName name="КнязьРюрик2">[93]Дебиторка!$J$18</definedName>
    <definedName name="Код" localSheetId="8">#REF!</definedName>
    <definedName name="Код" localSheetId="5">#REF!</definedName>
    <definedName name="Код" localSheetId="2">#REF!</definedName>
    <definedName name="Код">#REF!</definedName>
    <definedName name="колво_дней">[111]ЦО!$F$3:$F$33</definedName>
    <definedName name="количество_рабочих_дней">[112]ограничения_азот!$C$3</definedName>
    <definedName name="компресс" localSheetId="8">#REF!</definedName>
    <definedName name="компресс" localSheetId="5">#REF!</definedName>
    <definedName name="компресс" localSheetId="2">#REF!</definedName>
    <definedName name="компресс">#REF!</definedName>
    <definedName name="кон" localSheetId="8">#REF!</definedName>
    <definedName name="кон" localSheetId="5">#REF!</definedName>
    <definedName name="кон" localSheetId="2">#REF!</definedName>
    <definedName name="кон">#REF!</definedName>
    <definedName name="конец" localSheetId="8">#REF!</definedName>
    <definedName name="конец" localSheetId="5">#REF!</definedName>
    <definedName name="конец" localSheetId="2">#REF!</definedName>
    <definedName name="конец">#REF!</definedName>
    <definedName name="Конс">'[88]#ССЫЛКА'!$J$27</definedName>
    <definedName name="корова" hidden="1">{#N/A,#N/A,TRUE,"Буржуям"}</definedName>
    <definedName name="коэф">[86]Номенклатура!$J$1:$J$65536</definedName>
    <definedName name="кп" localSheetId="8">ГПР_пример!ен</definedName>
    <definedName name="кп" localSheetId="5">ПП_пример!ен</definedName>
    <definedName name="кп" localSheetId="2">ППЗ_пример!ен</definedName>
    <definedName name="кп">[0]!ен</definedName>
    <definedName name="кр_агро">[113]Вр!$M$140</definedName>
    <definedName name="кр_БП">[113]Вр!$M$352</definedName>
    <definedName name="кр_НАС">[113]Вр!$M$319</definedName>
    <definedName name="КРАСНОЯРСК" hidden="1">{"'РП (2)'!$A$5:$S$150"}</definedName>
    <definedName name="красныйц" hidden="1">{#N/A,#N/A,TRUE,"Буржуям"}</definedName>
    <definedName name="кре" localSheetId="8">#REF!</definedName>
    <definedName name="кре" localSheetId="5">#REF!</definedName>
    <definedName name="кре" localSheetId="2">#REF!</definedName>
    <definedName name="кре">#REF!</definedName>
    <definedName name="Кред_зад_Большевик">'[88]#ССЫЛКА'!$D$42</definedName>
    <definedName name="Кред_зад_Володар">'[88]#ССЫЛКА'!$D$38</definedName>
    <definedName name="Кред_зад_Казань">'[88]#ССЫЛКА'!$D$40</definedName>
    <definedName name="Кред_зад_Н_Челны">'[88]#ССЫЛКА'!$D$39</definedName>
    <definedName name="Кред_зад_переработка">'[88]#ССЫЛКА'!$D$44</definedName>
    <definedName name="Кред_зад_РЗ_кд">'[88]#ССЫЛКА'!$D$20</definedName>
    <definedName name="Кред_зад_Серпухов">'[88]#ССЫЛКА'!$D$41</definedName>
    <definedName name="Кред_зад_Шексна">'[88]#ССЫЛКА'!$D$37</definedName>
    <definedName name="кред_т">'[88]#ССЫЛКА'!$F$21</definedName>
    <definedName name="Кред_тов">'[88]#ССЫЛКА'!$D$32</definedName>
    <definedName name="Кред_ф">'[88]#ССЫЛКА'!$F$56</definedName>
    <definedName name="кред03">'[106]Кред. задолж.'!$F$132</definedName>
    <definedName name="Кредит_перераб" localSheetId="8">[114]Общ_Д!#REF!</definedName>
    <definedName name="Кредит_перераб" localSheetId="5">[114]Общ_Д!#REF!</definedName>
    <definedName name="Кредит_перераб" localSheetId="2">[114]Общ_Д!#REF!</definedName>
    <definedName name="Кредит_перераб">[114]Общ_Д!#REF!</definedName>
    <definedName name="Кредит_произв" localSheetId="8">[114]Общ_Д!#REF!</definedName>
    <definedName name="Кредит_произв" localSheetId="5">[114]Общ_Д!#REF!</definedName>
    <definedName name="Кредит_произв" localSheetId="2">[114]Общ_Д!#REF!</definedName>
    <definedName name="Кредит_произв">[114]Общ_Д!#REF!</definedName>
    <definedName name="Кредит_производство" localSheetId="8">[114]Общ_Д!#REF!</definedName>
    <definedName name="Кредит_производство" localSheetId="5">[114]Общ_Д!#REF!</definedName>
    <definedName name="Кредит_производство" localSheetId="2">[114]Общ_Д!#REF!</definedName>
    <definedName name="Кредит_производство">[114]Общ_Д!#REF!</definedName>
    <definedName name="кросс_курс">'[115]Приобретение О.С.'!$F$3</definedName>
    <definedName name="крс1">[35]Livestock!$M$6</definedName>
    <definedName name="Крупы">'[88]#ССЫЛКА'!$H$27</definedName>
    <definedName name="ку">'[116]цена реал-ии'!$E$74</definedName>
    <definedName name="ку1">'[117]цена реал-ии'!$E$74</definedName>
    <definedName name="кук_ставр_своб">'[88]#ССЫЛКА'!$I$187</definedName>
    <definedName name="кулагер" localSheetId="8">#REF!</definedName>
    <definedName name="кулагер" localSheetId="5">#REF!</definedName>
    <definedName name="кулагер" localSheetId="2">#REF!</definedName>
    <definedName name="кулагер">#REF!</definedName>
    <definedName name="кулагер2" localSheetId="8">#REF!</definedName>
    <definedName name="кулагер2" localSheetId="5">#REF!</definedName>
    <definedName name="кулагер2" localSheetId="2">#REF!</definedName>
    <definedName name="кулагер2">#REF!</definedName>
    <definedName name="кулагер3" localSheetId="8">#REF!</definedName>
    <definedName name="кулагер3" localSheetId="5">#REF!</definedName>
    <definedName name="кулагер3" localSheetId="2">#REF!</definedName>
    <definedName name="кулагер3">#REF!</definedName>
    <definedName name="кумыскаскыр" localSheetId="8">#REF!</definedName>
    <definedName name="кумыскаскыр" localSheetId="5">#REF!</definedName>
    <definedName name="кумыскаскыр" localSheetId="2">#REF!</definedName>
    <definedName name="кумыскаскыр">#REF!</definedName>
    <definedName name="кумыскаскыр2" localSheetId="8">#REF!</definedName>
    <definedName name="кумыскаскыр2" localSheetId="5">#REF!</definedName>
    <definedName name="кумыскаскыр2" localSheetId="2">#REF!</definedName>
    <definedName name="кумыскаскыр2">#REF!</definedName>
    <definedName name="кумыскаскыр3" localSheetId="8">#REF!</definedName>
    <definedName name="кумыскаскыр3" localSheetId="5">#REF!</definedName>
    <definedName name="кумыскаскыр3" localSheetId="2">#REF!</definedName>
    <definedName name="кумыскаскыр3">#REF!</definedName>
    <definedName name="курс" localSheetId="8">#REF!</definedName>
    <definedName name="курс" localSheetId="5">#REF!</definedName>
    <definedName name="курс" localSheetId="2">#REF!</definedName>
    <definedName name="курс">#REF!</definedName>
    <definedName name="Курс_EUR">'[118]базовые допущения'!$B$5</definedName>
    <definedName name="курс_долл_руб">[119]цены_азот!$D$2</definedName>
    <definedName name="Курс_доллара">'[88]#ССЫЛКА'!$E$4</definedName>
    <definedName name="курс_доллара_сегодня">[120]константы!$A$15</definedName>
    <definedName name="курс_НБРК" localSheetId="8">'[65]объекты обществаКокшетау'!#REF!</definedName>
    <definedName name="курс_НБРК" localSheetId="5">'[65]объекты обществаКокшетау'!#REF!</definedName>
    <definedName name="курс_НБРК" localSheetId="2">'[65]объекты обществаКокшетау'!#REF!</definedName>
    <definedName name="курс_НБРК">'[65]объекты обществаКокшетау'!#REF!</definedName>
    <definedName name="Курс1" localSheetId="8">#REF!</definedName>
    <definedName name="Курс1" localSheetId="5">#REF!</definedName>
    <definedName name="Курс1" localSheetId="2">#REF!</definedName>
    <definedName name="Курс1">#REF!</definedName>
    <definedName name="Курс10" localSheetId="8">[121]Финпоки1!#REF!</definedName>
    <definedName name="Курс10" localSheetId="5">[121]Финпоки1!#REF!</definedName>
    <definedName name="Курс10" localSheetId="2">[121]Финпоки1!#REF!</definedName>
    <definedName name="Курс10">[121]Финпоки1!#REF!</definedName>
    <definedName name="курсСША" localSheetId="8">#REF!</definedName>
    <definedName name="курсСША" localSheetId="5">#REF!</definedName>
    <definedName name="курсСША" localSheetId="2">#REF!</definedName>
    <definedName name="курсСША">#REF!</definedName>
    <definedName name="кф">[122]Исх!$C$19</definedName>
    <definedName name="КФВ">'[106]аванс по ОС'!$F$37</definedName>
    <definedName name="кя1">'[123]отгр ГОК'!$A$4</definedName>
    <definedName name="ла" hidden="1">{#N/A,#N/A,TRUE,"Буржуям"}</definedName>
    <definedName name="лдоп" hidden="1">{#N/A,#N/A,TRUE,"Буржуям"}</definedName>
    <definedName name="лждл">'[124]БАЛАНС(большой)'!$N$3</definedName>
    <definedName name="лизинг">'[106]Кред. задолж.'!$F$25</definedName>
    <definedName name="лл" hidden="1">{#VALUE!,#N/A,TRUE,0}</definedName>
    <definedName name="лллл" hidden="1">{#VALUE!,#N/A,TRUE,0}</definedName>
    <definedName name="лмсз" localSheetId="8">'[5]Элим P&amp;L'!#REF!,'[5]Элим P&amp;L'!#REF!</definedName>
    <definedName name="лмсз" localSheetId="5">'[5]Элим P&amp;L'!#REF!,'[5]Элим P&amp;L'!#REF!</definedName>
    <definedName name="лмсз" localSheetId="2">'[5]Элим P&amp;L'!#REF!,'[5]Элим P&amp;L'!#REF!</definedName>
    <definedName name="лмсз">'[5]Элим P&amp;L'!#REF!,'[5]Элим P&amp;L'!#REF!</definedName>
    <definedName name="лоп" hidden="1">{#N/A,#N/A,TRUE,"Буржуям"}</definedName>
    <definedName name="ЛОПОРП" hidden="1">{#VALUE!,#N/A,TRUE,0}</definedName>
    <definedName name="лор" hidden="1">{#N/A,#N/A,TRUE,"Буржуям"}</definedName>
    <definedName name="ЛС14" localSheetId="8">#REF!</definedName>
    <definedName name="ЛС14" localSheetId="5">#REF!</definedName>
    <definedName name="ЛС14" localSheetId="2">#REF!</definedName>
    <definedName name="ЛС14">#REF!</definedName>
    <definedName name="Люзя" hidden="1">{#N/A,#N/A,TRUE,"Буржуям"}</definedName>
    <definedName name="м">[125]коэф!$B$4</definedName>
    <definedName name="М2.01.08" hidden="1">{#N/A,#N/A,TRUE,"Буржуям"}</definedName>
    <definedName name="май" hidden="1">{#N/A,#N/A,TRUE,"Буржуям"}</definedName>
    <definedName name="май5" hidden="1">{#N/A,#N/A,TRUE,"Буржуям"}</definedName>
    <definedName name="марка">[126]Служебный!$A$50:$A$78</definedName>
    <definedName name="март" hidden="1">{#N/A,#N/A,TRUE,"Буржуям"}</definedName>
    <definedName name="март2" hidden="1">{#N/A,#N/A,TRUE,"Буржуям"}</definedName>
    <definedName name="март3" hidden="1">{#N/A,#N/A,TRUE,"Буржуям"}</definedName>
    <definedName name="март5" hidden="1">{#N/A,#N/A,TRUE,"Буржуям"}</definedName>
    <definedName name="мат">'[127]Ав (закупка, услуги)'!$L$111</definedName>
    <definedName name="мел_сс">'[89]Товар в пути'!$E$17</definedName>
    <definedName name="меню" localSheetId="8">[128]!меню</definedName>
    <definedName name="меню" localSheetId="5">[128]!меню</definedName>
    <definedName name="меню" localSheetId="2">[128]!меню</definedName>
    <definedName name="меню">[128]!меню</definedName>
    <definedName name="мес">[129]Осн.показ!$C$10</definedName>
    <definedName name="мес1">[129]Осн.показ!$C$11</definedName>
    <definedName name="месяц">[130]цены!$G$1</definedName>
    <definedName name="месяц5" hidden="1">{#N/A,#N/A,TRUE,"Буржуям"}</definedName>
    <definedName name="металлоформы" localSheetId="8">#REF!</definedName>
    <definedName name="металлоформы" localSheetId="5">#REF!</definedName>
    <definedName name="металлоформы" localSheetId="2">#REF!</definedName>
    <definedName name="металлоформы">#REF!</definedName>
    <definedName name="Метроном2">[93]Дебиторка!$J$14</definedName>
    <definedName name="мирп" localSheetId="8">#REF!</definedName>
    <definedName name="мирп" localSheetId="5">#REF!</definedName>
    <definedName name="мирп" localSheetId="2">#REF!</definedName>
    <definedName name="мирп">#REF!</definedName>
    <definedName name="МИТ" hidden="1">{"'РП (2)'!$A$5:$S$150"}</definedName>
    <definedName name="мммм" hidden="1">{#N/A,#N/A,TRUE,"Буржуям"}</definedName>
    <definedName name="МОВ" localSheetId="8">#REF!</definedName>
    <definedName name="МОВ" localSheetId="5">#REF!</definedName>
    <definedName name="МОВ" localSheetId="2">#REF!</definedName>
    <definedName name="МОВ">#REF!</definedName>
    <definedName name="мост" hidden="1">{#N/A,#N/A,TRUE,"Буржуям"}</definedName>
    <definedName name="Мощность">[131]Параметры!$C$2</definedName>
    <definedName name="мп">#N/A</definedName>
    <definedName name="МРП">[68]данные!$E$14</definedName>
    <definedName name="МРП_14">[69]данные!$E$14</definedName>
    <definedName name="МРП_5">[70]данные!$E$14</definedName>
    <definedName name="МРП_6">[70]данные!$E$14</definedName>
    <definedName name="мук">'[88]#ССЫЛКА'!$F$27</definedName>
    <definedName name="мым">#N/A</definedName>
    <definedName name="н.форма" hidden="1">{#N/A,#N/A,TRUE,"Буржуям"}</definedName>
    <definedName name="Название" localSheetId="8">#REF!</definedName>
    <definedName name="Название" localSheetId="5">#REF!</definedName>
    <definedName name="Название" localSheetId="2">#REF!</definedName>
    <definedName name="Название">#REF!</definedName>
    <definedName name="Наим_З" localSheetId="8">#REF!</definedName>
    <definedName name="Наим_З" localSheetId="5">#REF!</definedName>
    <definedName name="Наим_З" localSheetId="2">#REF!</definedName>
    <definedName name="Наим_З">#REF!</definedName>
    <definedName name="Наименование">'[53]План пр-ва'!$A$6</definedName>
    <definedName name="нал" hidden="1">{#VALUE!,#N/A,TRUE,0}</definedName>
    <definedName name="налоги1" hidden="1">{#N/A,#N/A,TRUE,"Буржуям"}</definedName>
    <definedName name="налоги3" hidden="1">{#N/A,#N/A,TRUE,"Буржуям"}</definedName>
    <definedName name="нач1дек">[132]Исходные!$B$3</definedName>
    <definedName name="наш" hidden="1">{#N/A,#N/A,TRUE,"Буржуям"}</definedName>
    <definedName name="нгекнекн" localSheetId="8">#REF!,#REF!,#REF!,#REF!</definedName>
    <definedName name="нгекнекн" localSheetId="5">#REF!,#REF!,#REF!,#REF!</definedName>
    <definedName name="нгекнекн" localSheetId="2">#REF!,#REF!,#REF!,#REF!</definedName>
    <definedName name="нгекнекн">#REF!,#REF!,#REF!,#REF!</definedName>
    <definedName name="ндс">[133]параметры!$B$1</definedName>
    <definedName name="ндс_12">[84]Нормы!$E$8</definedName>
    <definedName name="ндс_13">[79]Нормы!$E$8</definedName>
    <definedName name="ндс_13_1">[84]Нормы!$E$8</definedName>
    <definedName name="ндс_13_15">[79]Нормы!$E$8</definedName>
    <definedName name="ндс_13_7">[79]Нормы!$E$8</definedName>
    <definedName name="ндс_14">[79]Нормы!$E$8</definedName>
    <definedName name="ндс_14_1">[79]Нормы!$E$8</definedName>
    <definedName name="НДС_2003">'[115]Перем. затраты'!$P$48</definedName>
    <definedName name="ндс_9">[134]Нормы!$E$8</definedName>
    <definedName name="НДС1">[110]Исх!$C$7</definedName>
    <definedName name="НДС2">'[115]Перем. затраты'!$P$47</definedName>
    <definedName name="недвижКонсал" localSheetId="8">#REF!</definedName>
    <definedName name="недвижКонсал" localSheetId="5">#REF!</definedName>
    <definedName name="недвижКонсал" localSheetId="2">#REF!</definedName>
    <definedName name="недвижКонсал">#REF!</definedName>
    <definedName name="недвижКонсал2" localSheetId="8">#REF!</definedName>
    <definedName name="недвижКонсал2" localSheetId="5">#REF!</definedName>
    <definedName name="недвижКонсал2" localSheetId="2">#REF!</definedName>
    <definedName name="недвижКонсал2">#REF!</definedName>
    <definedName name="недвижКонсал3" localSheetId="8">#REF!</definedName>
    <definedName name="недвижКонсал3" localSheetId="5">#REF!</definedName>
    <definedName name="недвижКонсал3" localSheetId="2">#REF!</definedName>
    <definedName name="недвижКонсал3">#REF!</definedName>
    <definedName name="неделя_1">SUM([135]база!$H$11:$O$11)</definedName>
    <definedName name="неделя_2">SUM([135]база!$P$11:$V$11)</definedName>
    <definedName name="неделя_3">SUM([135]база!$W$11:$AC$11)</definedName>
    <definedName name="неделя_4">SUM([135]база!$AD$11:$AJ$11)</definedName>
    <definedName name="неделя_5">SUM([135]база!$AK$11:$AL$11)</definedName>
    <definedName name="незащЯч" localSheetId="8">#REF!,#REF!,#REF!,#REF!,#REF!,#REF!,#REF!,#REF!,#REF!,#REF!,#REF!,#REF!,#REF!,#REF!</definedName>
    <definedName name="незащЯч" localSheetId="5">#REF!,#REF!,#REF!,#REF!,#REF!,#REF!,#REF!,#REF!,#REF!,#REF!,#REF!,#REF!,#REF!,#REF!</definedName>
    <definedName name="незащЯч" localSheetId="2">#REF!,#REF!,#REF!,#REF!,#REF!,#REF!,#REF!,#REF!,#REF!,#REF!,#REF!,#REF!,#REF!,#REF!</definedName>
    <definedName name="незащЯч">#REF!,#REF!,#REF!,#REF!,#REF!,#REF!,#REF!,#REF!,#REF!,#REF!,#REF!,#REF!,#REF!,#REF!</definedName>
    <definedName name="нераспр_03">'[106]Авансы выданные'!$F$47</definedName>
    <definedName name="нераспр_04">'[106]Авансы выданные'!$F$80</definedName>
    <definedName name="ниокр" hidden="1">{#N/A,#N/A,TRUE,"Буржуям"}</definedName>
    <definedName name="нн" hidden="1">{#N/A,#N/A,TRUE,"Буржуям"}</definedName>
    <definedName name="новое" hidden="1">{#VALUE!,#N/A,TRUE,0}</definedName>
    <definedName name="нояб." localSheetId="8">'[136]Приложение 15'!USD/1.701</definedName>
    <definedName name="нояб." localSheetId="5">'[136]Приложение 15'!USD/1.701</definedName>
    <definedName name="нояб." localSheetId="2">'[136]Приложение 15'!USD/1.701</definedName>
    <definedName name="нояб.">'[136]Приложение 15'!USD/1.701</definedName>
    <definedName name="НПр" localSheetId="8">#REF!</definedName>
    <definedName name="НПр" localSheetId="5">#REF!</definedName>
    <definedName name="НПр" localSheetId="2">#REF!</definedName>
    <definedName name="НПр">#REF!</definedName>
    <definedName name="НПр1" localSheetId="8">#REF!</definedName>
    <definedName name="НПр1" localSheetId="5">#REF!</definedName>
    <definedName name="НПр1" localSheetId="2">#REF!</definedName>
    <definedName name="НПр1">#REF!</definedName>
    <definedName name="нур" hidden="1">{#N/A,#N/A,TRUE,"Буржуям"}</definedName>
    <definedName name="нурис" hidden="1">{#N/A,#N/A,TRUE,"Буржуям"}</definedName>
    <definedName name="нурисламова" hidden="1">{#N/A,#N/A,TRUE,"Буржуям"}</definedName>
    <definedName name="оао" hidden="1">{"'РП (2)'!$A$5:$S$150"}</definedName>
    <definedName name="оар" hidden="1">{"'интерфейс'!$J$31:$M$43"}</definedName>
    <definedName name="_xlnm.Print_Area" localSheetId="6">ГПР!$A$1:$J$28</definedName>
    <definedName name="_xlnm.Print_Area" localSheetId="7">ГПР_каз.!$A$1:$J$28</definedName>
    <definedName name="_xlnm.Print_Area" localSheetId="8">ГПР_пример!$A$1:$Z$26</definedName>
    <definedName name="_xlnm.Print_Area" localSheetId="3">ПП!$A$1:$K$21</definedName>
    <definedName name="_xlnm.Print_Area" localSheetId="4">ПП_каз.!$A$1:$K$21</definedName>
    <definedName name="_xlnm.Print_Area" localSheetId="5">ПП_пример!$A$1:$Z$18</definedName>
    <definedName name="_xlnm.Print_Area" localSheetId="0">ППЗ!$A$1:$J$33</definedName>
    <definedName name="_xlnm.Print_Area" localSheetId="1">ППЗ_каз.!$A$1:$J$33</definedName>
    <definedName name="_xlnm.Print_Area" localSheetId="2">ППЗ_пример!$A$1:$Y$28</definedName>
    <definedName name="_xlnm.Print_Area">#N/A</definedName>
    <definedName name="обм" localSheetId="8">#REF!</definedName>
    <definedName name="обм" localSheetId="5">#REF!</definedName>
    <definedName name="обм" localSheetId="2">#REF!</definedName>
    <definedName name="обм">#REF!</definedName>
    <definedName name="оборудование_ЖД" localSheetId="8">#REF!</definedName>
    <definedName name="оборудование_ЖД" localSheetId="5">#REF!</definedName>
    <definedName name="оборудование_ЖД" localSheetId="2">#REF!</definedName>
    <definedName name="оборудование_ЖД">#REF!</definedName>
    <definedName name="общ" localSheetId="8">#REF!</definedName>
    <definedName name="общ" localSheetId="5">#REF!</definedName>
    <definedName name="общ" localSheetId="2">#REF!</definedName>
    <definedName name="общ">#REF!</definedName>
    <definedName name="Общий_ОПиУ">'[137]Резюме овер'!$X$322:$AU$323,'[137]Резюме овер'!$X$325:$AU$330,'[137]Резюме овер'!$X$332:$AU$333,'[137]Резюме овер'!$X$335:$AU$335</definedName>
    <definedName name="объем">'[32]Осн. пара'!$C$6</definedName>
    <definedName name="объём">[86]Номенклатура!$H$1:$H$65536</definedName>
    <definedName name="объемгод">'[32]Осн. пара'!$C$7</definedName>
    <definedName name="овса">'[89]Прочий товар'!$P$58</definedName>
    <definedName name="ожж" hidden="1">{#N/A,#N/A,TRUE,"Буржуям"}</definedName>
    <definedName name="ок" hidden="1">{#N/A,#N/A,TRUE,"Буржуям"}</definedName>
    <definedName name="октябрь" hidden="1">{#N/A,#N/A,TRUE,"Буржуям"}</definedName>
    <definedName name="ол">#N/A</definedName>
    <definedName name="оля">#N/A</definedName>
    <definedName name="ОМТС">#N/A</definedName>
    <definedName name="онпа" hidden="1">{#N/A,#N/A,FALSE,"Aging Summary";#N/A,#N/A,FALSE,"Ratio Analysis";#N/A,#N/A,FALSE,"Test 120 Day Accts";#N/A,#N/A,FALSE,"Tickmarks"}</definedName>
    <definedName name="оо">[138]БДР!$E$5</definedName>
    <definedName name="ооо" hidden="1">{#N/A,#N/A,TRUE,"Буржуям"}</definedName>
    <definedName name="оорп" hidden="1">{#N/A,#N/A,TRUE,"Буржуям"}</definedName>
    <definedName name="оперативно" hidden="1">{#N/A,#N/A,TRUE,"Буржуям"}</definedName>
    <definedName name="оперативное" hidden="1">{#N/A,#N/A,TRUE,"Буржуям"}</definedName>
    <definedName name="оперативные" hidden="1">{#N/A,#N/A,TRUE,"Буржуям"}</definedName>
    <definedName name="оператор">[126]Служебный!$A$80:$A$89</definedName>
    <definedName name="ОПР25сч" hidden="1">{#N/A,#N/A,FALSE,"DCF";#N/A,#N/A,FALSE,"WACC";#N/A,#N/A,FALSE,"Sales_EBIT";#N/A,#N/A,FALSE,"Capex_Depreciation";#N/A,#N/A,FALSE,"WC";#N/A,#N/A,FALSE,"Interest";#N/A,#N/A,FALSE,"Assumptions"}</definedName>
    <definedName name="Ора">'[139]поставка сравн13'!$A$1:$Q$30</definedName>
    <definedName name="Ораз">[71]Форма2!$D$179:$F$185,[71]Форма2!$D$175:$F$177,[71]Форма2!$D$165:$F$173,[71]Форма2!$D$165</definedName>
    <definedName name="орп" localSheetId="8">'[136]Приложение 15'!USD/1.701</definedName>
    <definedName name="орп" localSheetId="5">'[136]Приложение 15'!USD/1.701</definedName>
    <definedName name="орп" localSheetId="2">'[136]Приложение 15'!USD/1.701</definedName>
    <definedName name="орп">'[136]Приложение 15'!USD/1.701</definedName>
    <definedName name="орпорп" hidden="1">{#VALUE!,#N/A,TRUE,0}</definedName>
    <definedName name="ОС">[129]ОС!$D$27</definedName>
    <definedName name="Осн">'[89]Аванс свекла'!$F$472</definedName>
    <definedName name="ОстАква2">[93]Дебиторка!$J$28</definedName>
    <definedName name="ответств">[126]Служебный!$A$91:$A$112</definedName>
    <definedName name="отгр_по">[140]Изменения!$E$28</definedName>
    <definedName name="Отрасль" localSheetId="8">#REF!</definedName>
    <definedName name="Отрасль" localSheetId="5">#REF!</definedName>
    <definedName name="Отрасль" localSheetId="2">#REF!</definedName>
    <definedName name="Отрасль">#REF!</definedName>
    <definedName name="отчдата">[132]Исходные!$B$1</definedName>
    <definedName name="отчет" hidden="1">{#N/A,#N/A,TRUE,"Буржуям"}</definedName>
    <definedName name="Отчисления">[81]Справочник!$A$81:$E$81</definedName>
    <definedName name="Офис" localSheetId="8">#REF!</definedName>
    <definedName name="Офис" localSheetId="5">#REF!</definedName>
    <definedName name="Офис" localSheetId="2">#REF!</definedName>
    <definedName name="Офис">#REF!</definedName>
    <definedName name="ОФР2" hidden="1">{"'интерфейс'!$J$31:$M$43"}</definedName>
    <definedName name="ОФР3" hidden="1">{"'интерфейс'!$J$31:$M$43"}</definedName>
    <definedName name="Очаково2">[93]Дебиторка!$J$30</definedName>
    <definedName name="Оша2">[93]Дебиторка!$J$31</definedName>
    <definedName name="п" hidden="1">{"'9'!$A$1:$S$99"}</definedName>
    <definedName name="панорама" hidden="1">{#N/A,#N/A,TRUE,"Буржуям"}</definedName>
    <definedName name="Пекарня1" localSheetId="8">'[65]объекты обществаКокшетау'!#REF!</definedName>
    <definedName name="Пекарня1" localSheetId="5">'[65]объекты обществаКокшетау'!#REF!</definedName>
    <definedName name="Пекарня1" localSheetId="2">'[65]объекты обществаКокшетау'!#REF!</definedName>
    <definedName name="Пекарня1">'[65]объекты обществаКокшетау'!#REF!</definedName>
    <definedName name="пепр" hidden="1">{"'РП (2)'!$A$5:$S$150"}</definedName>
    <definedName name="Пепси2">[93]Дебиторка!$J$33</definedName>
    <definedName name="пер" localSheetId="8">#REF!</definedName>
    <definedName name="пер" localSheetId="5">#REF!</definedName>
    <definedName name="пер" localSheetId="2">#REF!</definedName>
    <definedName name="пер">#REF!</definedName>
    <definedName name="пер1">[66]свод!$N$2:$N$170</definedName>
    <definedName name="пер2">[66]свод!$O$2:$O$170</definedName>
    <definedName name="пер3">[66]свод!$P$2:$P$170</definedName>
    <definedName name="перевалка">'[88]#ССЫЛКА'!$D$67</definedName>
    <definedName name="перевалка_Шексна">'[88]#ССЫЛКА'!$D$67</definedName>
    <definedName name="ПерЗ1" localSheetId="8">#REF!</definedName>
    <definedName name="ПерЗ1" localSheetId="5">#REF!</definedName>
    <definedName name="ПерЗ1" localSheetId="2">#REF!</definedName>
    <definedName name="ПерЗ1">#REF!</definedName>
    <definedName name="песок">[141]Нормы!$E$5</definedName>
    <definedName name="песок_10">[84]Нормы!$E$5</definedName>
    <definedName name="песок_11">[84]Нормы!$E$5</definedName>
    <definedName name="песок_12">[84]Нормы!$E$5</definedName>
    <definedName name="песок_13">[79]Нормы!$E$5</definedName>
    <definedName name="песок_13_1">[84]Нормы!$E$5</definedName>
    <definedName name="песок_13_15">[79]Нормы!$E$5</definedName>
    <definedName name="песок_13_7">[79]Нормы!$E$5</definedName>
    <definedName name="песок_14">[79]Нормы!$E$5</definedName>
    <definedName name="песок_14_1">[79]Нормы!$E$5</definedName>
    <definedName name="песок_17">[142]Нормы!$E$5</definedName>
    <definedName name="песок_9">[134]Нормы!$E$5</definedName>
    <definedName name="песок_цена">[141]Цены!$E$5</definedName>
    <definedName name="песок_цена_10">[84]Цены!$E$5</definedName>
    <definedName name="песок_цена_11">[84]Цены!$E$5</definedName>
    <definedName name="песок_цена_12">[84]Цены!$E$5</definedName>
    <definedName name="песок_цена_13">[143]Цены!$E$5</definedName>
    <definedName name="песок_цена_13_1">[143]Цены!$E$5</definedName>
    <definedName name="песок_цена_14">[143]Цены!$E$5</definedName>
    <definedName name="песок_цена_14_1">[143]Цены!$E$5</definedName>
    <definedName name="песок_цена_7">[143]Цены!$E$5</definedName>
    <definedName name="песок_цена_9">[134]Цены!$E$5</definedName>
    <definedName name="пив">'[89]Прочий товар'!$J$58</definedName>
    <definedName name="Пивовар2">[93]Дебиторка!$J$46</definedName>
    <definedName name="ПИР" hidden="1">{"fdsup://directions/FAT Viewer?action=UPDATE&amp;creator=factSet&amp;DYN_ARGS=true&amp;DOC_NAME=FAT:RGA_ENTRPR_VAL_EV_SOURCE_WINDOW.FAT&amp;VAR:ID1=BRE-IT&amp;VAR:SDATE=20110509&amp;VAR:FDATE=20101231&amp;VAR:FREQ=ACTUAL_MONTHLY&amp;VAR:RELITEM=&amp;VAR:CURRENCY=&amp;VAR:DB_TYPE=&amp;VAR:UNITS=M&amp;win","dow=popup&amp;width=535&amp;height=425&amp;START_MAXIMIZED=FALSE&amp;Y=120&amp;display_string=audit"}</definedName>
    <definedName name="пл">#N/A</definedName>
    <definedName name="план" hidden="1">{#N/A,#N/A,TRUE,"Буржуям"}</definedName>
    <definedName name="План_производства" localSheetId="8">#REF!</definedName>
    <definedName name="План_производства" localSheetId="5">#REF!</definedName>
    <definedName name="План_производства" localSheetId="2">#REF!</definedName>
    <definedName name="План_производства">#REF!</definedName>
    <definedName name="Плановый_месяц">"Июнь 2004 г."</definedName>
    <definedName name="плата" hidden="1">{#N/A,#N/A,TRUE,"Буржуям"}</definedName>
    <definedName name="плдошпр" localSheetId="8">ГПР_пример!ен</definedName>
    <definedName name="плдошпр" localSheetId="5">ПП_пример!ен</definedName>
    <definedName name="плдошпр" localSheetId="2">ППЗ_пример!ен</definedName>
    <definedName name="плдошпр">[0]!ен</definedName>
    <definedName name="ПЛМ2">[93]Дебиторка!$J$35</definedName>
    <definedName name="ПЛО" hidden="1">{#N/A,#N/A,TRUE,"Буржуям"}</definedName>
    <definedName name="Площ2.1">[144]РасчетСтоим!$B$6</definedName>
    <definedName name="Площ2.3">[144]РасчетСтоим!$B$37</definedName>
    <definedName name="Площ2.5">[144]РасчетСтоим!$B$68</definedName>
    <definedName name="Площ3.1">[144]РасчетСтоим!$B$99</definedName>
    <definedName name="Площ3.2">[144]РасчетСтоим!$B$128</definedName>
    <definedName name="Площ3.3">[144]РасчетСтоим!$B$157</definedName>
    <definedName name="Площ3.4">[144]РасчетСтоим!$B$186</definedName>
    <definedName name="ПМ">'[115]Перем. затраты'!$K$3</definedName>
    <definedName name="по" hidden="1">{#N/A,#N/A,TRUE,"Буржуям"}</definedName>
    <definedName name="ПО1">[140]Отгрузка!$E$20</definedName>
    <definedName name="ПО2">[140]Изменения!$E$33</definedName>
    <definedName name="подстанция" localSheetId="8">#REF!</definedName>
    <definedName name="подстанция" localSheetId="5">#REF!</definedName>
    <definedName name="подстанция" localSheetId="2">#REF!</definedName>
    <definedName name="подстанция">#REF!</definedName>
    <definedName name="Показатели">[90]Главн!$C$2</definedName>
    <definedName name="ПоказатьВсё">[0]!ндс</definedName>
    <definedName name="помощь" hidden="1">{#N/A,#N/A,TRUE,"Буржуям"}</definedName>
    <definedName name="пор">'[88]#ССЫЛКА'!$G$3</definedName>
    <definedName name="пос" localSheetId="8">#REF!</definedName>
    <definedName name="пос" localSheetId="5">#REF!</definedName>
    <definedName name="пос" localSheetId="2">#REF!</definedName>
    <definedName name="пос">#REF!</definedName>
    <definedName name="ПОсД1" localSheetId="8">#REF!</definedName>
    <definedName name="ПОсД1" localSheetId="5">#REF!</definedName>
    <definedName name="ПОсД1" localSheetId="2">#REF!</definedName>
    <definedName name="ПОсД1">#REF!</definedName>
    <definedName name="пост" localSheetId="8">#REF!</definedName>
    <definedName name="пост" localSheetId="5">#REF!</definedName>
    <definedName name="пост" localSheetId="2">#REF!</definedName>
    <definedName name="пост">#REF!</definedName>
    <definedName name="ПостЗ1" localSheetId="8">#REF!</definedName>
    <definedName name="ПостЗ1" localSheetId="5">#REF!</definedName>
    <definedName name="ПостЗ1" localSheetId="2">#REF!</definedName>
    <definedName name="ПостЗ1">#REF!</definedName>
    <definedName name="почие" hidden="1">{#N/A,#N/A,TRUE,"Буржуям"}</definedName>
    <definedName name="ппп" hidden="1">{#VALUE!,#N/A,TRUE,0}</definedName>
    <definedName name="ППППППП" hidden="1">{#N/A,#N/A,TRUE,"Буржуям"}</definedName>
    <definedName name="пр">[145]Форма2!$C$113:$C$114,[145]Форма2!$D$110:$F$112,[145]Форма2!$E$113:$F$114,[145]Форма2!$D$115:$F$115,[145]Форма2!$D$117:$F$119,[145]Форма2!$D$121:$F$122,[145]Форма2!$D$124:$F$126,[145]Форма2!$D$110</definedName>
    <definedName name="права" hidden="1">{#N/A,#N/A,TRUE,"Буржуям"}</definedName>
    <definedName name="Превышение">[146]Январь!$G$121:$I$121</definedName>
    <definedName name="предметы" hidden="1">{#N/A,#N/A,TRUE,"Буржуям"}</definedName>
    <definedName name="Премия">[81]Справочник!$A$82:$E$82</definedName>
    <definedName name="приб" hidden="1">{#N/A,#N/A,TRUE,"Буржуям"}</definedName>
    <definedName name="Прибыль" hidden="1">{#N/A,#N/A,TRUE,"Буржуям"}</definedName>
    <definedName name="ПРИЗНАКИ_Суммирования">[146]Январь!$B$11:$B$264</definedName>
    <definedName name="приозернвй" localSheetId="8">#REF!</definedName>
    <definedName name="приозернвй" localSheetId="5">#REF!</definedName>
    <definedName name="приозернвй" localSheetId="2">#REF!</definedName>
    <definedName name="приозернвй">#REF!</definedName>
    <definedName name="приозерный2" localSheetId="8">#REF!</definedName>
    <definedName name="приозерный2" localSheetId="5">#REF!</definedName>
    <definedName name="приозерный2" localSheetId="2">#REF!</definedName>
    <definedName name="приозерный2">#REF!</definedName>
    <definedName name="приозерный3" localSheetId="8">#REF!</definedName>
    <definedName name="приозерный3" localSheetId="5">#REF!</definedName>
    <definedName name="приозерный3" localSheetId="2">#REF!</definedName>
    <definedName name="приозерный3">#REF!</definedName>
    <definedName name="прло" localSheetId="8">'[136]Приложение 15'!USD/1.701</definedName>
    <definedName name="прло" localSheetId="5">'[136]Приложение 15'!USD/1.701</definedName>
    <definedName name="прло" localSheetId="2">'[136]Приложение 15'!USD/1.701</definedName>
    <definedName name="прло">'[136]Приложение 15'!USD/1.701</definedName>
    <definedName name="Продэкспо2">[93]Дебиторка!$J$34</definedName>
    <definedName name="проезд" hidden="1">{#N/A,#N/A,TRUE,"Буржуям"}</definedName>
    <definedName name="прол" localSheetId="8">'[136]Приложение 15'!USD/1.701</definedName>
    <definedName name="прол" localSheetId="5">'[136]Приложение 15'!USD/1.701</definedName>
    <definedName name="прол" localSheetId="2">'[136]Приложение 15'!USD/1.701</definedName>
    <definedName name="прол">'[136]Приложение 15'!USD/1.701</definedName>
    <definedName name="пролйцу" localSheetId="8">Scheduled_Payment+Extra_Payment</definedName>
    <definedName name="пролйцу" localSheetId="5">Scheduled_Payment+Extra_Payment</definedName>
    <definedName name="пролйцу" localSheetId="2">Scheduled_Payment+Extra_Payment</definedName>
    <definedName name="пролйцу">Scheduled_Payment+Extra_Payment</definedName>
    <definedName name="проц_КФВ">'[89]Ав (закупка, услуги)'!$D$44</definedName>
    <definedName name="процфин">'[106]аванс по ОС'!$G$37</definedName>
    <definedName name="Проч" localSheetId="8">#REF!</definedName>
    <definedName name="Проч" localSheetId="5">#REF!</definedName>
    <definedName name="Проч" localSheetId="2">#REF!</definedName>
    <definedName name="Проч">#REF!</definedName>
    <definedName name="Проч1" localSheetId="8">#REF!</definedName>
    <definedName name="Проч1" localSheetId="5">#REF!</definedName>
    <definedName name="Проч1" localSheetId="2">#REF!</definedName>
    <definedName name="Проч1">#REF!</definedName>
    <definedName name="Прочее" hidden="1">{#N/A,#N/A,TRUE,"Буржуям"}</definedName>
    <definedName name="прро">#N/A</definedName>
    <definedName name="Пшено_своб_Бобров">'[88]#ССЫЛКА'!$I$170</definedName>
    <definedName name="Пшено_своб_Ставр">'[88]#ССЫЛКА'!$I$172</definedName>
    <definedName name="Пшн">'[88]#ССЫЛКА'!$D$44</definedName>
    <definedName name="Пшн_4">'[89]Прочий товар'!$H$58</definedName>
    <definedName name="Пшн_5">'[89]Прочий товар'!$F$58</definedName>
    <definedName name="раб">'[147]Осн. пара'!$C$9</definedName>
    <definedName name="работа">'[148]Осн. пара'!$C$9</definedName>
    <definedName name="равропаоьрп" hidden="1">{"konoplin - Личное представление",#N/A,TRUE,"ФинПлан_1кв";"konoplin - Личное представление",#N/A,TRUE,"ФинПлан_2кв"}</definedName>
    <definedName name="Радуга2">[93]Дебиторка!$J$36</definedName>
    <definedName name="раз4">[149]Форма2!$E$106:$F$107,[149]Форма2!$C$106:$C$107,[149]Форма2!$E$102:$F$104,[149]Форма2!$C$102:$C$104,[149]Форма2!$C$97:$C$100,[149]Форма2!$E$97:$F$100,[149]Форма2!$E$92:$F$95,[149]Форма2!$C$92:$C$95,[149]Форма2!$C$92</definedName>
    <definedName name="раз5">[149]Форма2!$C$113:$C$114,[149]Форма2!$D$110:$F$112,[149]Форма2!$E$113:$F$114,[149]Форма2!$D$115:$F$115,[149]Форма2!$D$117:$F$119,[149]Форма2!$D$121:$F$122,[149]Форма2!$D$124:$F$126,[149]Форма2!$D$110</definedName>
    <definedName name="раз6">[149]Форма2!$D$129:$F$132,[149]Форма2!$D$134:$F$135,[149]Форма2!$D$138:$F$141,[149]Форма2!$D$148:$F$150,[149]Форма2!$D$152:$F$153,[149]Форма2!$D$155:$F$158,[149]Форма2!$D$161:$F$167,[149]Форма2!$D$129</definedName>
    <definedName name="раз7">[149]Форма2!$D$176:$F$182,[149]Форма2!$D$172:$F$174,[149]Форма2!$D$170:$F$170,[149]Форма2!$D$170</definedName>
    <definedName name="раз8" localSheetId="8">[149]Форма2!#REF!,[149]Форма2!#REF!,[149]Форма2!$E$223:$F$230,[149]Форма2!$C$223:$C$230,[149]Форма2!$E$222:$F$222,[149]Форма2!$C$222,[149]Форма2!$E$216:$F$220,[149]Форма2!$C$216:$C$220,[149]Форма2!$E$205:$F$209,[149]Форма2!$C$205:$C$209,[149]Форма2!#REF!</definedName>
    <definedName name="раз8" localSheetId="5">[149]Форма2!#REF!,[149]Форма2!#REF!,[149]Форма2!$E$223:$F$230,[149]Форма2!$C$223:$C$230,[149]Форма2!$E$222:$F$222,[149]Форма2!$C$222,[149]Форма2!$E$216:$F$220,[149]Форма2!$C$216:$C$220,[149]Форма2!$E$205:$F$209,[149]Форма2!$C$205:$C$209,[149]Форма2!#REF!</definedName>
    <definedName name="раз8" localSheetId="2">[149]Форма2!#REF!,[149]Форма2!#REF!,[149]Форма2!$E$223:$F$230,[149]Форма2!$C$223:$C$230,[149]Форма2!$E$222:$F$222,[149]Форма2!$C$222,[149]Форма2!$E$216:$F$220,[149]Форма2!$C$216:$C$220,[149]Форма2!$E$205:$F$209,[149]Форма2!$C$205:$C$209,[149]Форма2!#REF!</definedName>
    <definedName name="раз8">[149]Форма2!#REF!,[149]Форма2!#REF!,[149]Форма2!$E$223:$F$230,[149]Форма2!$C$223:$C$230,[149]Форма2!$E$222:$F$222,[149]Форма2!$C$222,[149]Форма2!$E$216:$F$220,[149]Форма2!$C$216:$C$220,[149]Форма2!$E$205:$F$209,[149]Форма2!$C$205:$C$209,[149]Форма2!#REF!</definedName>
    <definedName name="раздел2">[149]Форма2!$C$51:$C$58,[149]Форма2!$E$51:$F$58,[149]Форма2!$C$60:$C$62,[149]Форма2!$E$60:$F$62,[149]Форма2!$C$64:$C$66,[149]Форма2!$E$64:$F$66,[149]Форма2!$C$51</definedName>
    <definedName name="размер">[25]Бюджет!$C$165</definedName>
    <definedName name="разр">[150]Лист1!$A$2:$A$19</definedName>
    <definedName name="разрезы1">[126]Служебный!$A$7:$A$25</definedName>
    <definedName name="разрезы2">[126]Служебный!$A$27:$A$48</definedName>
    <definedName name="рас">[129]Осн.показ!$C$12</definedName>
    <definedName name="расфивровка" hidden="1">{#N/A,#N/A,TRUE,"Буржуям"}</definedName>
    <definedName name="расход" hidden="1">{#N/A,#N/A,TRUE,"Буржуям"}</definedName>
    <definedName name="рбу" localSheetId="8">#REF!</definedName>
    <definedName name="рбу" localSheetId="5">#REF!</definedName>
    <definedName name="рбу" localSheetId="2">#REF!</definedName>
    <definedName name="рбу">#REF!</definedName>
    <definedName name="Ремаркет2">[93]Дебиторка!$J$37</definedName>
    <definedName name="Рж">'[88]#ССЫЛКА'!$H$44</definedName>
    <definedName name="ржа">'[89]Прочий товар'!$N$58</definedName>
    <definedName name="РЗК_хранение">'[88]#ССЫЛКА'!$D$24</definedName>
    <definedName name="Рис_с">'[88]#ССЫЛКА'!$D$27</definedName>
    <definedName name="РК">[81]Справочник!$A$84:$E$84</definedName>
    <definedName name="ро" hidden="1">{1}</definedName>
    <definedName name="роол" localSheetId="8">'[136]Приложение 15'!USD/1.701</definedName>
    <definedName name="роол" localSheetId="5">'[136]Приложение 15'!USD/1.701</definedName>
    <definedName name="роол" localSheetId="2">'[136]Приложение 15'!USD/1.701</definedName>
    <definedName name="роол">'[136]Приложение 15'!USD/1.701</definedName>
    <definedName name="роорпорьорн">[151]данные!$D$7</definedName>
    <definedName name="рос">'[83]пост. пар.'!$C$8</definedName>
    <definedName name="рост" localSheetId="8">#REF!</definedName>
    <definedName name="рост" localSheetId="5">#REF!</definedName>
    <definedName name="рост" localSheetId="2">#REF!</definedName>
    <definedName name="рост">#REF!</definedName>
    <definedName name="ростМат">[152]БДР!$Z$32</definedName>
    <definedName name="ростФЗП">[152]БДР!$Z$30</definedName>
    <definedName name="ростХимреаг">[152]БДР!$Z$31</definedName>
    <definedName name="РПК_кредиторка">'[88]#ССЫЛКА'!$D$27</definedName>
    <definedName name="РПК_хранение">'[88]#ССЫЛКА'!$D$37</definedName>
    <definedName name="рплд" hidden="1">{"'9'!$A$1:$S$99"}</definedName>
    <definedName name="рр">[122]Исх!$C$7</definedName>
    <definedName name="ррр" hidden="1">{#VALUE!,#N/A,TRUE,0}</definedName>
    <definedName name="руб" localSheetId="8">#REF!</definedName>
    <definedName name="руб" localSheetId="5">#REF!</definedName>
    <definedName name="руб" localSheetId="2">#REF!</definedName>
    <definedName name="руб">#REF!</definedName>
    <definedName name="руб_5" localSheetId="8">#REF!</definedName>
    <definedName name="руб_5" localSheetId="5">#REF!</definedName>
    <definedName name="руб_5" localSheetId="2">#REF!</definedName>
    <definedName name="руб_5">#REF!</definedName>
    <definedName name="Рустехн2">[93]Дебиторка!$J$39</definedName>
    <definedName name="са" hidden="1">{#N/A,#N/A,TRUE,"Буржуям"}</definedName>
    <definedName name="Садко" hidden="1">{"'интерфейс'!$J$31:$M$43"}</definedName>
    <definedName name="сахар">'[88]#ССЫЛКА'!$C$68</definedName>
    <definedName name="Свекла">'[89]Товар в пути'!$E$49</definedName>
    <definedName name="Свекла_дол">'[106]Авансы выданные'!$F$13</definedName>
    <definedName name="Свекла_НАСИС">'[106]Авансы выданные'!$F$23</definedName>
    <definedName name="свекла04">'[106]Авансы выданные'!$F$60</definedName>
    <definedName name="свод" localSheetId="8">IF(ГПР_пример!Values_Entered,ГПР_пример!Header_Row+ГПР_пример!Number_of_Payments,ГПР_пример!Header_Row)</definedName>
    <definedName name="свод" localSheetId="5">IF(ПП_пример!Values_Entered,ПП_пример!Header_Row+ПП_пример!Number_of_Payments,ПП_пример!Header_Row)</definedName>
    <definedName name="свод" localSheetId="2">IF(ППЗ_пример!Values_Entered,ППЗ_пример!Header_Row+ППЗ_пример!Number_of_Payments,ППЗ_пример!Header_Row)</definedName>
    <definedName name="свод">IF(Values_Entered,Header_Row+Number_of_Payments,Header_Row)</definedName>
    <definedName name="Сводный2" hidden="1">{#N/A,#N/A,FALSE,"Inc. Statement-DCF";#N/A,#N/A,FALSE,"Assumptions";#N/A,#N/A,FALSE,"Inputs - Sales (KFF)";#N/A,#N/A,FALSE,"Inputs - Margins %";#N/A,#N/A,FALSE,"Inputs - Units";#N/A,#N/A,FALSE,"Output - Prices";#N/A,#N/A,FALSE,"Outputs - Margins (KFF)";#N/A,#N/A,FALSE,"Outputs - Costs";#N/A,#N/A,FALSE,"Outputs - Costs % ";#N/A,#N/A,FALSE,"Output - Units % Inc.";#N/A,#N/A,FALSE,"Output - Sales % Inc";#N/A,#N/A,FALSE,"Output - Prices % Inc.";#N/A,#N/A,FALSE,"WACC"}</definedName>
    <definedName name="сврд" localSheetId="8">#REF!</definedName>
    <definedName name="сврд" localSheetId="5">#REF!</definedName>
    <definedName name="сврд" localSheetId="2">#REF!</definedName>
    <definedName name="сврд">#REF!</definedName>
    <definedName name="связи" hidden="1">{#N/A,#N/A,TRUE,"Буржуям"}</definedName>
    <definedName name="СдельнаяРасценкаИТР">[81]Справочник!$A$83:$E$83</definedName>
    <definedName name="себ" localSheetId="8">#REF!</definedName>
    <definedName name="себ" localSheetId="5">#REF!</definedName>
    <definedName name="себ" localSheetId="2">#REF!</definedName>
    <definedName name="себ">#REF!</definedName>
    <definedName name="Сейл2">[93]Дебиторка!$J$41</definedName>
    <definedName name="сектор">[85]Предпр!$L$3:$L$9</definedName>
    <definedName name="сентябрь" hidden="1">{#N/A,#N/A,TRUE,"Буржуям"}</definedName>
    <definedName name="ситиПалас" localSheetId="8">#REF!</definedName>
    <definedName name="ситиПалас" localSheetId="5">#REF!</definedName>
    <definedName name="ситиПалас" localSheetId="2">#REF!</definedName>
    <definedName name="ситиПалас">#REF!</definedName>
    <definedName name="ситиПалас2" localSheetId="8">#REF!</definedName>
    <definedName name="ситиПалас2" localSheetId="5">#REF!</definedName>
    <definedName name="ситиПалас2" localSheetId="2">#REF!</definedName>
    <definedName name="ситиПалас2">#REF!</definedName>
    <definedName name="ситиПалас3" localSheetId="8">#REF!</definedName>
    <definedName name="ситиПалас3" localSheetId="5">#REF!</definedName>
    <definedName name="ситиПалас3" localSheetId="2">#REF!</definedName>
    <definedName name="ситиПалас3">#REF!</definedName>
    <definedName name="склад">[141]Нормы!$E$7</definedName>
    <definedName name="склад_13">[79]Нормы!$E$7</definedName>
    <definedName name="склад_13_1">[84]Нормы!$E$7</definedName>
    <definedName name="склад_13_15">[79]Нормы!$E$7</definedName>
    <definedName name="склад_13_7">[79]Нормы!$E$7</definedName>
    <definedName name="склад_14">[79]Нормы!$E$7</definedName>
    <definedName name="склад_14_1">[79]Нормы!$E$7</definedName>
    <definedName name="склад_продукции" localSheetId="8">#REF!</definedName>
    <definedName name="склад_продукции" localSheetId="5">#REF!</definedName>
    <definedName name="склад_продукции" localSheetId="2">#REF!</definedName>
    <definedName name="склад_продукции">#REF!</definedName>
    <definedName name="склад_цем" localSheetId="8">#REF!</definedName>
    <definedName name="склад_цем" localSheetId="5">#REF!</definedName>
    <definedName name="склад_цем" localSheetId="2">#REF!</definedName>
    <definedName name="склад_цем">#REF!</definedName>
    <definedName name="слон" hidden="1">{#N/A,#N/A,TRUE,"Буржуям"}</definedName>
    <definedName name="смазка">[141]Цены!$E$16</definedName>
    <definedName name="смазка_13">[143]Цены!$E$16</definedName>
    <definedName name="смазка_13_1">[143]Цены!$E$16</definedName>
    <definedName name="смазка_14">[143]Цены!$E$16</definedName>
    <definedName name="смазка_14_1">[143]Цены!$E$16</definedName>
    <definedName name="смазка_7">[143]Цены!$E$16</definedName>
    <definedName name="смазка_9">[84]Цены!$E$16</definedName>
    <definedName name="смета" localSheetId="8" hidden="1">#REF!</definedName>
    <definedName name="смета" localSheetId="5" hidden="1">#REF!</definedName>
    <definedName name="смета" localSheetId="2" hidden="1">#REF!</definedName>
    <definedName name="смета" hidden="1">#REF!</definedName>
    <definedName name="СМЕТА1" hidden="1">{#N/A,#N/A,TRUE,"Буржуям"}</definedName>
    <definedName name="СН3" localSheetId="8">#REF!</definedName>
    <definedName name="СН3" localSheetId="5">#REF!</definedName>
    <definedName name="СН3" localSheetId="2">#REF!</definedName>
    <definedName name="СН3">#REF!</definedName>
    <definedName name="СНП" localSheetId="8" hidden="1">#REF!</definedName>
    <definedName name="СНП" localSheetId="5" hidden="1">#REF!</definedName>
    <definedName name="СНП" localSheetId="2" hidden="1">#REF!</definedName>
    <definedName name="СНП" hidden="1">#REF!</definedName>
    <definedName name="содерж" hidden="1">{#N/A,#N/A,TRUE,"Буржуям"}</definedName>
    <definedName name="Соки">'[88]#ССЫЛКА'!$L$27</definedName>
    <definedName name="солнце">'[89]Прочий товар'!$R$58</definedName>
    <definedName name="сон" hidden="1">{#N/A,#N/A,TRUE,"Буржуям"}</definedName>
    <definedName name="Соня" hidden="1">{#N/A,#N/A,TRUE,"Буржуям"}</definedName>
    <definedName name="соц.сфера" hidden="1">{#N/A,#N/A,TRUE,"Буржуям"}</definedName>
    <definedName name="соц1">[90]Главн!$D$48</definedName>
    <definedName name="соц2">[90]Главн!$E$48</definedName>
    <definedName name="соц3">[90]Главн!$F$48</definedName>
    <definedName name="соц4">[90]Главн!$G$48</definedName>
    <definedName name="соц5">[90]Главн!$H$48</definedName>
    <definedName name="соцсфера" hidden="1">{#N/A,#N/A,TRUE,"Буржуям"}</definedName>
    <definedName name="спецодежда" localSheetId="8">#REF!</definedName>
    <definedName name="спецодежда" localSheetId="5">#REF!</definedName>
    <definedName name="спецодежда" localSheetId="2">#REF!</definedName>
    <definedName name="спецодежда">#REF!</definedName>
    <definedName name="спецпроек"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Спецпроект" hidden="1">{"Valuation_Common",#N/A,FALSE,"Valuation"}</definedName>
    <definedName name="список">[111]ЦО!$B$3:$B$89</definedName>
    <definedName name="СписокТЭП">[153]СписокТЭП!$A$1:$C$40</definedName>
    <definedName name="спонсор" hidden="1">{#N/A,#N/A,TRUE,"Буржуям"}</definedName>
    <definedName name="спр" hidden="1">{#N/A,#N/A,TRUE,"Буржуям"}</definedName>
    <definedName name="Срок_инвестиций1">[90]Invest!$I$7:$I$240</definedName>
    <definedName name="Срок_инвестиций2">[90]Invest!$M$7:$M$240</definedName>
    <definedName name="Срок_инвестиций3">[90]Invest!$Q$7:$Q$240</definedName>
    <definedName name="Срок_инвестиций4">[90]Invest!$U$7:$U$240</definedName>
    <definedName name="СрокПроекта" localSheetId="8">#REF!</definedName>
    <definedName name="СрокПроекта" localSheetId="5">#REF!</definedName>
    <definedName name="СрокПроекта" localSheetId="2">#REF!</definedName>
    <definedName name="СрокПроекта">#REF!</definedName>
    <definedName name="сс">#N/A</definedName>
    <definedName name="СС_АВЧДП">[154]Калькуляции!$A$401:$IV$401</definedName>
    <definedName name="СС_МАССА_П">[154]Калькуляции!$A$177:$IV$177</definedName>
    <definedName name="СС_МАССА_ПК">[154]Калькуляции!$A$178:$IV$178</definedName>
    <definedName name="СС_СЫРДП">[154]Калькуляции!$A$67:$IV$67</definedName>
    <definedName name="СС_СЫРТОЛ_А">[154]Калькуляции!$A$65:$IV$65</definedName>
    <definedName name="СС_СЫРТОЛ_П">[154]Калькуляции!$A$63:$IV$63</definedName>
    <definedName name="СС_СЫРТОЛ_ПК">[154]Калькуляции!$A$64:$IV$64</definedName>
    <definedName name="сссс">#N/A</definedName>
    <definedName name="ссы">#N/A</definedName>
    <definedName name="ст">[155]Норм!$F$9</definedName>
    <definedName name="ставка">[25]Бюджет!$C$164</definedName>
    <definedName name="ставка_налог" localSheetId="8">#REF!</definedName>
    <definedName name="ставка_налог" localSheetId="5">#REF!</definedName>
    <definedName name="ставка_налог" localSheetId="2">#REF!</definedName>
    <definedName name="ставка_налог">#REF!</definedName>
    <definedName name="СтавкаПроцента1">'[156]L-1'!$B$6</definedName>
    <definedName name="СтавкаПроцентаG">'[157]g-1'!$B$4</definedName>
    <definedName name="сталь">[86]Номенклатура!$C$1:$C$65536</definedName>
    <definedName name="Старкон2">[93]Дебиторка!$J$45</definedName>
    <definedName name="степнова" hidden="1">{#VALUE!,#N/A,TRUE,0}</definedName>
    <definedName name="стоимость_в_долларах" localSheetId="8">'[65]объекты обществаКокшетау'!#REF!</definedName>
    <definedName name="стоимость_в_долларах" localSheetId="5">'[65]объекты обществаКокшетау'!#REF!</definedName>
    <definedName name="стоимость_в_долларах" localSheetId="2">'[65]объекты обществаКокшетау'!#REF!</definedName>
    <definedName name="стоимость_в_долларах">'[65]объекты обществаКокшетау'!#REF!</definedName>
    <definedName name="Стр" hidden="1">{#N/A,#N/A,TRUE,"Буржуям"}</definedName>
    <definedName name="СтрокаЗаголовок">[146]Январь!$C$8:$C$264</definedName>
    <definedName name="СтрокаИмя">[146]Январь!$D$8:$D$264</definedName>
    <definedName name="СтрокаКод">[146]Январь!$E$8:$E$264</definedName>
    <definedName name="СтрокаСумма">[146]Январь!$B$8:$B$264</definedName>
    <definedName name="Структэнерг" hidden="1">{#N/A,#N/A,TRUE,"Буржуям"}</definedName>
    <definedName name="Струкэнерг" hidden="1">{#N/A,#N/A,TRUE,"Буржуям"}</definedName>
    <definedName name="Стрэнерг" hidden="1">{#N/A,#N/A,TRUE,"Буржуям"}</definedName>
    <definedName name="субаренда04">'[106]Авансы выданные'!$F$67</definedName>
    <definedName name="Сумма_инвест1">[90]Invest!$H$7:$H$240</definedName>
    <definedName name="Сумма_инвест2">[90]Invest!$L$7:$L$240</definedName>
    <definedName name="Сумма_инвест3">[90]Invest!$P$7:$P$240</definedName>
    <definedName name="Сумма_инвест4">[90]Invest!$T$7:$T$240</definedName>
    <definedName name="СуммаГарантии">'[157]g-1'!$B$3</definedName>
    <definedName name="СуммаКредита1">'[156]L-1'!$B$5</definedName>
    <definedName name="сфера" hidden="1">{#N/A,#N/A,TRUE,"Буржуям"}</definedName>
    <definedName name="сч" localSheetId="8">#REF!</definedName>
    <definedName name="сч" localSheetId="5">#REF!</definedName>
    <definedName name="сч" localSheetId="2">#REF!</definedName>
    <definedName name="сч">#REF!</definedName>
    <definedName name="счет" hidden="1">{#N/A,#N/A,TRUE,"Буржуям"}</definedName>
    <definedName name="СчОпл" localSheetId="8">#REF!</definedName>
    <definedName name="СчОпл" localSheetId="5">#REF!</definedName>
    <definedName name="СчОпл" localSheetId="2">#REF!</definedName>
    <definedName name="СчОпл">#REF!</definedName>
    <definedName name="СчОпл1" localSheetId="8">#REF!</definedName>
    <definedName name="СчОпл1" localSheetId="5">#REF!</definedName>
    <definedName name="СчОпл1" localSheetId="2">#REF!</definedName>
    <definedName name="СчОпл1">#REF!</definedName>
    <definedName name="сыр_сс">'[88]#ССЫЛКА'!$H$55</definedName>
    <definedName name="сыр_сс_путь">'[89]Товар в пути'!$K$62</definedName>
    <definedName name="Сырье" localSheetId="8">#REF!</definedName>
    <definedName name="Сырье" localSheetId="5">#REF!</definedName>
    <definedName name="Сырье" localSheetId="2">#REF!</definedName>
    <definedName name="Сырье">#REF!</definedName>
    <definedName name="СырьеМатериалы">[81]Справочник!$A$4:$E$19</definedName>
    <definedName name="Сэ">'[88]#ССЫЛКА'!$P$73</definedName>
    <definedName name="т.м.">'[88]#ССЫЛКА'!$J$2</definedName>
    <definedName name="ТА1" localSheetId="8">#REF!</definedName>
    <definedName name="ТА1" localSheetId="5">#REF!</definedName>
    <definedName name="ТА1" localSheetId="2">#REF!</definedName>
    <definedName name="ТА1">#REF!</definedName>
    <definedName name="таблица_цен">[120]константы!$F$2:$G$30</definedName>
    <definedName name="таня" hidden="1">{#N/A,#N/A,TRUE,"Буржуям"}</definedName>
    <definedName name="Таранов2">[93]Дебиторка!$J$32</definedName>
    <definedName name="татьяна" hidden="1">{#N/A,#N/A,TRUE,"Буржуям"}</definedName>
    <definedName name="тг" localSheetId="8">#REF!</definedName>
    <definedName name="тг" localSheetId="5">#REF!</definedName>
    <definedName name="тг" localSheetId="2">#REF!</definedName>
    <definedName name="тг">#REF!</definedName>
    <definedName name="ТекДата_90">[107]предоплата!$S$3</definedName>
    <definedName name="тня" hidden="1">{#N/A,#N/A,TRUE,"Буржуям"}</definedName>
    <definedName name="Тов" localSheetId="8">#REF!</definedName>
    <definedName name="Тов" localSheetId="5">#REF!</definedName>
    <definedName name="Тов" localSheetId="2">#REF!</definedName>
    <definedName name="Тов">#REF!</definedName>
    <definedName name="Тов_кред">'[106]Авансы выданные'!$F$90</definedName>
    <definedName name="Тов1" localSheetId="8">#REF!</definedName>
    <definedName name="Тов1" localSheetId="5">#REF!</definedName>
    <definedName name="Тов1" localSheetId="2">#REF!</definedName>
    <definedName name="Тов1">#REF!</definedName>
    <definedName name="товар" hidden="1">{#N/A,#N/A,TRUE,"Буржуям"}</definedName>
    <definedName name="товары" hidden="1">{#N/A,#N/A,TRUE,"Буржуям"}</definedName>
    <definedName name="ТовРеал1" localSheetId="8">#REF!</definedName>
    <definedName name="ТовРеал1" localSheetId="5">#REF!</definedName>
    <definedName name="ТовРеал1" localSheetId="2">#REF!</definedName>
    <definedName name="ТовРеал1">#REF!</definedName>
    <definedName name="Тол_итого">[87]Льгов!$F$4</definedName>
    <definedName name="тон" localSheetId="8">ГПР_пример!Annual_interest_rate/ГПР_пример!Payments_per_year</definedName>
    <definedName name="тон" localSheetId="5">ПП_пример!Annual_interest_rate/ПП_пример!Payments_per_year</definedName>
    <definedName name="тон" localSheetId="2">ППЗ_пример!Annual_interest_rate/ППЗ_пример!Payments_per_year</definedName>
    <definedName name="тон">[0]!Annual_interest_rate/[0]!Payments_per_year</definedName>
    <definedName name="ТП1" hidden="1">{#VALUE!,#N/A,TRUE,0}</definedName>
    <definedName name="ТПП" hidden="1">{#N/A,#N/A,TRUE,"Буржуям"}</definedName>
    <definedName name="тпро" localSheetId="8" hidden="1">#REF!</definedName>
    <definedName name="тпро" localSheetId="5" hidden="1">#REF!</definedName>
    <definedName name="тпро" localSheetId="2" hidden="1">#REF!</definedName>
    <definedName name="тпро" hidden="1">#REF!</definedName>
    <definedName name="транспорт_раст">'[35]Var. costs'!$E$3</definedName>
    <definedName name="труба">[86]Номенклатура!$N$1:$N$65536</definedName>
    <definedName name="ттт" hidden="1">{#VALUE!,#N/A,TRUE,0}</definedName>
    <definedName name="тттт" hidden="1">{#VALUE!,#N/A,TRUE,0}</definedName>
    <definedName name="ТУ">[86]Номенклатура!$G$1:$G$65536</definedName>
    <definedName name="у">#N/A</definedName>
    <definedName name="убн96">'[73]Нетто3!!!'!$A$2</definedName>
    <definedName name="убыток" hidden="1">{#N/A,#N/A,TRUE,"Буржуям"}</definedName>
    <definedName name="уихикро1">[158]Цеховые!$AW$65</definedName>
    <definedName name="ук" hidden="1">{"'РП (2)'!$A$5:$S$150"}</definedName>
    <definedName name="УК1" localSheetId="8">#REF!</definedName>
    <definedName name="УК1" localSheetId="5">#REF!</definedName>
    <definedName name="УК1" localSheetId="2">#REF!</definedName>
    <definedName name="УК1">#REF!</definedName>
    <definedName name="укек">'[159]4. NWABC'!$H$3:$J$154</definedName>
    <definedName name="УКУКУК" hidden="1">{#N/A,#N/A,TRUE,"Буржуям"}</definedName>
    <definedName name="услуги" hidden="1">{#N/A,#N/A,TRUE,"Буржуям"}</definedName>
    <definedName name="Устав" hidden="1">{#N/A,#N/A,TRUE,"Буржуям"}</definedName>
    <definedName name="уточн.ож" hidden="1">{#N/A,#N/A,TRUE,"Буржуям"}</definedName>
    <definedName name="уу" hidden="1">{#N/A,#N/A,TRUE,"Буржуям"}</definedName>
    <definedName name="уууу" hidden="1">{"'интерфейс'!$J$31:$M$43"}</definedName>
    <definedName name="ууууу" hidden="1">{"'интерфейс'!$J$31:$M$43"}</definedName>
    <definedName name="уцк" hidden="1">{"'РП (2)'!$A$5:$S$150"}</definedName>
    <definedName name="ф" hidden="1">{"konoplin - Личное представление",#N/A,TRUE,"ФинПлан_1кв";"konoplin - Личное представление",#N/A,TRUE,"ФинПлан_2кв"}</definedName>
    <definedName name="Ф1">[140]Изменения!$F$20</definedName>
    <definedName name="Ф2">[140]Изменения!$F$33</definedName>
    <definedName name="ФВАПФВАПФВАП" hidden="1">{#VALUE!,#N/A,TRUE,0}</definedName>
    <definedName name="ФВАПФВАПФВАПФВАПФВАП" hidden="1">{#VALUE!,#N/A,TRUE,0}</definedName>
    <definedName name="февр" hidden="1">{#VALUE!,#N/A,TRUE,0}</definedName>
    <definedName name="ФЗП" hidden="1">{#N/A,#N/A,TRUE,"Буржуям"}</definedName>
    <definedName name="филиал">[74]Лист2!$B$2:$B$23</definedName>
    <definedName name="Филиалы" localSheetId="8">#REF!</definedName>
    <definedName name="Филиалы" localSheetId="5">#REF!</definedName>
    <definedName name="Филиалы" localSheetId="2">#REF!</definedName>
    <definedName name="Филиалы">#REF!</definedName>
    <definedName name="Фин">'[88]#ССЫЛКА'!$F$22</definedName>
    <definedName name="фин_">[160]коэфф!$B$2</definedName>
    <definedName name="финанс" hidden="1">{#N/A,#N/A,TRUE,"Буржуям"}</definedName>
    <definedName name="финансы" hidden="1">{#N/A,#N/A,TRUE,"Буржуям"}</definedName>
    <definedName name="ФинпланОтклонения">#N/A</definedName>
    <definedName name="ФинПланФакт" hidden="1">{"konoplin - Личное представление",#N/A,TRUE,"ФинПлан_1кв";"konoplin - Личное представление",#N/A,TRUE,"ФинПлан_2кв"}</definedName>
    <definedName name="ФЙУКАЕ" hidden="1">{#VALUE!,#N/A,TRUE,0}</definedName>
    <definedName name="форма" hidden="1">{#N/A,#N/A,TRUE,"Буржуям"}</definedName>
    <definedName name="Форма2">[161]B!$A$185</definedName>
    <definedName name="Формат_ширина">#N/A</definedName>
    <definedName name="фплан" hidden="1">{#VALUE!,#N/A,TRUE,0}</definedName>
    <definedName name="фф" hidden="1">{#N/A,#N/A,TRUE,"Буржуям"}</definedName>
    <definedName name="фффф" hidden="1">{"fdsup://directions/FAT Viewer?action=UPDATE&amp;creator=factSet&amp;DYN_ARGS=true&amp;DOC_NAME=FAT:RGA_ENTRPR_VAL_MV_SOURCE_WINDOW.FAT&amp;VAR:ID1=LG-FR&amp;VAR:SDATE=20101104&amp;VAR:FDATE=20091231&amp;VAR:FREQ=DAILY&amp;VAR:RELITEM=&amp;VAR:CURRENCY=&amp;VAR:DB_TYPE=&amp;VAR:UNITS=M&amp;VAR:SHS_OUT_T","YPE=&amp;window=popup&amp;width=535&amp;height=425&amp;START_MAXIMIZED=FALSE&amp;Y=120&amp;display_string=audit"}</definedName>
    <definedName name="ффффф" hidden="1">{#N/A,#N/A,TRUE,"Буржуям"}</definedName>
    <definedName name="фц" hidden="1">{"'РП (2)'!$A$5:$S$150"}</definedName>
    <definedName name="ФЫ҂АФЫВА" hidden="1">{#N/A,#N/A,TRUE,"Буржуям"}</definedName>
    <definedName name="фывафва" hidden="1">{#VALUE!,#N/A,TRUE,0}</definedName>
    <definedName name="ФЫВАФЫВА" hidden="1">{#N/A,#N/A,TRUE,"Буржуям"}</definedName>
    <definedName name="фывф" localSheetId="8" hidden="1">#REF!</definedName>
    <definedName name="фывф" localSheetId="5" hidden="1">#REF!</definedName>
    <definedName name="фывф" localSheetId="2" hidden="1">#REF!</definedName>
    <definedName name="фывф" hidden="1">#REF!</definedName>
    <definedName name="фяыв" hidden="1">{#VALUE!,#N/A,TRUE,0}</definedName>
    <definedName name="х" hidden="1">{#N/A,#N/A,TRUE,"Буржуям"}</definedName>
    <definedName name="Холдинг">[162]Справочник!$B$6:$B$82</definedName>
    <definedName name="хранение">'[88]#ССЫЛКА'!$D$59</definedName>
    <definedName name="хшзхзш" localSheetId="8">#REF!,#REF!,#REF!,#REF!,#REF!,#REF!,#REF!,#REF!,#REF!</definedName>
    <definedName name="хшзхзш" localSheetId="5">#REF!,#REF!,#REF!,#REF!,#REF!,#REF!,#REF!,#REF!,#REF!</definedName>
    <definedName name="хшзхзш" localSheetId="2">#REF!,#REF!,#REF!,#REF!,#REF!,#REF!,#REF!,#REF!,#REF!</definedName>
    <definedName name="хшзхзш">#REF!,#REF!,#REF!,#REF!,#REF!,#REF!,#REF!,#REF!,#REF!</definedName>
    <definedName name="Целевка">[74]Лист2!$D$2:$D$4</definedName>
    <definedName name="цели">[74]Лист2!$E$1:$E$13</definedName>
    <definedName name="Цель">[74]Лист2!$E$2:$E$13</definedName>
    <definedName name="цем" localSheetId="8">#REF!</definedName>
    <definedName name="цем" localSheetId="5">#REF!</definedName>
    <definedName name="цем" localSheetId="2">#REF!</definedName>
    <definedName name="цем">#REF!</definedName>
    <definedName name="цемент">[141]Нормы!$E$3</definedName>
    <definedName name="цемент_10">[84]Нормы!$E$3</definedName>
    <definedName name="цемент_11">[84]Нормы!$E$3</definedName>
    <definedName name="цемент_12">[84]Нормы!$E$3</definedName>
    <definedName name="цемент_13">[79]Нормы!$E$3</definedName>
    <definedName name="цемент_13_1">[84]Нормы!$E$3</definedName>
    <definedName name="цемент_13_15">[79]Нормы!$E$3</definedName>
    <definedName name="цемент_13_7">[79]Нормы!$E$3</definedName>
    <definedName name="цемент_14">[79]Нормы!$E$3</definedName>
    <definedName name="цемент_14_1">[79]Нормы!$E$3</definedName>
    <definedName name="цемент_17">[142]Нормы!$E$3</definedName>
    <definedName name="цемент_9">[134]Нормы!$E$3</definedName>
    <definedName name="цемент_цена">[141]Цены!$E$4</definedName>
    <definedName name="цемент_цена_10">[84]Цены!$E$4</definedName>
    <definedName name="цемент_цена_11">[84]Цены!$E$4</definedName>
    <definedName name="цемент_цена_12">[84]Цены!$E$4</definedName>
    <definedName name="цемент_цена_13">[143]Цены!$E$4</definedName>
    <definedName name="цемент_цена_13_1">[84]Цены!$E$4</definedName>
    <definedName name="цемент_цена_13_15">[143]Цены!$E$4</definedName>
    <definedName name="цемент_цена_13_7">[143]Цены!$E$4</definedName>
    <definedName name="цемент_цена_14">[143]Цены!$E$4</definedName>
    <definedName name="цемент_цена_14_1">[143]Цены!$E$4</definedName>
    <definedName name="цемент_цена_7">[143]Цены!$E$4</definedName>
    <definedName name="цемент_цена_9">[84]Цены!$E$4</definedName>
    <definedName name="цемент_цена_9_1">[134]Цены!$E$4</definedName>
    <definedName name="цен">[75]Осн.показ!$D$5</definedName>
    <definedName name="цен1">[129]Осн.показ!$C$6</definedName>
    <definedName name="цена">'[32]Осн. пара'!$C$2</definedName>
    <definedName name="Цена_бобов" localSheetId="8">[114]Дох!#REF!</definedName>
    <definedName name="Цена_бобов" localSheetId="5">[114]Дох!#REF!</definedName>
    <definedName name="Цена_бобов" localSheetId="2">[114]Дох!#REF!</definedName>
    <definedName name="Цена_бобов">[114]Дох!#REF!</definedName>
    <definedName name="Цена_реал" localSheetId="8">#REF!</definedName>
    <definedName name="Цена_реал" localSheetId="5">#REF!</definedName>
    <definedName name="Цена_реал" localSheetId="2">#REF!</definedName>
    <definedName name="Цена_реал">#REF!</definedName>
    <definedName name="цена1">'[32]Осн. пара'!$C$13</definedName>
    <definedName name="ценаЖБИ">[163]КОНСТАНТЫ!$B$4</definedName>
    <definedName name="центр" hidden="1">{#N/A,#N/A,TRUE,"Буржуям"}</definedName>
    <definedName name="цех_пби" localSheetId="8">#REF!</definedName>
    <definedName name="цех_пби" localSheetId="5">#REF!</definedName>
    <definedName name="цех_пби" localSheetId="2">#REF!</definedName>
    <definedName name="цех_пби">#REF!</definedName>
    <definedName name="ЦЕХСЕБ_ВСЕГО">[154]Калькуляции!$A$1400:$IV$1400</definedName>
    <definedName name="цк" hidden="1">{"'РП (2)'!$A$5:$S$150"}</definedName>
    <definedName name="ЦПК" hidden="1">{#N/A,#N/A,TRUE,"Буржуям"}</definedName>
    <definedName name="цр" localSheetId="8">#REF!</definedName>
    <definedName name="цр" localSheetId="5">#REF!</definedName>
    <definedName name="цр" localSheetId="2">#REF!</definedName>
    <definedName name="цр">#REF!</definedName>
    <definedName name="цу" hidden="1">{#N/A,#N/A,TRUE,"Буржуям"}</definedName>
    <definedName name="ЦУКЕЦУК" hidden="1">{#VALUE!,#N/A,TRUE,0}</definedName>
    <definedName name="ЦУКЕЦУКЕ" hidden="1">{#VALUE!,#N/A,TRUE,0}</definedName>
    <definedName name="ЦУКПФУКП" hidden="1">{#VALUE!,#N/A,TRUE,0}</definedName>
    <definedName name="ЦУКЦУК" hidden="1">{#N/A,#N/A,TRUE,"Буржуям"}</definedName>
    <definedName name="ЦУКЦУКЦЕУКЕУ" hidden="1">{#N/A,#N/A,TRUE,"Буржуям"}</definedName>
    <definedName name="цц" hidden="1">{#N/A,#N/A,TRUE,"Буржуям"}</definedName>
    <definedName name="ч" hidden="1">{#N/A,#N/A,TRUE,"Буржуям"}</definedName>
    <definedName name="ЧММА">[164]предоплата!$S$2</definedName>
    <definedName name="ЧММА_СКР_схт">[164]предоплата!$U$2</definedName>
    <definedName name="ШифрыИмя">[165]Позиция!$B$4:$E$322</definedName>
    <definedName name="шт_в_м2">[166]константы!$B$2</definedName>
    <definedName name="шт_в_м3">[166]константы!$B$1</definedName>
    <definedName name="шшгаааа">'[167]4. NWABC'!$H$3:$J$154</definedName>
    <definedName name="шщх" hidden="1">{#VALUE!,#N/A,TRUE,0}</definedName>
    <definedName name="щ" hidden="1">{#N/A,#N/A,TRUE,"Буржуям"}</definedName>
    <definedName name="щебень">[141]Нормы!$E$4</definedName>
    <definedName name="щебень_11">[84]Нормы!$E$4</definedName>
    <definedName name="щебень_12">[84]Нормы!$E$4</definedName>
    <definedName name="щебень_13">[79]Нормы!$E$4</definedName>
    <definedName name="щебень_13_1">[84]Нормы!$E$4</definedName>
    <definedName name="щебень_13_15">[79]Нормы!$E$4</definedName>
    <definedName name="щебень_13_7">[79]Нормы!$E$4</definedName>
    <definedName name="щебень_14">[79]Нормы!$E$4</definedName>
    <definedName name="щебень_14_1">[79]Нормы!$E$4</definedName>
    <definedName name="щебень_17">[142]Нормы!$E$4</definedName>
    <definedName name="щебень_9">[134]Нормы!$E$4</definedName>
    <definedName name="щебень_цена">[141]Цены!$E$7</definedName>
    <definedName name="щебень_цена_11">[84]Цены!$E$7</definedName>
    <definedName name="щебень_цена_12">[84]Цены!$E$7</definedName>
    <definedName name="щебень_цена_13">[143]Цены!$E$7</definedName>
    <definedName name="щебень_цена_13_1">[143]Цены!$E$7</definedName>
    <definedName name="щебень_цена_14">[143]Цены!$E$7</definedName>
    <definedName name="щебень_цена_14_1">[143]Цены!$E$7</definedName>
    <definedName name="щебень_цена_7">[143]Цены!$E$7</definedName>
    <definedName name="щебень_цена_9">[134]Цены!$E$7</definedName>
    <definedName name="щшгшщшг" localSheetId="8">#REF!,#REF!,#REF!,#REF!,#REF!,#REF!,#REF!,#REF!</definedName>
    <definedName name="щшгшщшг" localSheetId="5">#REF!,#REF!,#REF!,#REF!,#REF!,#REF!,#REF!,#REF!</definedName>
    <definedName name="щшгшщшг" localSheetId="2">#REF!,#REF!,#REF!,#REF!,#REF!,#REF!,#REF!,#REF!</definedName>
    <definedName name="щшгшщшг">#REF!,#REF!,#REF!,#REF!,#REF!,#REF!,#REF!,#REF!</definedName>
    <definedName name="ъщ" hidden="1">{#VALUE!,#N/A,TRUE,0}</definedName>
    <definedName name="ыаавы" hidden="1">{0,#N/A,FALSE,0;0,#N/A,FALSE,0;0,#N/A,FALSE,0;0,#N/A,FALSE,0;0,#N/A,FALSE,0}</definedName>
    <definedName name="ыв" localSheetId="8" hidden="1">#REF!</definedName>
    <definedName name="ыв" localSheetId="5" hidden="1">#REF!</definedName>
    <definedName name="ыв" localSheetId="2" hidden="1">#REF!</definedName>
    <definedName name="ыв" hidden="1">#REF!</definedName>
    <definedName name="ываап" hidden="1">{#N/A,#N/A,TRUE,"Буржуям"}</definedName>
    <definedName name="Ывапм" localSheetId="8" hidden="1">#REF!</definedName>
    <definedName name="Ывапм" localSheetId="5" hidden="1">#REF!</definedName>
    <definedName name="Ывапм" localSheetId="2" hidden="1">#REF!</definedName>
    <definedName name="Ывапм" hidden="1">#REF!</definedName>
    <definedName name="ЫВАПРФВАПЫВА" hidden="1">{#VALUE!,#N/A,TRUE,0}</definedName>
    <definedName name="ЫВАПЫВАПЫВА" hidden="1">{#N/A,#N/A,TRUE,"Буржуям"}</definedName>
    <definedName name="ывапывп" localSheetId="8" hidden="1">#REF!</definedName>
    <definedName name="ывапывп" localSheetId="5" hidden="1">#REF!</definedName>
    <definedName name="ывапывп" localSheetId="2" hidden="1">#REF!</definedName>
    <definedName name="ывапывп" hidden="1">#REF!</definedName>
    <definedName name="ыпм" hidden="1">{"'РП (2)'!$A$5:$S$150"}</definedName>
    <definedName name="ЫУКЕЦУКЕ" hidden="1">{#VALUE!,#N/A,TRUE,0}</definedName>
    <definedName name="ыфаф" hidden="1">{#N/A,#N/A,TRUE,"Буржуям"}</definedName>
    <definedName name="ыфвфывфыв\" hidden="1">{"glc1",#N/A,FALSE,"GLC";"glc2",#N/A,FALSE,"GLC";"glc3",#N/A,FALSE,"GLC";"glc4",#N/A,FALSE,"GLC";"glc5",#N/A,FALSE,"GLC"}</definedName>
    <definedName name="ыыы" hidden="1">{"'РП (2)'!$A$5:$S$150"}</definedName>
    <definedName name="ыыыыыы">[70]данные!$D$8</definedName>
    <definedName name="ь" hidden="1">{#N/A,#N/A,TRUE,"Буржуям"}</definedName>
    <definedName name="ьтбть" hidden="1">{#N/A,#N/A,TRUE,"Буржуям"}</definedName>
    <definedName name="ьььь" hidden="1">{#N/A,#N/A,TRUE,"Буржуям"}</definedName>
    <definedName name="э" hidden="1">{#N/A,#N/A,TRUE,"Буржуям"}</definedName>
    <definedName name="экология" hidden="1">{#N/A,#N/A,TRUE,"Буржуям"}</definedName>
    <definedName name="Экспорт_Поставки_нефти">'[78]поставка сравн13'!$A$1:$Q$30</definedName>
    <definedName name="эн.2004" hidden="1">{#VALUE!,#N/A,TRUE,0}</definedName>
    <definedName name="эн.2004год" hidden="1">{#N/A,#N/A,TRUE,"Буржуям"}</definedName>
    <definedName name="Энергия">[81]Справочник!$A$70:$E$72</definedName>
    <definedName name="эра" hidden="1">{#N/A,#N/A,TRUE,"Буржуям"}</definedName>
    <definedName name="Эталон2">[93]Дебиторка!$J$48</definedName>
    <definedName name="эхэ">[168]БДР!$E$5</definedName>
    <definedName name="эээээ">[70]данные!$D$7</definedName>
    <definedName name="ю" localSheetId="8">#REF!</definedName>
    <definedName name="ю" localSheetId="5">#REF!</definedName>
    <definedName name="ю" localSheetId="2">#REF!</definedName>
    <definedName name="ю">#REF!</definedName>
    <definedName name="ю_7" localSheetId="8">#REF!</definedName>
    <definedName name="ю_7" localSheetId="5">#REF!</definedName>
    <definedName name="ю_7" localSheetId="2">#REF!</definedName>
    <definedName name="ю_7">#REF!</definedName>
    <definedName name="юююю" hidden="1">{#VALUE!,#N/A,TRUE,0}</definedName>
    <definedName name="январь" hidden="1">{#VALUE!,#N/A,TRUE,0}</definedName>
    <definedName name="яп" hidden="1">{#VALUE!,#N/A,TRUE,0}</definedName>
    <definedName name="Ярпиво2">[93]Дебиторка!$J$49</definedName>
    <definedName name="Яч_ф">'[89]Прочий товар'!$L$58</definedName>
    <definedName name="Ячм">'[88]#ССЫЛКА'!$F$44</definedName>
    <definedName name="яя">'[88]#ССЫЛКА'!$E$4</definedName>
    <definedName name="яяя">'[88]#ССЫЛКА'!$E$4</definedName>
    <definedName name="яяяя" hidden="1">{#N/A,#N/A,TRUE,"Буржуям"}</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3" i="11" l="1"/>
  <c r="G18" i="8" l="1"/>
  <c r="Z18" i="8"/>
  <c r="Z15" i="8"/>
  <c r="G13" i="8"/>
  <c r="F13" i="8"/>
  <c r="F15" i="8"/>
  <c r="F16" i="8"/>
  <c r="F17" i="8"/>
  <c r="F12" i="8"/>
  <c r="H18" i="8" l="1"/>
  <c r="R18" i="8"/>
  <c r="P18" i="8"/>
  <c r="O18" i="8"/>
  <c r="L18" i="8"/>
  <c r="K18" i="8"/>
  <c r="I18" i="8"/>
  <c r="Q18" i="8"/>
  <c r="U18" i="8"/>
  <c r="Y18" i="8"/>
  <c r="J18" i="8"/>
  <c r="N18" i="8"/>
  <c r="S18" i="8"/>
  <c r="T18" i="8"/>
  <c r="V18" i="8"/>
  <c r="W18" i="8"/>
  <c r="X18" i="8"/>
  <c r="F18" i="8"/>
  <c r="E22" i="6"/>
  <c r="E23" i="6"/>
  <c r="G19" i="6"/>
  <c r="H19" i="6"/>
  <c r="I19" i="6"/>
  <c r="K19" i="6"/>
  <c r="L19" i="6"/>
  <c r="M19" i="6"/>
  <c r="N19" i="6"/>
  <c r="O19" i="6"/>
  <c r="P19" i="6"/>
  <c r="Q19" i="6"/>
  <c r="R19" i="6"/>
  <c r="S19" i="6"/>
  <c r="T19" i="6"/>
  <c r="W19" i="6"/>
  <c r="X19" i="6"/>
  <c r="Y19" i="6"/>
  <c r="N16" i="6"/>
  <c r="C20" i="7"/>
  <c r="C21" i="7"/>
  <c r="C22" i="7"/>
  <c r="C23" i="7"/>
  <c r="C24" i="7"/>
  <c r="C25" i="7"/>
  <c r="C26" i="7"/>
  <c r="A25" i="7"/>
  <c r="E21" i="6"/>
  <c r="E24" i="6" s="1"/>
  <c r="E20" i="6"/>
  <c r="E13" i="6"/>
  <c r="F13" i="6" s="1"/>
  <c r="E14" i="6"/>
  <c r="J14" i="6" s="1"/>
  <c r="J19" i="6" s="1"/>
  <c r="E15" i="6"/>
  <c r="J15" i="6" s="1"/>
  <c r="E16" i="6"/>
  <c r="E17" i="6"/>
  <c r="U17" i="6" s="1"/>
  <c r="U19" i="6" s="1"/>
  <c r="E18" i="6"/>
  <c r="V18" i="6" s="1"/>
  <c r="V19" i="6" s="1"/>
  <c r="E12" i="6"/>
  <c r="F12" i="6" s="1"/>
  <c r="C24" i="6"/>
  <c r="C19" i="6"/>
  <c r="J23" i="6" l="1"/>
  <c r="U22" i="6"/>
  <c r="R23" i="6"/>
  <c r="F19" i="6"/>
  <c r="Q23" i="6"/>
  <c r="P22" i="6"/>
  <c r="P24" i="6" s="1"/>
  <c r="P25" i="6" s="1"/>
  <c r="P23" i="6"/>
  <c r="S22" i="6"/>
  <c r="S23" i="6"/>
  <c r="E19" i="6"/>
  <c r="U23" i="6" s="1"/>
  <c r="N22" i="6"/>
  <c r="M18" i="8"/>
  <c r="C25" i="6"/>
  <c r="S24" i="6" l="1"/>
  <c r="S25" i="6" s="1"/>
  <c r="F23" i="6"/>
  <c r="F22" i="6"/>
  <c r="R22" i="6"/>
  <c r="G23" i="6"/>
  <c r="G24" i="6" s="1"/>
  <c r="G25" i="6" s="1"/>
  <c r="W23" i="6"/>
  <c r="W22" i="6"/>
  <c r="T23" i="6"/>
  <c r="T22" i="6"/>
  <c r="T24" i="6" s="1"/>
  <c r="T25" i="6" s="1"/>
  <c r="Y23" i="6"/>
  <c r="G22" i="6"/>
  <c r="X23" i="6"/>
  <c r="C27" i="6"/>
  <c r="R24" i="6"/>
  <c r="R25" i="6" s="1"/>
  <c r="I22" i="6"/>
  <c r="I24" i="6" s="1"/>
  <c r="I25" i="6" s="1"/>
  <c r="E25" i="6"/>
  <c r="M22" i="6"/>
  <c r="M24" i="6" s="1"/>
  <c r="M25" i="6" s="1"/>
  <c r="Q22" i="6"/>
  <c r="Q24" i="6" s="1"/>
  <c r="Q25" i="6" s="1"/>
  <c r="Y22" i="6"/>
  <c r="Y24" i="6" s="1"/>
  <c r="Y25" i="6" s="1"/>
  <c r="K23" i="6"/>
  <c r="K22" i="6"/>
  <c r="H23" i="6"/>
  <c r="H22" i="6"/>
  <c r="H24" i="6" s="1"/>
  <c r="H25" i="6" s="1"/>
  <c r="X22" i="6"/>
  <c r="X24" i="6" s="1"/>
  <c r="X25" i="6" s="1"/>
  <c r="V22" i="6"/>
  <c r="U24" i="6"/>
  <c r="U25" i="6" s="1"/>
  <c r="M23" i="6"/>
  <c r="O23" i="6"/>
  <c r="O22" i="6"/>
  <c r="L23" i="6"/>
  <c r="L22" i="6"/>
  <c r="L24" i="6" s="1"/>
  <c r="L25" i="6" s="1"/>
  <c r="I23" i="6"/>
  <c r="N23" i="6"/>
  <c r="N24" i="6" s="1"/>
  <c r="N25" i="6" s="1"/>
  <c r="J22" i="6"/>
  <c r="J24" i="6" s="1"/>
  <c r="J25" i="6" s="1"/>
  <c r="V23" i="6"/>
  <c r="C26" i="6"/>
  <c r="E26" i="6" s="1"/>
  <c r="G26" i="6" l="1"/>
  <c r="L26" i="6"/>
  <c r="L27" i="6" s="1"/>
  <c r="X26" i="6"/>
  <c r="X27" i="6" s="1"/>
  <c r="K26" i="6"/>
  <c r="O26" i="6"/>
  <c r="S26" i="6"/>
  <c r="S27" i="6" s="1"/>
  <c r="W26" i="6"/>
  <c r="H26" i="6"/>
  <c r="H27" i="6" s="1"/>
  <c r="P26" i="6"/>
  <c r="P27" i="6" s="1"/>
  <c r="T26" i="6"/>
  <c r="T27" i="6" s="1"/>
  <c r="U26" i="6"/>
  <c r="Q26" i="6"/>
  <c r="Q27" i="6" s="1"/>
  <c r="N26" i="6"/>
  <c r="R26" i="6"/>
  <c r="R27" i="6" s="1"/>
  <c r="J26" i="6"/>
  <c r="J27" i="6" s="1"/>
  <c r="Y26" i="6"/>
  <c r="I26" i="6"/>
  <c r="M26" i="6"/>
  <c r="M27" i="6" s="1"/>
  <c r="V26" i="6"/>
  <c r="O24" i="6"/>
  <c r="O25" i="6" s="1"/>
  <c r="O27" i="6" s="1"/>
  <c r="K24" i="6"/>
  <c r="K25" i="6" s="1"/>
  <c r="K27" i="6" s="1"/>
  <c r="E27" i="6"/>
  <c r="F26" i="6"/>
  <c r="N27" i="6"/>
  <c r="G27" i="6"/>
  <c r="V24" i="6"/>
  <c r="V25" i="6" s="1"/>
  <c r="V27" i="6" s="1"/>
  <c r="Y27" i="6"/>
  <c r="I27" i="6"/>
  <c r="U27" i="6"/>
  <c r="W24" i="6"/>
  <c r="W25" i="6" s="1"/>
  <c r="F24" i="6"/>
  <c r="F25" i="6" s="1"/>
  <c r="F27" i="6" s="1"/>
  <c r="W27" i="6" l="1"/>
  <c r="A23" i="3" l="1"/>
</calcChain>
</file>

<file path=xl/sharedStrings.xml><?xml version="1.0" encoding="utf-8"?>
<sst xmlns="http://schemas.openxmlformats.org/spreadsheetml/2006/main" count="388" uniqueCount="166">
  <si>
    <t>№</t>
  </si>
  <si>
    <t>Фундаменты</t>
  </si>
  <si>
    <t>Лифты</t>
  </si>
  <si>
    <t>ПИР</t>
  </si>
  <si>
    <t>Экспертиза</t>
  </si>
  <si>
    <t>Авторский надзор</t>
  </si>
  <si>
    <t>Наименование помещения</t>
  </si>
  <si>
    <t xml:space="preserve">к Договору  генерального подряда </t>
  </si>
  <si>
    <t>Продолжительность дней</t>
  </si>
  <si>
    <t>Начало</t>
  </si>
  <si>
    <t>Окончание</t>
  </si>
  <si>
    <t>от «__» _____ 20____ г. № ______</t>
  </si>
  <si>
    <t>Наименование работ по
ПСД</t>
  </si>
  <si>
    <t>График финансирования строительства, тысяч тенге</t>
  </si>
  <si>
    <t>Общая площадь, квадратных метров</t>
  </si>
  <si>
    <t>Цена продажи/аренды за 1 квадратный метр, тысяч тенге</t>
  </si>
  <si>
    <t>квартиры</t>
  </si>
  <si>
    <t>Земляные работы</t>
  </si>
  <si>
    <t>Конструкции железобетонные</t>
  </si>
  <si>
    <t>Инженерные сети</t>
  </si>
  <si>
    <t>Архитектурные решения</t>
  </si>
  <si>
    <t>Инженерно-коммуникационная инфраструктура</t>
  </si>
  <si>
    <t>ИТОГО</t>
  </si>
  <si>
    <t>Стоимость по ПСД, тысяч тенге</t>
  </si>
  <si>
    <t>Итого за строительно-монтажные работы</t>
  </si>
  <si>
    <t>Стоимость договорная, тысяч тенге</t>
  </si>
  <si>
    <t>Технический надзор</t>
  </si>
  <si>
    <t>Итого прочие</t>
  </si>
  <si>
    <t>ИТОГО с иными</t>
  </si>
  <si>
    <t>коммерческие помещения</t>
  </si>
  <si>
    <t>План проектных затрат и график финансирования строительства</t>
  </si>
  <si>
    <t>План продаж и сдачи в аренду помещений в многоквартирном жилом доме</t>
  </si>
  <si>
    <t>машиноместа</t>
  </si>
  <si>
    <t>Утверждено</t>
  </si>
  <si>
    <t>…</t>
  </si>
  <si>
    <t>n</t>
  </si>
  <si>
    <t>График финансирования строительства, тыс. тенге</t>
  </si>
  <si>
    <t>иные</t>
  </si>
  <si>
    <t>Год</t>
  </si>
  <si>
    <t>Месяц</t>
  </si>
  <si>
    <t>* стоимость понесенных затратах на незавершённое строительство и оплату прочих затрат (при начатом строительстве)</t>
  </si>
  <si>
    <t>Заказчик</t>
  </si>
  <si>
    <t>"___" __________ 20___г.</t>
  </si>
  <si>
    <t>_______________   ___________</t>
  </si>
  <si>
    <t xml:space="preserve">               печать                               подпиь</t>
  </si>
  <si>
    <t>Уполномоченная компания</t>
  </si>
  <si>
    <t xml:space="preserve">Объект: </t>
  </si>
  <si>
    <t>иные**</t>
  </si>
  <si>
    <r>
      <t xml:space="preserve">**иные расходы уполномоченной компании, связанные со строительством многоквартирного жилого дома и реализацией проекта, </t>
    </r>
    <r>
      <rPr>
        <b/>
        <sz val="11"/>
        <color theme="1"/>
        <rFont val="Times New Roman"/>
        <family val="1"/>
        <charset val="204"/>
      </rPr>
      <t>в размере не более десяти процентов от проектной стоимости</t>
    </r>
    <r>
      <rPr>
        <sz val="11"/>
        <color theme="1"/>
        <rFont val="Times New Roman"/>
        <family val="1"/>
        <charset val="204"/>
      </rPr>
      <t>, в том числе расходы по рекламе, содержанию управленческого персонала, коммунальным услугам, телекоммуникационным услугам, затраты, связанные с арендой офиса, расходы на изготовление технических паспортов по контролю качества, лабораторные испытания, уплату налогов и других обязательных платежей в бюджет, выплаты обязательных пенсионных взносов и обязательных профессиональных пенсионных взносов, взносов на обязательное социальное медицинское страхование в Фонд социального медицинского страхования.</t>
    </r>
  </si>
  <si>
    <t>Стоимость выполненных работ*, тысяч тенге</t>
  </si>
  <si>
    <t>План продаж и сдачи в аренду помещений, тысяч тенге</t>
  </si>
  <si>
    <t>Приложение № 2</t>
  </si>
  <si>
    <t>Генеральный подрядчик</t>
  </si>
  <si>
    <t>Разработано</t>
  </si>
  <si>
    <t>Объект:</t>
  </si>
  <si>
    <t>Заказчик/Уполномоченная компания</t>
  </si>
  <si>
    <t>Начало строительства: "___" _____ 20___г.</t>
  </si>
  <si>
    <t>Срок ввода в эксплуатацию: "___" _____ 20___г.</t>
  </si>
  <si>
    <t>Сметная стоимость: _______________  тысяч тенге</t>
  </si>
  <si>
    <t>График производства работ</t>
  </si>
  <si>
    <t>Заказчик: ТОО "Заказчик"</t>
  </si>
  <si>
    <t>Уполномоченная компания: ТОО "МЖК"</t>
  </si>
  <si>
    <t>январь</t>
  </si>
  <si>
    <t>февраль</t>
  </si>
  <si>
    <t>март</t>
  </si>
  <si>
    <t>апрель</t>
  </si>
  <si>
    <t>май</t>
  </si>
  <si>
    <t>июнь</t>
  </si>
  <si>
    <t>июль</t>
  </si>
  <si>
    <t>август</t>
  </si>
  <si>
    <t>сентябрь</t>
  </si>
  <si>
    <t>октябрь</t>
  </si>
  <si>
    <t>ноябрь</t>
  </si>
  <si>
    <t>декабрь</t>
  </si>
  <si>
    <t>Сметная стоимость: 6 429 386 тысяч тенге</t>
  </si>
  <si>
    <t>Начало строительства: 01.01.2022 г.</t>
  </si>
  <si>
    <t>Срок ввода в эксплуатацию: 01.10.2023 г.</t>
  </si>
  <si>
    <t>ТОО "МЖК"</t>
  </si>
  <si>
    <t>ТОО "Генеральный подрядчик"</t>
  </si>
  <si>
    <t>1 января 2022 года</t>
  </si>
  <si>
    <t>1 февраля 2022 года</t>
  </si>
  <si>
    <t>от 1 января 2022 года № 1</t>
  </si>
  <si>
    <t>Объект: "Строительство многоквартирного жилого комплекса в г.Нур-Султан"</t>
  </si>
  <si>
    <t>Общая площадь, квадратных метров/штук</t>
  </si>
  <si>
    <t>пример</t>
  </si>
  <si>
    <t>Стоимость выполненных работ, тысяч тенге</t>
  </si>
  <si>
    <t>Примечание:</t>
  </si>
  <si>
    <t>Дата начала финансирования должна соответствовать периоду выдачи гарантии</t>
  </si>
  <si>
    <t>План проектных затрат и график финансирования строительства должен соответствовать нормативным срокам строительства и срокам графика производства работ</t>
  </si>
  <si>
    <t>План продаж и сдачи в аренду помещений в многоквартирном жилом доме должен соответствовать нормативным срокам строительства и срокам графика производства работ</t>
  </si>
  <si>
    <t>Поступления по продажам и сдаче в аренду помещений в многоквартирном жилом доме должны покрывать расходы проектных затрат</t>
  </si>
  <si>
    <t>График производства работ должен соответствовать нормативным срокам строительства</t>
  </si>
  <si>
    <t>квартира № 1</t>
  </si>
  <si>
    <t>квартира № …</t>
  </si>
  <si>
    <t>квартира № n</t>
  </si>
  <si>
    <t>Количество комнат</t>
  </si>
  <si>
    <t>квартира № 308</t>
  </si>
  <si>
    <t>Сумма, тысяч тенге</t>
  </si>
  <si>
    <t>Бекітілген</t>
  </si>
  <si>
    <t>Тапсырыс беруші</t>
  </si>
  <si>
    <t>Уәкілетті компания</t>
  </si>
  <si>
    <t>20 ___ж. "___" __________</t>
  </si>
  <si>
    <t xml:space="preserve">              
мөр                               қолы</t>
  </si>
  <si>
    <t xml:space="preserve">Нысан: </t>
  </si>
  <si>
    <t xml:space="preserve">ЖСҚ бойынша жұмыстардың атауы
</t>
  </si>
  <si>
    <t>ЖСҚ бойынша құны, мың теңге</t>
  </si>
  <si>
    <t>Орындалған жұмыстардың құны*, мың теңге</t>
  </si>
  <si>
    <t>Шарттық құны, мың теңге</t>
  </si>
  <si>
    <t>Құрылысты қаржыландыру кестесі, мың теңге</t>
  </si>
  <si>
    <t>Жыл</t>
  </si>
  <si>
    <t>Ай</t>
  </si>
  <si>
    <t>Жер жұмыстары</t>
  </si>
  <si>
    <t>Іргетастар</t>
  </si>
  <si>
    <t>Темірбетон конструкциялар</t>
  </si>
  <si>
    <t>Сәулеттік шешімдер</t>
  </si>
  <si>
    <t>Инженерлік желілер</t>
  </si>
  <si>
    <t>Лифтілер</t>
  </si>
  <si>
    <t>Инженерлік-коммуникациялық инфрақұрылым</t>
  </si>
  <si>
    <t>Құрылыс-монтаж жұмыстары үшін жиыны</t>
  </si>
  <si>
    <t>ЖIЖ</t>
  </si>
  <si>
    <t>Сараптама</t>
  </si>
  <si>
    <t>Техникалық қадағалау</t>
  </si>
  <si>
    <t>Авторлық қадағалау</t>
  </si>
  <si>
    <t xml:space="preserve">БАРЛЫҒЫ </t>
  </si>
  <si>
    <t>өзге де шығыстар*</t>
  </si>
  <si>
    <t>БАРЛЫҒЫ</t>
  </si>
  <si>
    <t>* аяқталмаған құрылысқа жұмсалған шығындардың құны және өзге шығындардың төлемі (басталған құрылыс кезінде)</t>
  </si>
  <si>
    <t>**уәкілетті компанияның көппәтерлі тұрғын үйдің құрылысымен және жобаны іске асырумен байланысты өзге де шығыстарына, жобалық құнының он пайызынан аспайтын мөлшерде, оның ішінде жарнама бойынша шығыстарға, басқарушылық персоналды ұстау бойынша шығыстарға, коммуналдық қызметтерге, телекоммуникациялық қызметтерге, офисті жалдауға байланысты шығындарға, сапаны бақылау жөніндегі техникалық паспорттарды дайындау, зертханалық сынақтар бойынша шығыстарға, салықтарға және бюджетке төленетін басқа да міндетті төлемдерге, міндетті зейнетақы жарналары және міндетті кәсіби зейнетақы жарналары, Әлеуметтік медициналық сақтандыру қорына міндетті әлеуметтік медициналық сақтандыру жарналары төлемдеріне пайдалануымен қамтамасыз етіледі.</t>
  </si>
  <si>
    <t>Көп пәтерлі үйдегі үй-жайларды сату және жалға беру жоспары</t>
  </si>
  <si>
    <t xml:space="preserve"> Үй-жай атауы</t>
  </si>
  <si>
    <t>Жалпы ауданы, шаршы метр</t>
  </si>
  <si>
    <t>1 шаршы метрді сату/жалға алу бағасы, мың теңге</t>
  </si>
  <si>
    <t xml:space="preserve">
Үй-жайларды сату және жалға беру жоспары, мың теңге</t>
  </si>
  <si>
    <t>пәтерлер</t>
  </si>
  <si>
    <t>автотұрақтар</t>
  </si>
  <si>
    <t>коммерциялық орын-жайлар</t>
  </si>
  <si>
    <t xml:space="preserve"> № 2 қосымша</t>
  </si>
  <si>
    <t>Бас мердігерлік шартына</t>
  </si>
  <si>
    <t>«__» _____ 20____ г. № ______</t>
  </si>
  <si>
    <t>Құрастырылған</t>
  </si>
  <si>
    <t>Тапсырыс беруші/Уәкілетті компания</t>
  </si>
  <si>
    <t>Бас мердігер</t>
  </si>
  <si>
    <t>Жұмыстарды жүргізу кестесі</t>
  </si>
  <si>
    <t>Құрылыс басталуы: "___" _____ 20___г.</t>
  </si>
  <si>
    <t>Пайдалануға беру мерзiмi: "___" _____ 20___г.</t>
  </si>
  <si>
    <t>Сметалық құны: _______________ мың теңге</t>
  </si>
  <si>
    <t>ЖСҚ бойынша жұмыс атауы</t>
  </si>
  <si>
    <t>Күндердің ұзақтығы</t>
  </si>
  <si>
    <t>Басталуы</t>
  </si>
  <si>
    <t>Аяқталуы</t>
  </si>
  <si>
    <t>Жобалау шығындарының жоспары мен құрылысты қаржыландыру кестесі құрылыстың нормативтік мерзімдеріне және жұмыстарды жүргізу кестесінің мерзімдеріне сәйкес келуге тиіс</t>
  </si>
  <si>
    <t>Жобалау шығындарының жоспары және құрылысты қаржыландыру кестесі</t>
  </si>
  <si>
    <t>Өзге шығындар жиыны</t>
  </si>
  <si>
    <t>БАРЛЫҒЫ өзге де шығыстармен</t>
  </si>
  <si>
    <t>Қаржыландырудың басталу күні кепілдік беру кезеңіне сәйкес келуі тиіс</t>
  </si>
  <si>
    <t>Ескертпе:</t>
  </si>
  <si>
    <t>№ 1 пәтер</t>
  </si>
  <si>
    <t>№ ... пәтер</t>
  </si>
  <si>
    <t>№ n пәтер</t>
  </si>
  <si>
    <t>Пәтерлер саны</t>
  </si>
  <si>
    <t>Соммасы, мың тенге</t>
  </si>
  <si>
    <t>Көп пәтерлі үйдегі үй-жайларды сату және жалға беру жоспары құрылыстың нормативтік мерзіміне және жұмыс жүргізу кестесінің мерзіміне сәйкес келуі керек</t>
  </si>
  <si>
    <t>Көп пәтерлі үйдегі үй-жайларды сату және жалға беру бойынша түсімдер жобалау шығындарын өтеуі тиіс</t>
  </si>
  <si>
    <t>Жұмыстарды жүргізу кестесі құрылыстың нормативтік мерзіміне сәйкес келуі тиіс</t>
  </si>
  <si>
    <t>Дата начала строительства должна соответствовать талону о приеме уведомления о начале строительно-монтажных работ</t>
  </si>
  <si>
    <t>Құрылыс-монтаждау жұмыстарын жүргізуді бастау туралы хабарлама қабылдау туралы талонға сәйкес келуі тиіс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</si>
</sst>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 #,##0.00\ _₽_-;\-* #,##0.00\ _₽_-;_-* &quot;-&quot;??\ _₽_-;_-@_-"/>
    <numFmt numFmtId="165" formatCode="_-* #,##0_р_._-;\-* #,##0_р_._-;_-* &quot;-&quot;??_р_._-;_-@_-"/>
    <numFmt numFmtId="166" formatCode="_ * #,##0.00_)\ _₸_ ;_ * \(#,##0.00\)\ _₸_ ;_ * &quot;-&quot;??_)\ _₸_ ;_ @_ "/>
    <numFmt numFmtId="167" formatCode="[$-419]General"/>
    <numFmt numFmtId="168" formatCode="_-* #,##0.00_р_._-;\-* #,##0.00_р_._-;_-* &quot;-&quot;??_р_._-;_-@_-"/>
  </numFmts>
  <fonts count="38" x14ac:knownFonts="1">
    <font>
      <sz val="12"/>
      <color theme="1"/>
      <name val="Times New Roman"/>
      <family val="2"/>
      <charset val="204"/>
    </font>
    <font>
      <sz val="11"/>
      <color theme="1"/>
      <name val="Calibri"/>
      <family val="2"/>
      <charset val="204"/>
      <scheme val="minor"/>
    </font>
    <font>
      <sz val="11"/>
      <color theme="1"/>
      <name val="Calibri"/>
      <family val="2"/>
      <charset val="204"/>
      <scheme val="minor"/>
    </font>
    <font>
      <sz val="12"/>
      <color theme="1"/>
      <name val="Times New Roman"/>
      <family val="2"/>
      <charset val="204"/>
    </font>
    <font>
      <b/>
      <sz val="10"/>
      <name val="Times New Roman"/>
      <family val="1"/>
      <charset val="204"/>
    </font>
    <font>
      <sz val="10"/>
      <color theme="1"/>
      <name val="Times New Roman"/>
      <family val="1"/>
      <charset val="204"/>
    </font>
    <font>
      <b/>
      <sz val="10"/>
      <color theme="1"/>
      <name val="Times New Roman"/>
      <family val="1"/>
      <charset val="204"/>
    </font>
    <font>
      <sz val="10"/>
      <color rgb="FF000000"/>
      <name val="Times New Roman"/>
      <family val="1"/>
      <charset val="204"/>
    </font>
    <font>
      <b/>
      <sz val="10"/>
      <color rgb="FF000000"/>
      <name val="Times New Roman"/>
      <family val="1"/>
      <charset val="204"/>
    </font>
    <font>
      <sz val="11"/>
      <color rgb="FF000000"/>
      <name val="Calibri"/>
      <family val="2"/>
      <charset val="204"/>
    </font>
    <font>
      <sz val="11"/>
      <color theme="1"/>
      <name val="Calibri"/>
      <family val="2"/>
      <scheme val="minor"/>
    </font>
    <font>
      <b/>
      <sz val="11"/>
      <color theme="1"/>
      <name val="Times New Roman"/>
      <family val="1"/>
      <charset val="204"/>
    </font>
    <font>
      <sz val="11"/>
      <color theme="1"/>
      <name val="Times New Roman"/>
      <family val="1"/>
      <charset val="204"/>
    </font>
    <font>
      <vertAlign val="superscript"/>
      <sz val="11"/>
      <color theme="1"/>
      <name val="Times New Roman"/>
      <family val="1"/>
      <charset val="204"/>
    </font>
    <font>
      <sz val="11"/>
      <color rgb="FF000000"/>
      <name val="Arial"/>
      <family val="2"/>
      <charset val="204"/>
    </font>
    <font>
      <sz val="10"/>
      <name val="Times New Roman"/>
      <family val="1"/>
      <charset val="204"/>
    </font>
    <font>
      <i/>
      <sz val="10"/>
      <color theme="1"/>
      <name val="Times New Roman"/>
      <family val="1"/>
      <charset val="204"/>
    </font>
    <font>
      <b/>
      <i/>
      <sz val="11"/>
      <color theme="1"/>
      <name val="Times New Roman"/>
      <family val="1"/>
      <charset val="204"/>
    </font>
    <font>
      <sz val="18"/>
      <color theme="3"/>
      <name val="Calibri Light"/>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sz val="10"/>
      <name val="Times New Roman Cyr"/>
      <family val="1"/>
      <charset val="204"/>
    </font>
    <font>
      <sz val="11"/>
      <color rgb="FF000000"/>
      <name val="Arial"/>
      <family val="2"/>
    </font>
    <font>
      <sz val="8"/>
      <name val="Arial"/>
      <family val="2"/>
      <charset val="204"/>
    </font>
    <font>
      <b/>
      <sz val="11"/>
      <color rgb="FF000000"/>
      <name val="Times New Roman"/>
      <family val="1"/>
      <charset val="204"/>
    </font>
  </fonts>
  <fills count="35">
    <fill>
      <patternFill patternType="none"/>
    </fill>
    <fill>
      <patternFill patternType="gray125"/>
    </fill>
    <fill>
      <patternFill patternType="solid">
        <fgColor theme="0"/>
        <bgColor indexed="64"/>
      </patternFill>
    </fill>
    <fill>
      <patternFill patternType="solid">
        <fgColor rgb="FF00B05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1">
    <border>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87">
    <xf numFmtId="0" fontId="0" fillId="0" borderId="0"/>
    <xf numFmtId="164"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167" fontId="9" fillId="0" borderId="0" applyBorder="0" applyProtection="0"/>
    <xf numFmtId="166" fontId="3" fillId="0" borderId="0" applyFont="0" applyFill="0" applyBorder="0" applyAlignment="0" applyProtection="0"/>
    <xf numFmtId="164" fontId="10"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0" fontId="2" fillId="0" borderId="0"/>
    <xf numFmtId="164" fontId="14" fillId="0" borderId="0" applyFont="0" applyFill="0" applyBorder="0" applyAlignment="0" applyProtection="0"/>
    <xf numFmtId="0" fontId="14" fillId="0" borderId="0"/>
    <xf numFmtId="0" fontId="18" fillId="0" borderId="0" applyNumberFormat="0" applyFill="0" applyBorder="0" applyAlignment="0" applyProtection="0"/>
    <xf numFmtId="0" fontId="19" fillId="0" borderId="12" applyNumberFormat="0" applyFill="0" applyAlignment="0" applyProtection="0"/>
    <xf numFmtId="0" fontId="20" fillId="0" borderId="13" applyNumberFormat="0" applyFill="0" applyAlignment="0" applyProtection="0"/>
    <xf numFmtId="0" fontId="21" fillId="0" borderId="14" applyNumberFormat="0" applyFill="0" applyAlignment="0" applyProtection="0"/>
    <xf numFmtId="0" fontId="21" fillId="0" borderId="0" applyNumberFormat="0" applyFill="0" applyBorder="0" applyAlignment="0" applyProtection="0"/>
    <xf numFmtId="0" fontId="22" fillId="4" borderId="0" applyNumberFormat="0" applyBorder="0" applyAlignment="0" applyProtection="0"/>
    <xf numFmtId="0" fontId="23" fillId="5" borderId="0" applyNumberFormat="0" applyBorder="0" applyAlignment="0" applyProtection="0"/>
    <xf numFmtId="0" fontId="24" fillId="6" borderId="0" applyNumberFormat="0" applyBorder="0" applyAlignment="0" applyProtection="0"/>
    <xf numFmtId="0" fontId="25" fillId="7" borderId="15" applyNumberFormat="0" applyAlignment="0" applyProtection="0"/>
    <xf numFmtId="0" fontId="26" fillId="8" borderId="16" applyNumberFormat="0" applyAlignment="0" applyProtection="0"/>
    <xf numFmtId="0" fontId="27" fillId="8" borderId="15" applyNumberFormat="0" applyAlignment="0" applyProtection="0"/>
    <xf numFmtId="0" fontId="28" fillId="0" borderId="17" applyNumberFormat="0" applyFill="0" applyAlignment="0" applyProtection="0"/>
    <xf numFmtId="0" fontId="29" fillId="9" borderId="18" applyNumberFormat="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2" fillId="0" borderId="20" applyNumberFormat="0" applyFill="0" applyAlignment="0" applyProtection="0"/>
    <xf numFmtId="0" fontId="33"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33" fillId="14" borderId="0" applyNumberFormat="0" applyBorder="0" applyAlignment="0" applyProtection="0"/>
    <xf numFmtId="0" fontId="33"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33" fillId="18" borderId="0" applyNumberFormat="0" applyBorder="0" applyAlignment="0" applyProtection="0"/>
    <xf numFmtId="0" fontId="33"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33" fillId="22" borderId="0" applyNumberFormat="0" applyBorder="0" applyAlignment="0" applyProtection="0"/>
    <xf numFmtId="0" fontId="33"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33" fillId="26" borderId="0" applyNumberFormat="0" applyBorder="0" applyAlignment="0" applyProtection="0"/>
    <xf numFmtId="0" fontId="33"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33" fillId="30" borderId="0" applyNumberFormat="0" applyBorder="0" applyAlignment="0" applyProtection="0"/>
    <xf numFmtId="0" fontId="33"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33" fillId="34" borderId="0" applyNumberFormat="0" applyBorder="0" applyAlignment="0" applyProtection="0"/>
    <xf numFmtId="0" fontId="34" fillId="0" borderId="0"/>
    <xf numFmtId="0" fontId="1" fillId="10" borderId="19" applyNumberFormat="0" applyFont="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164" fontId="14" fillId="0" borderId="0" applyFont="0" applyFill="0" applyBorder="0" applyAlignment="0" applyProtection="0"/>
    <xf numFmtId="0" fontId="35"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4" fillId="0" borderId="0"/>
    <xf numFmtId="0" fontId="1" fillId="0" borderId="0"/>
    <xf numFmtId="0" fontId="36" fillId="0" borderId="0"/>
    <xf numFmtId="164" fontId="1" fillId="0" borderId="0" applyFont="0" applyFill="0" applyBorder="0" applyAlignment="0" applyProtection="0"/>
    <xf numFmtId="164" fontId="14" fillId="0" borderId="0" applyFont="0" applyFill="0" applyBorder="0" applyAlignment="0" applyProtection="0"/>
    <xf numFmtId="164"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0" fontId="34" fillId="0" borderId="0"/>
    <xf numFmtId="0" fontId="1" fillId="0" borderId="0"/>
    <xf numFmtId="168" fontId="1" fillId="0" borderId="0" applyFont="0" applyFill="0" applyBorder="0" applyAlignment="0" applyProtection="0"/>
    <xf numFmtId="0" fontId="1" fillId="0" borderId="0"/>
    <xf numFmtId="0" fontId="1" fillId="0" borderId="0"/>
    <xf numFmtId="0" fontId="1" fillId="0" borderId="0"/>
    <xf numFmtId="168" fontId="1" fillId="0" borderId="0" applyFont="0" applyFill="0" applyBorder="0" applyAlignment="0" applyProtection="0"/>
  </cellStyleXfs>
  <cellXfs count="114">
    <xf numFmtId="0" fontId="0" fillId="0" borderId="0" xfId="0"/>
    <xf numFmtId="0" fontId="5" fillId="0" borderId="0" xfId="8" applyFont="1" applyAlignment="1">
      <alignment horizontal="center" vertical="center"/>
    </xf>
    <xf numFmtId="0" fontId="6" fillId="0" borderId="0" xfId="8" applyFont="1" applyAlignment="1">
      <alignment horizontal="left" vertical="center"/>
    </xf>
    <xf numFmtId="0" fontId="5" fillId="0" borderId="0" xfId="8" applyFont="1" applyAlignment="1">
      <alignment horizontal="right" vertical="center"/>
    </xf>
    <xf numFmtId="0" fontId="5" fillId="0" borderId="0" xfId="8" applyFont="1" applyAlignment="1">
      <alignment horizontal="left" vertical="center"/>
    </xf>
    <xf numFmtId="0" fontId="5" fillId="0" borderId="0" xfId="8" applyFont="1" applyAlignment="1">
      <alignment vertical="center" wrapText="1"/>
    </xf>
    <xf numFmtId="0" fontId="7" fillId="2" borderId="2" xfId="8" applyFont="1" applyFill="1" applyBorder="1" applyAlignment="1">
      <alignment horizontal="center" vertical="center" wrapText="1"/>
    </xf>
    <xf numFmtId="165" fontId="4" fillId="2" borderId="2" xfId="9" applyNumberFormat="1" applyFont="1" applyFill="1" applyBorder="1" applyAlignment="1">
      <alignment vertical="center"/>
    </xf>
    <xf numFmtId="0" fontId="5" fillId="2" borderId="0" xfId="8" applyFont="1" applyFill="1" applyAlignment="1">
      <alignment horizontal="center" vertical="center"/>
    </xf>
    <xf numFmtId="1" fontId="7" fillId="2" borderId="2" xfId="8" applyNumberFormat="1" applyFont="1" applyFill="1" applyBorder="1" applyAlignment="1">
      <alignment horizontal="center" vertical="center" wrapText="1"/>
    </xf>
    <xf numFmtId="14" fontId="7" fillId="2" borderId="2" xfId="8" applyNumberFormat="1" applyFont="1" applyFill="1" applyBorder="1" applyAlignment="1">
      <alignment horizontal="center" vertical="center" wrapText="1"/>
    </xf>
    <xf numFmtId="14" fontId="7" fillId="2" borderId="2" xfId="11" applyNumberFormat="1" applyFont="1" applyFill="1" applyBorder="1" applyAlignment="1">
      <alignment horizontal="center" vertical="center" wrapText="1"/>
    </xf>
    <xf numFmtId="1" fontId="8" fillId="2" borderId="2" xfId="8" applyNumberFormat="1" applyFont="1" applyFill="1" applyBorder="1" applyAlignment="1">
      <alignment horizontal="center" vertical="center" wrapText="1"/>
    </xf>
    <xf numFmtId="0" fontId="6" fillId="0" borderId="0" xfId="8" applyFont="1" applyAlignment="1">
      <alignment vertical="center"/>
    </xf>
    <xf numFmtId="0" fontId="5" fillId="0" borderId="0" xfId="8" applyFont="1"/>
    <xf numFmtId="0" fontId="5" fillId="0" borderId="0" xfId="8" applyFont="1" applyAlignment="1">
      <alignment vertical="center"/>
    </xf>
    <xf numFmtId="0" fontId="5" fillId="0" borderId="0" xfId="8" applyFont="1" applyAlignment="1">
      <alignment horizontal="justify" vertical="center"/>
    </xf>
    <xf numFmtId="2" fontId="12" fillId="0" borderId="0" xfId="0" applyNumberFormat="1" applyFont="1" applyAlignment="1">
      <alignment horizontal="center" vertical="center" wrapText="1"/>
    </xf>
    <xf numFmtId="1" fontId="12" fillId="0" borderId="2" xfId="0" applyNumberFormat="1" applyFont="1" applyBorder="1" applyAlignment="1">
      <alignment horizontal="center" vertical="center" wrapText="1"/>
    </xf>
    <xf numFmtId="2" fontId="12" fillId="0" borderId="2" xfId="0" applyNumberFormat="1" applyFont="1" applyBorder="1" applyAlignment="1">
      <alignment horizontal="left" vertical="center" wrapText="1"/>
    </xf>
    <xf numFmtId="2" fontId="12" fillId="0" borderId="2" xfId="0" applyNumberFormat="1" applyFont="1" applyBorder="1" applyAlignment="1">
      <alignment horizontal="center" vertical="center" wrapText="1"/>
    </xf>
    <xf numFmtId="2" fontId="11" fillId="0" borderId="2" xfId="0" applyNumberFormat="1" applyFont="1" applyBorder="1" applyAlignment="1">
      <alignment horizontal="left" vertical="center" wrapText="1"/>
    </xf>
    <xf numFmtId="0" fontId="12" fillId="0" borderId="0" xfId="0" applyFont="1"/>
    <xf numFmtId="0" fontId="11" fillId="0" borderId="2" xfId="0" applyFont="1" applyBorder="1" applyAlignment="1">
      <alignment horizontal="center" vertical="center" wrapText="1"/>
    </xf>
    <xf numFmtId="0" fontId="12" fillId="0" borderId="0" xfId="0" applyFont="1" applyAlignment="1">
      <alignment wrapText="1"/>
    </xf>
    <xf numFmtId="0" fontId="12" fillId="0" borderId="2" xfId="0" applyFont="1" applyBorder="1" applyAlignment="1">
      <alignment horizontal="center" vertical="center"/>
    </xf>
    <xf numFmtId="0" fontId="12" fillId="0" borderId="2" xfId="0" applyFont="1" applyBorder="1"/>
    <xf numFmtId="0" fontId="12" fillId="0" borderId="2" xfId="0" applyFont="1" applyBorder="1" applyAlignment="1">
      <alignment wrapText="1"/>
    </xf>
    <xf numFmtId="0" fontId="11" fillId="0" borderId="2" xfId="0" applyFont="1" applyBorder="1"/>
    <xf numFmtId="1" fontId="8" fillId="0" borderId="2" xfId="8" applyNumberFormat="1" applyFont="1" applyFill="1" applyBorder="1" applyAlignment="1">
      <alignment horizontal="center" vertical="center" wrapText="1"/>
    </xf>
    <xf numFmtId="165" fontId="4" fillId="0" borderId="2" xfId="9" applyNumberFormat="1" applyFont="1" applyFill="1" applyBorder="1" applyAlignment="1">
      <alignment vertical="center"/>
    </xf>
    <xf numFmtId="1" fontId="8" fillId="0" borderId="2" xfId="11" applyNumberFormat="1" applyFont="1" applyFill="1" applyBorder="1" applyAlignment="1">
      <alignment horizontal="center" vertical="center" wrapText="1"/>
    </xf>
    <xf numFmtId="2" fontId="5" fillId="0" borderId="2" xfId="0" applyNumberFormat="1" applyFont="1" applyBorder="1" applyAlignment="1">
      <alignment horizontal="left" vertical="center" wrapText="1"/>
    </xf>
    <xf numFmtId="2" fontId="12" fillId="0" borderId="0" xfId="0" applyNumberFormat="1" applyFont="1" applyAlignment="1">
      <alignment horizontal="center" vertical="center"/>
    </xf>
    <xf numFmtId="2" fontId="12" fillId="0" borderId="0" xfId="0" applyNumberFormat="1" applyFont="1" applyAlignment="1">
      <alignment horizontal="left" vertical="center"/>
    </xf>
    <xf numFmtId="2" fontId="12" fillId="0" borderId="5" xfId="0" applyNumberFormat="1" applyFont="1" applyBorder="1" applyAlignment="1">
      <alignment horizontal="center" vertical="center" wrapText="1"/>
    </xf>
    <xf numFmtId="2" fontId="11" fillId="0" borderId="1" xfId="0" applyNumberFormat="1" applyFont="1" applyBorder="1" applyAlignment="1">
      <alignment vertical="center"/>
    </xf>
    <xf numFmtId="2" fontId="11" fillId="0" borderId="8" xfId="0" applyNumberFormat="1" applyFont="1" applyBorder="1" applyAlignment="1">
      <alignment vertical="center" wrapText="1"/>
    </xf>
    <xf numFmtId="2" fontId="11" fillId="0" borderId="11" xfId="0" applyNumberFormat="1" applyFont="1" applyBorder="1" applyAlignment="1">
      <alignment vertical="center" wrapText="1"/>
    </xf>
    <xf numFmtId="0" fontId="11" fillId="0" borderId="4" xfId="0" applyFont="1" applyBorder="1" applyAlignment="1">
      <alignment horizontal="center" vertical="center"/>
    </xf>
    <xf numFmtId="2" fontId="11" fillId="0" borderId="6" xfId="0" applyNumberFormat="1" applyFont="1" applyBorder="1" applyAlignment="1">
      <alignment horizontal="center" vertical="center"/>
    </xf>
    <xf numFmtId="2" fontId="11" fillId="0" borderId="7" xfId="0" applyNumberFormat="1" applyFont="1" applyBorder="1" applyAlignment="1">
      <alignment horizontal="center" vertical="center"/>
    </xf>
    <xf numFmtId="2" fontId="11" fillId="0" borderId="5" xfId="0" applyNumberFormat="1" applyFont="1" applyBorder="1" applyAlignment="1">
      <alignment horizontal="left" vertical="center"/>
    </xf>
    <xf numFmtId="0" fontId="11" fillId="0" borderId="4" xfId="0" applyFont="1" applyBorder="1" applyAlignment="1">
      <alignment horizontal="left" vertical="center"/>
    </xf>
    <xf numFmtId="2" fontId="12" fillId="0" borderId="0" xfId="0" applyNumberFormat="1" applyFont="1" applyAlignment="1">
      <alignment vertical="center"/>
    </xf>
    <xf numFmtId="2" fontId="11" fillId="0" borderId="0" xfId="0" applyNumberFormat="1" applyFont="1" applyAlignment="1">
      <alignment vertical="center"/>
    </xf>
    <xf numFmtId="2" fontId="12" fillId="0" borderId="0" xfId="0" applyNumberFormat="1" applyFont="1" applyAlignment="1"/>
    <xf numFmtId="2" fontId="13" fillId="0" borderId="0" xfId="0" applyNumberFormat="1" applyFont="1" applyAlignment="1"/>
    <xf numFmtId="0" fontId="11" fillId="0" borderId="9" xfId="0" applyFont="1" applyBorder="1" applyAlignment="1">
      <alignment vertical="center"/>
    </xf>
    <xf numFmtId="0" fontId="11" fillId="0" borderId="0" xfId="0" applyFont="1" applyBorder="1" applyAlignment="1">
      <alignment vertical="center"/>
    </xf>
    <xf numFmtId="2" fontId="12" fillId="0" borderId="0" xfId="0" applyNumberFormat="1" applyFont="1" applyBorder="1" applyAlignment="1">
      <alignment horizontal="center" vertical="center" wrapText="1"/>
    </xf>
    <xf numFmtId="0" fontId="11" fillId="0" borderId="9" xfId="0" applyFont="1" applyBorder="1" applyAlignment="1">
      <alignment horizontal="left" vertical="center"/>
    </xf>
    <xf numFmtId="0" fontId="11" fillId="0" borderId="8" xfId="0" applyFont="1" applyBorder="1" applyAlignment="1">
      <alignment vertical="center" wrapText="1"/>
    </xf>
    <xf numFmtId="0" fontId="11" fillId="0" borderId="6" xfId="0" applyFont="1" applyBorder="1" applyAlignment="1">
      <alignment vertical="center" wrapText="1"/>
    </xf>
    <xf numFmtId="0" fontId="11" fillId="0" borderId="1" xfId="0" applyFont="1" applyBorder="1" applyAlignment="1">
      <alignment vertical="center"/>
    </xf>
    <xf numFmtId="0" fontId="11" fillId="0" borderId="5" xfId="0" applyFont="1" applyBorder="1" applyAlignment="1">
      <alignment vertical="center"/>
    </xf>
    <xf numFmtId="0" fontId="11" fillId="0" borderId="2" xfId="0" applyFont="1" applyBorder="1" applyAlignment="1">
      <alignment horizontal="left" vertical="center" wrapText="1"/>
    </xf>
    <xf numFmtId="3" fontId="12" fillId="0" borderId="2" xfId="0" applyNumberFormat="1" applyFont="1" applyBorder="1" applyAlignment="1">
      <alignment horizontal="center" vertical="center" wrapText="1"/>
    </xf>
    <xf numFmtId="3" fontId="11" fillId="0" borderId="2" xfId="0" applyNumberFormat="1" applyFont="1" applyBorder="1" applyAlignment="1">
      <alignment horizontal="center" vertical="center" wrapText="1"/>
    </xf>
    <xf numFmtId="3" fontId="12" fillId="0" borderId="5" xfId="0" applyNumberFormat="1" applyFont="1" applyBorder="1" applyAlignment="1">
      <alignment horizontal="center" vertical="center" wrapText="1"/>
    </xf>
    <xf numFmtId="3" fontId="11" fillId="0" borderId="5" xfId="0" applyNumberFormat="1" applyFont="1" applyBorder="1" applyAlignment="1">
      <alignment horizontal="center" vertical="center" wrapText="1"/>
    </xf>
    <xf numFmtId="0" fontId="11" fillId="0" borderId="8" xfId="0" applyFont="1" applyBorder="1" applyAlignment="1">
      <alignment vertical="center"/>
    </xf>
    <xf numFmtId="0" fontId="11" fillId="0" borderId="6" xfId="0" applyFont="1" applyBorder="1" applyAlignment="1">
      <alignment vertical="center"/>
    </xf>
    <xf numFmtId="0" fontId="11" fillId="0" borderId="5" xfId="0" applyFont="1" applyBorder="1" applyAlignment="1">
      <alignment horizontal="left" vertical="center" wrapText="1"/>
    </xf>
    <xf numFmtId="165" fontId="4" fillId="3" borderId="2" xfId="9" applyNumberFormat="1" applyFont="1" applyFill="1" applyBorder="1" applyAlignment="1">
      <alignment vertical="center"/>
    </xf>
    <xf numFmtId="1" fontId="8" fillId="3" borderId="2" xfId="8" applyNumberFormat="1" applyFont="1" applyFill="1" applyBorder="1" applyAlignment="1">
      <alignment horizontal="center" vertical="center" wrapText="1"/>
    </xf>
    <xf numFmtId="14" fontId="15" fillId="2" borderId="2" xfId="9" applyNumberFormat="1" applyFont="1" applyFill="1" applyBorder="1" applyAlignment="1">
      <alignment horizontal="center" vertical="center"/>
    </xf>
    <xf numFmtId="165" fontId="15" fillId="2" borderId="2" xfId="9" applyNumberFormat="1" applyFont="1" applyFill="1" applyBorder="1" applyAlignment="1">
      <alignment vertical="center"/>
    </xf>
    <xf numFmtId="2" fontId="11" fillId="0" borderId="8" xfId="0" applyNumberFormat="1" applyFont="1" applyBorder="1" applyAlignment="1">
      <alignment vertical="center"/>
    </xf>
    <xf numFmtId="2" fontId="11" fillId="0" borderId="6" xfId="0" applyNumberFormat="1" applyFont="1" applyBorder="1" applyAlignment="1">
      <alignment horizontal="left" vertical="center"/>
    </xf>
    <xf numFmtId="0" fontId="11" fillId="0" borderId="5" xfId="0" applyFont="1" applyBorder="1" applyAlignment="1">
      <alignment horizontal="left" vertical="center"/>
    </xf>
    <xf numFmtId="3" fontId="15" fillId="3" borderId="2" xfId="9" applyNumberFormat="1" applyFont="1" applyFill="1" applyBorder="1" applyAlignment="1">
      <alignment vertical="center" wrapText="1"/>
    </xf>
    <xf numFmtId="3" fontId="15" fillId="0" borderId="2" xfId="9" applyNumberFormat="1" applyFont="1" applyFill="1" applyBorder="1" applyAlignment="1">
      <alignment vertical="center" wrapText="1"/>
    </xf>
    <xf numFmtId="3" fontId="15" fillId="2" borderId="2" xfId="9" applyNumberFormat="1" applyFont="1" applyFill="1" applyBorder="1" applyAlignment="1">
      <alignment vertical="center" wrapText="1"/>
    </xf>
    <xf numFmtId="3" fontId="7" fillId="3" borderId="2" xfId="8" applyNumberFormat="1" applyFont="1" applyFill="1" applyBorder="1" applyAlignment="1">
      <alignment horizontal="center" vertical="center" wrapText="1"/>
    </xf>
    <xf numFmtId="3" fontId="7" fillId="2" borderId="2" xfId="8" applyNumberFormat="1" applyFont="1" applyFill="1" applyBorder="1" applyAlignment="1">
      <alignment horizontal="center" vertical="center" wrapText="1"/>
    </xf>
    <xf numFmtId="3" fontId="7" fillId="0" borderId="2" xfId="8" applyNumberFormat="1" applyFont="1" applyFill="1" applyBorder="1" applyAlignment="1">
      <alignment horizontal="center" vertical="center" wrapText="1"/>
    </xf>
    <xf numFmtId="3" fontId="7" fillId="0" borderId="2" xfId="11" applyNumberFormat="1" applyFont="1" applyFill="1" applyBorder="1" applyAlignment="1">
      <alignment horizontal="center" vertical="center" wrapText="1"/>
    </xf>
    <xf numFmtId="3" fontId="15" fillId="3" borderId="2" xfId="9" applyNumberFormat="1" applyFont="1" applyFill="1" applyBorder="1" applyAlignment="1">
      <alignment horizontal="center" vertical="center" wrapText="1"/>
    </xf>
    <xf numFmtId="0" fontId="6" fillId="0" borderId="0" xfId="8" applyFont="1" applyAlignment="1">
      <alignment vertical="center" wrapText="1"/>
    </xf>
    <xf numFmtId="0" fontId="12" fillId="0" borderId="2" xfId="0" applyFont="1" applyBorder="1" applyAlignment="1">
      <alignment horizontal="center"/>
    </xf>
    <xf numFmtId="3" fontId="12" fillId="0" borderId="2" xfId="0" applyNumberFormat="1" applyFont="1" applyBorder="1" applyAlignment="1">
      <alignment horizontal="center"/>
    </xf>
    <xf numFmtId="0" fontId="12" fillId="0" borderId="6" xfId="0" applyFont="1" applyBorder="1" applyAlignment="1">
      <alignment wrapText="1"/>
    </xf>
    <xf numFmtId="0" fontId="12" fillId="0" borderId="7" xfId="0" applyFont="1" applyBorder="1" applyAlignment="1">
      <alignment wrapText="1"/>
    </xf>
    <xf numFmtId="0" fontId="16" fillId="0" borderId="0" xfId="8" applyFont="1" applyAlignment="1">
      <alignment horizontal="left" vertical="center"/>
    </xf>
    <xf numFmtId="3" fontId="12" fillId="0" borderId="2" xfId="0" applyNumberFormat="1" applyFont="1" applyBorder="1" applyAlignment="1">
      <alignment horizontal="center" vertical="center"/>
    </xf>
    <xf numFmtId="3" fontId="12" fillId="0" borderId="0" xfId="0" applyNumberFormat="1" applyFont="1"/>
    <xf numFmtId="3" fontId="11" fillId="0" borderId="2" xfId="0" applyNumberFormat="1" applyFont="1" applyBorder="1" applyAlignment="1">
      <alignment horizontal="center"/>
    </xf>
    <xf numFmtId="3" fontId="11" fillId="0" borderId="2" xfId="0" applyNumberFormat="1" applyFont="1" applyBorder="1" applyAlignment="1">
      <alignment horizontal="center" vertical="center"/>
    </xf>
    <xf numFmtId="0" fontId="11" fillId="0" borderId="11" xfId="0" applyFont="1" applyBorder="1" applyAlignment="1">
      <alignment vertical="center"/>
    </xf>
    <xf numFmtId="0" fontId="11" fillId="0" borderId="7" xfId="0" applyFont="1" applyBorder="1" applyAlignment="1">
      <alignment vertical="center"/>
    </xf>
    <xf numFmtId="2" fontId="17" fillId="0" borderId="0" xfId="0" applyNumberFormat="1" applyFont="1" applyAlignment="1">
      <alignment horizontal="left" vertical="center" wrapText="1"/>
    </xf>
    <xf numFmtId="0" fontId="12" fillId="0" borderId="0" xfId="0" applyFont="1" applyAlignment="1">
      <alignment horizontal="center"/>
    </xf>
    <xf numFmtId="2" fontId="12" fillId="0" borderId="0" xfId="0" applyNumberFormat="1" applyFont="1" applyAlignment="1">
      <alignment horizontal="left" vertical="center" wrapText="1"/>
    </xf>
    <xf numFmtId="0" fontId="0" fillId="0" borderId="0" xfId="0" applyAlignment="1">
      <alignment vertical="center" wrapText="1"/>
    </xf>
    <xf numFmtId="0" fontId="37" fillId="0" borderId="5" xfId="0" applyFont="1" applyBorder="1"/>
    <xf numFmtId="2" fontId="12" fillId="0" borderId="0" xfId="0" applyNumberFormat="1" applyFont="1" applyAlignment="1">
      <alignment horizontal="left" vertical="center" wrapText="1"/>
    </xf>
    <xf numFmtId="2" fontId="11" fillId="0" borderId="2" xfId="0" applyNumberFormat="1" applyFont="1" applyBorder="1" applyAlignment="1">
      <alignment horizontal="center" vertical="center" wrapText="1"/>
    </xf>
    <xf numFmtId="0" fontId="0" fillId="0" borderId="0" xfId="0" applyAlignment="1">
      <alignment vertical="center" wrapText="1"/>
    </xf>
    <xf numFmtId="2" fontId="11" fillId="0" borderId="5" xfId="0" applyNumberFormat="1" applyFont="1" applyBorder="1" applyAlignment="1">
      <alignment horizontal="center" vertical="center" wrapText="1"/>
    </xf>
    <xf numFmtId="0" fontId="11" fillId="0" borderId="3"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3"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6" fillId="0" borderId="3" xfId="8" applyFont="1" applyBorder="1" applyAlignment="1">
      <alignment horizontal="center" vertical="center" wrapText="1"/>
    </xf>
    <xf numFmtId="0" fontId="6" fillId="0" borderId="10" xfId="8" applyFont="1" applyBorder="1" applyAlignment="1">
      <alignment horizontal="center" vertical="center" wrapText="1"/>
    </xf>
    <xf numFmtId="0" fontId="6" fillId="0" borderId="4" xfId="8" applyFont="1" applyBorder="1" applyAlignment="1">
      <alignment horizontal="center" vertical="center" wrapText="1"/>
    </xf>
    <xf numFmtId="0" fontId="8" fillId="0" borderId="0" xfId="8" applyFont="1" applyAlignment="1">
      <alignment horizontal="left" vertical="center" wrapText="1"/>
    </xf>
    <xf numFmtId="0" fontId="7" fillId="0" borderId="0" xfId="8" applyFont="1" applyAlignment="1">
      <alignment horizontal="left" vertical="center" wrapText="1"/>
    </xf>
    <xf numFmtId="0" fontId="8" fillId="0" borderId="2" xfId="8" applyFont="1" applyBorder="1" applyAlignment="1">
      <alignment horizontal="center" vertical="center" wrapText="1"/>
    </xf>
  </cellXfs>
  <cellStyles count="87">
    <cellStyle name="20% — акцент1" xfId="31" builtinId="30" customBuiltin="1"/>
    <cellStyle name="20% — акцент2" xfId="35" builtinId="34" customBuiltin="1"/>
    <cellStyle name="20% — акцент3" xfId="39" builtinId="38" customBuiltin="1"/>
    <cellStyle name="20% — акцент4" xfId="43" builtinId="42" customBuiltin="1"/>
    <cellStyle name="20% — акцент5" xfId="47" builtinId="46" customBuiltin="1"/>
    <cellStyle name="20% — акцент6" xfId="51" builtinId="50" customBuiltin="1"/>
    <cellStyle name="40% — акцент1" xfId="32" builtinId="31" customBuiltin="1"/>
    <cellStyle name="40% — акцент2" xfId="36" builtinId="35" customBuiltin="1"/>
    <cellStyle name="40% — акцент3" xfId="40" builtinId="39" customBuiltin="1"/>
    <cellStyle name="40% — акцент4" xfId="44" builtinId="43" customBuiltin="1"/>
    <cellStyle name="40% — акцент5" xfId="48" builtinId="47" customBuiltin="1"/>
    <cellStyle name="40% — акцент6" xfId="52" builtinId="51" customBuiltin="1"/>
    <cellStyle name="60% — акцент1" xfId="33" builtinId="32" customBuiltin="1"/>
    <cellStyle name="60% — акцент2" xfId="37" builtinId="36" customBuiltin="1"/>
    <cellStyle name="60% — акцент3" xfId="41" builtinId="40" customBuiltin="1"/>
    <cellStyle name="60% — акцент4" xfId="45" builtinId="44" customBuiltin="1"/>
    <cellStyle name="60% — акцент5" xfId="49" builtinId="48" customBuiltin="1"/>
    <cellStyle name="60% — акцент6" xfId="53" builtinId="52" customBuiltin="1"/>
    <cellStyle name="Акцент1" xfId="30" builtinId="29" customBuiltin="1"/>
    <cellStyle name="Акцент2" xfId="34" builtinId="33" customBuiltin="1"/>
    <cellStyle name="Акцент3" xfId="38" builtinId="37" customBuiltin="1"/>
    <cellStyle name="Акцент4" xfId="42" builtinId="41" customBuiltin="1"/>
    <cellStyle name="Акцент5" xfId="46" builtinId="45" customBuiltin="1"/>
    <cellStyle name="Акцент6" xfId="50" builtinId="49" customBuiltin="1"/>
    <cellStyle name="Ввод " xfId="22" builtinId="20" customBuiltin="1"/>
    <cellStyle name="Вывод" xfId="23" builtinId="21" customBuiltin="1"/>
    <cellStyle name="Вычисление" xfId="24" builtinId="22" customBuiltin="1"/>
    <cellStyle name="Заголовок 1" xfId="15" builtinId="16" customBuiltin="1"/>
    <cellStyle name="Заголовок 2" xfId="16" builtinId="17" customBuiltin="1"/>
    <cellStyle name="Заголовок 3" xfId="17" builtinId="18" customBuiltin="1"/>
    <cellStyle name="Заголовок 4" xfId="18" builtinId="19" customBuiltin="1"/>
    <cellStyle name="Итог" xfId="29" builtinId="25" customBuiltin="1"/>
    <cellStyle name="Контрольная ячейка" xfId="26" builtinId="23" customBuiltin="1"/>
    <cellStyle name="Название" xfId="14" builtinId="15" customBuiltin="1"/>
    <cellStyle name="Нейтральный" xfId="21" builtinId="28" customBuiltin="1"/>
    <cellStyle name="Обычный" xfId="0" builtinId="0"/>
    <cellStyle name="Обычный 16" xfId="13"/>
    <cellStyle name="Обычный 2" xfId="77"/>
    <cellStyle name="Обычный 2 11" xfId="73"/>
    <cellStyle name="Обычный 2 2" xfId="56"/>
    <cellStyle name="Обычный 2 2 2" xfId="59"/>
    <cellStyle name="Обычный 2 2 2 2" xfId="64"/>
    <cellStyle name="Обычный 2 2 3" xfId="69"/>
    <cellStyle name="Обычный 2 2 4" xfId="79"/>
    <cellStyle name="Обычный 2 2 5" xfId="83"/>
    <cellStyle name="Обычный 2 2 6" xfId="85"/>
    <cellStyle name="Обычный 2 3" xfId="80"/>
    <cellStyle name="Обычный 24 3" xfId="3"/>
    <cellStyle name="Обычный 24 3 3" xfId="10"/>
    <cellStyle name="Обычный 24 5 2" xfId="72"/>
    <cellStyle name="Обычный 24 5 2 2 2" xfId="62"/>
    <cellStyle name="Обычный 24 5 2 2 2 2" xfId="70"/>
    <cellStyle name="Обычный 24 5 2 2 2 3" xfId="84"/>
    <cellStyle name="Обычный 3" xfId="81"/>
    <cellStyle name="Обычный 3 5 4" xfId="68"/>
    <cellStyle name="Обычный 4" xfId="71"/>
    <cellStyle name="Обычный 5" xfId="54"/>
    <cellStyle name="Обычный 5 2" xfId="11"/>
    <cellStyle name="Обычный 6 2" xfId="5"/>
    <cellStyle name="Обычный 6 3" xfId="4"/>
    <cellStyle name="Обычный 7" xfId="8"/>
    <cellStyle name="Плохой" xfId="20" builtinId="27" customBuiltin="1"/>
    <cellStyle name="Пояснение" xfId="28" builtinId="53" customBuiltin="1"/>
    <cellStyle name="Примечание 2" xfId="55"/>
    <cellStyle name="Процентный 2" xfId="66"/>
    <cellStyle name="Связанная ячейка" xfId="25" builtinId="24" customBuiltin="1"/>
    <cellStyle name="Текст предупреждения" xfId="27" builtinId="11" customBuiltin="1"/>
    <cellStyle name="Финансовый 2" xfId="58"/>
    <cellStyle name="Финансовый 2 2" xfId="6"/>
    <cellStyle name="Финансовый 2 2 2" xfId="61"/>
    <cellStyle name="Финансовый 2 27" xfId="74"/>
    <cellStyle name="Финансовый 2 3" xfId="75"/>
    <cellStyle name="Финансовый 2 5" xfId="67"/>
    <cellStyle name="Финансовый 24 3" xfId="1"/>
    <cellStyle name="Финансовый 24 3 2" xfId="76"/>
    <cellStyle name="Финансовый 24 3 3" xfId="9"/>
    <cellStyle name="Финансовый 3" xfId="12"/>
    <cellStyle name="Финансовый 3 2" xfId="63"/>
    <cellStyle name="Финансовый 4" xfId="57"/>
    <cellStyle name="Финансовый 4 2" xfId="60"/>
    <cellStyle name="Финансовый 4 3" xfId="78"/>
    <cellStyle name="Финансовый 4 4" xfId="82"/>
    <cellStyle name="Финансовый 4 5" xfId="86"/>
    <cellStyle name="Финансовый 5" xfId="7"/>
    <cellStyle name="Финансовый 5 2" xfId="2"/>
    <cellStyle name="Финансовый 5 3" xfId="65"/>
    <cellStyle name="Хороший" xfId="19"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7.xml"/><Relationship Id="rId117" Type="http://schemas.openxmlformats.org/officeDocument/2006/relationships/externalLink" Target="externalLinks/externalLink108.xml"/><Relationship Id="rId21" Type="http://schemas.openxmlformats.org/officeDocument/2006/relationships/externalLink" Target="externalLinks/externalLink12.xml"/><Relationship Id="rId42" Type="http://schemas.openxmlformats.org/officeDocument/2006/relationships/externalLink" Target="externalLinks/externalLink33.xml"/><Relationship Id="rId47" Type="http://schemas.openxmlformats.org/officeDocument/2006/relationships/externalLink" Target="externalLinks/externalLink38.xml"/><Relationship Id="rId63" Type="http://schemas.openxmlformats.org/officeDocument/2006/relationships/externalLink" Target="externalLinks/externalLink54.xml"/><Relationship Id="rId68" Type="http://schemas.openxmlformats.org/officeDocument/2006/relationships/externalLink" Target="externalLinks/externalLink59.xml"/><Relationship Id="rId84" Type="http://schemas.openxmlformats.org/officeDocument/2006/relationships/externalLink" Target="externalLinks/externalLink75.xml"/><Relationship Id="rId89" Type="http://schemas.openxmlformats.org/officeDocument/2006/relationships/externalLink" Target="externalLinks/externalLink80.xml"/><Relationship Id="rId112" Type="http://schemas.openxmlformats.org/officeDocument/2006/relationships/externalLink" Target="externalLinks/externalLink103.xml"/><Relationship Id="rId133" Type="http://schemas.openxmlformats.org/officeDocument/2006/relationships/externalLink" Target="externalLinks/externalLink124.xml"/><Relationship Id="rId138" Type="http://schemas.openxmlformats.org/officeDocument/2006/relationships/externalLink" Target="externalLinks/externalLink129.xml"/><Relationship Id="rId154" Type="http://schemas.openxmlformats.org/officeDocument/2006/relationships/externalLink" Target="externalLinks/externalLink145.xml"/><Relationship Id="rId159" Type="http://schemas.openxmlformats.org/officeDocument/2006/relationships/externalLink" Target="externalLinks/externalLink150.xml"/><Relationship Id="rId175" Type="http://schemas.openxmlformats.org/officeDocument/2006/relationships/externalLink" Target="externalLinks/externalLink166.xml"/><Relationship Id="rId170" Type="http://schemas.openxmlformats.org/officeDocument/2006/relationships/externalLink" Target="externalLinks/externalLink161.xml"/><Relationship Id="rId16" Type="http://schemas.openxmlformats.org/officeDocument/2006/relationships/externalLink" Target="externalLinks/externalLink7.xml"/><Relationship Id="rId107" Type="http://schemas.openxmlformats.org/officeDocument/2006/relationships/externalLink" Target="externalLinks/externalLink98.xml"/><Relationship Id="rId11" Type="http://schemas.openxmlformats.org/officeDocument/2006/relationships/externalLink" Target="externalLinks/externalLink2.xml"/><Relationship Id="rId32" Type="http://schemas.openxmlformats.org/officeDocument/2006/relationships/externalLink" Target="externalLinks/externalLink23.xml"/><Relationship Id="rId37" Type="http://schemas.openxmlformats.org/officeDocument/2006/relationships/externalLink" Target="externalLinks/externalLink28.xml"/><Relationship Id="rId53" Type="http://schemas.openxmlformats.org/officeDocument/2006/relationships/externalLink" Target="externalLinks/externalLink44.xml"/><Relationship Id="rId58" Type="http://schemas.openxmlformats.org/officeDocument/2006/relationships/externalLink" Target="externalLinks/externalLink49.xml"/><Relationship Id="rId74" Type="http://schemas.openxmlformats.org/officeDocument/2006/relationships/externalLink" Target="externalLinks/externalLink65.xml"/><Relationship Id="rId79" Type="http://schemas.openxmlformats.org/officeDocument/2006/relationships/externalLink" Target="externalLinks/externalLink70.xml"/><Relationship Id="rId102" Type="http://schemas.openxmlformats.org/officeDocument/2006/relationships/externalLink" Target="externalLinks/externalLink93.xml"/><Relationship Id="rId123" Type="http://schemas.openxmlformats.org/officeDocument/2006/relationships/externalLink" Target="externalLinks/externalLink114.xml"/><Relationship Id="rId128" Type="http://schemas.openxmlformats.org/officeDocument/2006/relationships/externalLink" Target="externalLinks/externalLink119.xml"/><Relationship Id="rId144" Type="http://schemas.openxmlformats.org/officeDocument/2006/relationships/externalLink" Target="externalLinks/externalLink135.xml"/><Relationship Id="rId149" Type="http://schemas.openxmlformats.org/officeDocument/2006/relationships/externalLink" Target="externalLinks/externalLink140.xml"/><Relationship Id="rId5" Type="http://schemas.openxmlformats.org/officeDocument/2006/relationships/worksheet" Target="worksheets/sheet5.xml"/><Relationship Id="rId90" Type="http://schemas.openxmlformats.org/officeDocument/2006/relationships/externalLink" Target="externalLinks/externalLink81.xml"/><Relationship Id="rId95" Type="http://schemas.openxmlformats.org/officeDocument/2006/relationships/externalLink" Target="externalLinks/externalLink86.xml"/><Relationship Id="rId160" Type="http://schemas.openxmlformats.org/officeDocument/2006/relationships/externalLink" Target="externalLinks/externalLink151.xml"/><Relationship Id="rId165" Type="http://schemas.openxmlformats.org/officeDocument/2006/relationships/externalLink" Target="externalLinks/externalLink156.xml"/><Relationship Id="rId181" Type="http://schemas.openxmlformats.org/officeDocument/2006/relationships/calcChain" Target="calcChain.xml"/><Relationship Id="rId22" Type="http://schemas.openxmlformats.org/officeDocument/2006/relationships/externalLink" Target="externalLinks/externalLink13.xml"/><Relationship Id="rId27" Type="http://schemas.openxmlformats.org/officeDocument/2006/relationships/externalLink" Target="externalLinks/externalLink18.xml"/><Relationship Id="rId43" Type="http://schemas.openxmlformats.org/officeDocument/2006/relationships/externalLink" Target="externalLinks/externalLink34.xml"/><Relationship Id="rId48" Type="http://schemas.openxmlformats.org/officeDocument/2006/relationships/externalLink" Target="externalLinks/externalLink39.xml"/><Relationship Id="rId64" Type="http://schemas.openxmlformats.org/officeDocument/2006/relationships/externalLink" Target="externalLinks/externalLink55.xml"/><Relationship Id="rId69" Type="http://schemas.openxmlformats.org/officeDocument/2006/relationships/externalLink" Target="externalLinks/externalLink60.xml"/><Relationship Id="rId113" Type="http://schemas.openxmlformats.org/officeDocument/2006/relationships/externalLink" Target="externalLinks/externalLink104.xml"/><Relationship Id="rId118" Type="http://schemas.openxmlformats.org/officeDocument/2006/relationships/externalLink" Target="externalLinks/externalLink109.xml"/><Relationship Id="rId134" Type="http://schemas.openxmlformats.org/officeDocument/2006/relationships/externalLink" Target="externalLinks/externalLink125.xml"/><Relationship Id="rId139" Type="http://schemas.openxmlformats.org/officeDocument/2006/relationships/externalLink" Target="externalLinks/externalLink130.xml"/><Relationship Id="rId80" Type="http://schemas.openxmlformats.org/officeDocument/2006/relationships/externalLink" Target="externalLinks/externalLink71.xml"/><Relationship Id="rId85" Type="http://schemas.openxmlformats.org/officeDocument/2006/relationships/externalLink" Target="externalLinks/externalLink76.xml"/><Relationship Id="rId150" Type="http://schemas.openxmlformats.org/officeDocument/2006/relationships/externalLink" Target="externalLinks/externalLink141.xml"/><Relationship Id="rId155" Type="http://schemas.openxmlformats.org/officeDocument/2006/relationships/externalLink" Target="externalLinks/externalLink146.xml"/><Relationship Id="rId171" Type="http://schemas.openxmlformats.org/officeDocument/2006/relationships/externalLink" Target="externalLinks/externalLink162.xml"/><Relationship Id="rId176" Type="http://schemas.openxmlformats.org/officeDocument/2006/relationships/externalLink" Target="externalLinks/externalLink16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33" Type="http://schemas.openxmlformats.org/officeDocument/2006/relationships/externalLink" Target="externalLinks/externalLink24.xml"/><Relationship Id="rId38" Type="http://schemas.openxmlformats.org/officeDocument/2006/relationships/externalLink" Target="externalLinks/externalLink29.xml"/><Relationship Id="rId59" Type="http://schemas.openxmlformats.org/officeDocument/2006/relationships/externalLink" Target="externalLinks/externalLink50.xml"/><Relationship Id="rId103" Type="http://schemas.openxmlformats.org/officeDocument/2006/relationships/externalLink" Target="externalLinks/externalLink94.xml"/><Relationship Id="rId108" Type="http://schemas.openxmlformats.org/officeDocument/2006/relationships/externalLink" Target="externalLinks/externalLink99.xml"/><Relationship Id="rId124" Type="http://schemas.openxmlformats.org/officeDocument/2006/relationships/externalLink" Target="externalLinks/externalLink115.xml"/><Relationship Id="rId129" Type="http://schemas.openxmlformats.org/officeDocument/2006/relationships/externalLink" Target="externalLinks/externalLink120.xml"/><Relationship Id="rId54" Type="http://schemas.openxmlformats.org/officeDocument/2006/relationships/externalLink" Target="externalLinks/externalLink45.xml"/><Relationship Id="rId70" Type="http://schemas.openxmlformats.org/officeDocument/2006/relationships/externalLink" Target="externalLinks/externalLink61.xml"/><Relationship Id="rId75" Type="http://schemas.openxmlformats.org/officeDocument/2006/relationships/externalLink" Target="externalLinks/externalLink66.xml"/><Relationship Id="rId91" Type="http://schemas.openxmlformats.org/officeDocument/2006/relationships/externalLink" Target="externalLinks/externalLink82.xml"/><Relationship Id="rId96" Type="http://schemas.openxmlformats.org/officeDocument/2006/relationships/externalLink" Target="externalLinks/externalLink87.xml"/><Relationship Id="rId140" Type="http://schemas.openxmlformats.org/officeDocument/2006/relationships/externalLink" Target="externalLinks/externalLink131.xml"/><Relationship Id="rId145" Type="http://schemas.openxmlformats.org/officeDocument/2006/relationships/externalLink" Target="externalLinks/externalLink136.xml"/><Relationship Id="rId161" Type="http://schemas.openxmlformats.org/officeDocument/2006/relationships/externalLink" Target="externalLinks/externalLink152.xml"/><Relationship Id="rId166" Type="http://schemas.openxmlformats.org/officeDocument/2006/relationships/externalLink" Target="externalLinks/externalLink157.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externalLink" Target="externalLinks/externalLink14.xml"/><Relationship Id="rId28" Type="http://schemas.openxmlformats.org/officeDocument/2006/relationships/externalLink" Target="externalLinks/externalLink19.xml"/><Relationship Id="rId49" Type="http://schemas.openxmlformats.org/officeDocument/2006/relationships/externalLink" Target="externalLinks/externalLink40.xml"/><Relationship Id="rId114" Type="http://schemas.openxmlformats.org/officeDocument/2006/relationships/externalLink" Target="externalLinks/externalLink105.xml"/><Relationship Id="rId119" Type="http://schemas.openxmlformats.org/officeDocument/2006/relationships/externalLink" Target="externalLinks/externalLink110.xml"/><Relationship Id="rId44" Type="http://schemas.openxmlformats.org/officeDocument/2006/relationships/externalLink" Target="externalLinks/externalLink35.xml"/><Relationship Id="rId60" Type="http://schemas.openxmlformats.org/officeDocument/2006/relationships/externalLink" Target="externalLinks/externalLink51.xml"/><Relationship Id="rId65" Type="http://schemas.openxmlformats.org/officeDocument/2006/relationships/externalLink" Target="externalLinks/externalLink56.xml"/><Relationship Id="rId81" Type="http://schemas.openxmlformats.org/officeDocument/2006/relationships/externalLink" Target="externalLinks/externalLink72.xml"/><Relationship Id="rId86" Type="http://schemas.openxmlformats.org/officeDocument/2006/relationships/externalLink" Target="externalLinks/externalLink77.xml"/><Relationship Id="rId130" Type="http://schemas.openxmlformats.org/officeDocument/2006/relationships/externalLink" Target="externalLinks/externalLink121.xml"/><Relationship Id="rId135" Type="http://schemas.openxmlformats.org/officeDocument/2006/relationships/externalLink" Target="externalLinks/externalLink126.xml"/><Relationship Id="rId151" Type="http://schemas.openxmlformats.org/officeDocument/2006/relationships/externalLink" Target="externalLinks/externalLink142.xml"/><Relationship Id="rId156" Type="http://schemas.openxmlformats.org/officeDocument/2006/relationships/externalLink" Target="externalLinks/externalLink147.xml"/><Relationship Id="rId177" Type="http://schemas.openxmlformats.org/officeDocument/2006/relationships/externalLink" Target="externalLinks/externalLink168.xml"/><Relationship Id="rId4" Type="http://schemas.openxmlformats.org/officeDocument/2006/relationships/worksheet" Target="worksheets/sheet4.xml"/><Relationship Id="rId9" Type="http://schemas.openxmlformats.org/officeDocument/2006/relationships/worksheet" Target="worksheets/sheet9.xml"/><Relationship Id="rId172" Type="http://schemas.openxmlformats.org/officeDocument/2006/relationships/externalLink" Target="externalLinks/externalLink163.xml"/><Relationship Id="rId180" Type="http://schemas.openxmlformats.org/officeDocument/2006/relationships/sharedStrings" Target="sharedStrings.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39" Type="http://schemas.openxmlformats.org/officeDocument/2006/relationships/externalLink" Target="externalLinks/externalLink30.xml"/><Relationship Id="rId109" Type="http://schemas.openxmlformats.org/officeDocument/2006/relationships/externalLink" Target="externalLinks/externalLink100.xml"/><Relationship Id="rId34" Type="http://schemas.openxmlformats.org/officeDocument/2006/relationships/externalLink" Target="externalLinks/externalLink25.xml"/><Relationship Id="rId50" Type="http://schemas.openxmlformats.org/officeDocument/2006/relationships/externalLink" Target="externalLinks/externalLink41.xml"/><Relationship Id="rId55" Type="http://schemas.openxmlformats.org/officeDocument/2006/relationships/externalLink" Target="externalLinks/externalLink46.xml"/><Relationship Id="rId76" Type="http://schemas.openxmlformats.org/officeDocument/2006/relationships/externalLink" Target="externalLinks/externalLink67.xml"/><Relationship Id="rId97" Type="http://schemas.openxmlformats.org/officeDocument/2006/relationships/externalLink" Target="externalLinks/externalLink88.xml"/><Relationship Id="rId104" Type="http://schemas.openxmlformats.org/officeDocument/2006/relationships/externalLink" Target="externalLinks/externalLink95.xml"/><Relationship Id="rId120" Type="http://schemas.openxmlformats.org/officeDocument/2006/relationships/externalLink" Target="externalLinks/externalLink111.xml"/><Relationship Id="rId125" Type="http://schemas.openxmlformats.org/officeDocument/2006/relationships/externalLink" Target="externalLinks/externalLink116.xml"/><Relationship Id="rId141" Type="http://schemas.openxmlformats.org/officeDocument/2006/relationships/externalLink" Target="externalLinks/externalLink132.xml"/><Relationship Id="rId146" Type="http://schemas.openxmlformats.org/officeDocument/2006/relationships/externalLink" Target="externalLinks/externalLink137.xml"/><Relationship Id="rId167" Type="http://schemas.openxmlformats.org/officeDocument/2006/relationships/externalLink" Target="externalLinks/externalLink158.xml"/><Relationship Id="rId7" Type="http://schemas.openxmlformats.org/officeDocument/2006/relationships/worksheet" Target="worksheets/sheet7.xml"/><Relationship Id="rId71" Type="http://schemas.openxmlformats.org/officeDocument/2006/relationships/externalLink" Target="externalLinks/externalLink62.xml"/><Relationship Id="rId92" Type="http://schemas.openxmlformats.org/officeDocument/2006/relationships/externalLink" Target="externalLinks/externalLink83.xml"/><Relationship Id="rId162" Type="http://schemas.openxmlformats.org/officeDocument/2006/relationships/externalLink" Target="externalLinks/externalLink153.xml"/><Relationship Id="rId2" Type="http://schemas.openxmlformats.org/officeDocument/2006/relationships/worksheet" Target="worksheets/sheet2.xml"/><Relationship Id="rId29" Type="http://schemas.openxmlformats.org/officeDocument/2006/relationships/externalLink" Target="externalLinks/externalLink20.xml"/><Relationship Id="rId24" Type="http://schemas.openxmlformats.org/officeDocument/2006/relationships/externalLink" Target="externalLinks/externalLink15.xml"/><Relationship Id="rId40" Type="http://schemas.openxmlformats.org/officeDocument/2006/relationships/externalLink" Target="externalLinks/externalLink31.xml"/><Relationship Id="rId45" Type="http://schemas.openxmlformats.org/officeDocument/2006/relationships/externalLink" Target="externalLinks/externalLink36.xml"/><Relationship Id="rId66" Type="http://schemas.openxmlformats.org/officeDocument/2006/relationships/externalLink" Target="externalLinks/externalLink57.xml"/><Relationship Id="rId87" Type="http://schemas.openxmlformats.org/officeDocument/2006/relationships/externalLink" Target="externalLinks/externalLink78.xml"/><Relationship Id="rId110" Type="http://schemas.openxmlformats.org/officeDocument/2006/relationships/externalLink" Target="externalLinks/externalLink101.xml"/><Relationship Id="rId115" Type="http://schemas.openxmlformats.org/officeDocument/2006/relationships/externalLink" Target="externalLinks/externalLink106.xml"/><Relationship Id="rId131" Type="http://schemas.openxmlformats.org/officeDocument/2006/relationships/externalLink" Target="externalLinks/externalLink122.xml"/><Relationship Id="rId136" Type="http://schemas.openxmlformats.org/officeDocument/2006/relationships/externalLink" Target="externalLinks/externalLink127.xml"/><Relationship Id="rId157" Type="http://schemas.openxmlformats.org/officeDocument/2006/relationships/externalLink" Target="externalLinks/externalLink148.xml"/><Relationship Id="rId178" Type="http://schemas.openxmlformats.org/officeDocument/2006/relationships/theme" Target="theme/theme1.xml"/><Relationship Id="rId61" Type="http://schemas.openxmlformats.org/officeDocument/2006/relationships/externalLink" Target="externalLinks/externalLink52.xml"/><Relationship Id="rId82" Type="http://schemas.openxmlformats.org/officeDocument/2006/relationships/externalLink" Target="externalLinks/externalLink73.xml"/><Relationship Id="rId152" Type="http://schemas.openxmlformats.org/officeDocument/2006/relationships/externalLink" Target="externalLinks/externalLink143.xml"/><Relationship Id="rId173" Type="http://schemas.openxmlformats.org/officeDocument/2006/relationships/externalLink" Target="externalLinks/externalLink164.xml"/><Relationship Id="rId19" Type="http://schemas.openxmlformats.org/officeDocument/2006/relationships/externalLink" Target="externalLinks/externalLink10.xml"/><Relationship Id="rId14" Type="http://schemas.openxmlformats.org/officeDocument/2006/relationships/externalLink" Target="externalLinks/externalLink5.xml"/><Relationship Id="rId30" Type="http://schemas.openxmlformats.org/officeDocument/2006/relationships/externalLink" Target="externalLinks/externalLink21.xml"/><Relationship Id="rId35" Type="http://schemas.openxmlformats.org/officeDocument/2006/relationships/externalLink" Target="externalLinks/externalLink26.xml"/><Relationship Id="rId56" Type="http://schemas.openxmlformats.org/officeDocument/2006/relationships/externalLink" Target="externalLinks/externalLink47.xml"/><Relationship Id="rId77" Type="http://schemas.openxmlformats.org/officeDocument/2006/relationships/externalLink" Target="externalLinks/externalLink68.xml"/><Relationship Id="rId100" Type="http://schemas.openxmlformats.org/officeDocument/2006/relationships/externalLink" Target="externalLinks/externalLink91.xml"/><Relationship Id="rId105" Type="http://schemas.openxmlformats.org/officeDocument/2006/relationships/externalLink" Target="externalLinks/externalLink96.xml"/><Relationship Id="rId126" Type="http://schemas.openxmlformats.org/officeDocument/2006/relationships/externalLink" Target="externalLinks/externalLink117.xml"/><Relationship Id="rId147" Type="http://schemas.openxmlformats.org/officeDocument/2006/relationships/externalLink" Target="externalLinks/externalLink138.xml"/><Relationship Id="rId168" Type="http://schemas.openxmlformats.org/officeDocument/2006/relationships/externalLink" Target="externalLinks/externalLink159.xml"/><Relationship Id="rId8" Type="http://schemas.openxmlformats.org/officeDocument/2006/relationships/worksheet" Target="worksheets/sheet8.xml"/><Relationship Id="rId51" Type="http://schemas.openxmlformats.org/officeDocument/2006/relationships/externalLink" Target="externalLinks/externalLink42.xml"/><Relationship Id="rId72" Type="http://schemas.openxmlformats.org/officeDocument/2006/relationships/externalLink" Target="externalLinks/externalLink63.xml"/><Relationship Id="rId93" Type="http://schemas.openxmlformats.org/officeDocument/2006/relationships/externalLink" Target="externalLinks/externalLink84.xml"/><Relationship Id="rId98" Type="http://schemas.openxmlformats.org/officeDocument/2006/relationships/externalLink" Target="externalLinks/externalLink89.xml"/><Relationship Id="rId121" Type="http://schemas.openxmlformats.org/officeDocument/2006/relationships/externalLink" Target="externalLinks/externalLink112.xml"/><Relationship Id="rId142" Type="http://schemas.openxmlformats.org/officeDocument/2006/relationships/externalLink" Target="externalLinks/externalLink133.xml"/><Relationship Id="rId163" Type="http://schemas.openxmlformats.org/officeDocument/2006/relationships/externalLink" Target="externalLinks/externalLink154.xml"/><Relationship Id="rId3" Type="http://schemas.openxmlformats.org/officeDocument/2006/relationships/worksheet" Target="worksheets/sheet3.xml"/><Relationship Id="rId25" Type="http://schemas.openxmlformats.org/officeDocument/2006/relationships/externalLink" Target="externalLinks/externalLink16.xml"/><Relationship Id="rId46" Type="http://schemas.openxmlformats.org/officeDocument/2006/relationships/externalLink" Target="externalLinks/externalLink37.xml"/><Relationship Id="rId67" Type="http://schemas.openxmlformats.org/officeDocument/2006/relationships/externalLink" Target="externalLinks/externalLink58.xml"/><Relationship Id="rId116" Type="http://schemas.openxmlformats.org/officeDocument/2006/relationships/externalLink" Target="externalLinks/externalLink107.xml"/><Relationship Id="rId137" Type="http://schemas.openxmlformats.org/officeDocument/2006/relationships/externalLink" Target="externalLinks/externalLink128.xml"/><Relationship Id="rId158" Type="http://schemas.openxmlformats.org/officeDocument/2006/relationships/externalLink" Target="externalLinks/externalLink149.xml"/><Relationship Id="rId20" Type="http://schemas.openxmlformats.org/officeDocument/2006/relationships/externalLink" Target="externalLinks/externalLink11.xml"/><Relationship Id="rId41" Type="http://schemas.openxmlformats.org/officeDocument/2006/relationships/externalLink" Target="externalLinks/externalLink32.xml"/><Relationship Id="rId62" Type="http://schemas.openxmlformats.org/officeDocument/2006/relationships/externalLink" Target="externalLinks/externalLink53.xml"/><Relationship Id="rId83" Type="http://schemas.openxmlformats.org/officeDocument/2006/relationships/externalLink" Target="externalLinks/externalLink74.xml"/><Relationship Id="rId88" Type="http://schemas.openxmlformats.org/officeDocument/2006/relationships/externalLink" Target="externalLinks/externalLink79.xml"/><Relationship Id="rId111" Type="http://schemas.openxmlformats.org/officeDocument/2006/relationships/externalLink" Target="externalLinks/externalLink102.xml"/><Relationship Id="rId132" Type="http://schemas.openxmlformats.org/officeDocument/2006/relationships/externalLink" Target="externalLinks/externalLink123.xml"/><Relationship Id="rId153" Type="http://schemas.openxmlformats.org/officeDocument/2006/relationships/externalLink" Target="externalLinks/externalLink144.xml"/><Relationship Id="rId174" Type="http://schemas.openxmlformats.org/officeDocument/2006/relationships/externalLink" Target="externalLinks/externalLink165.xml"/><Relationship Id="rId179" Type="http://schemas.openxmlformats.org/officeDocument/2006/relationships/styles" Target="styles.xml"/><Relationship Id="rId15" Type="http://schemas.openxmlformats.org/officeDocument/2006/relationships/externalLink" Target="externalLinks/externalLink6.xml"/><Relationship Id="rId36" Type="http://schemas.openxmlformats.org/officeDocument/2006/relationships/externalLink" Target="externalLinks/externalLink27.xml"/><Relationship Id="rId57" Type="http://schemas.openxmlformats.org/officeDocument/2006/relationships/externalLink" Target="externalLinks/externalLink48.xml"/><Relationship Id="rId106" Type="http://schemas.openxmlformats.org/officeDocument/2006/relationships/externalLink" Target="externalLinks/externalLink97.xml"/><Relationship Id="rId127" Type="http://schemas.openxmlformats.org/officeDocument/2006/relationships/externalLink" Target="externalLinks/externalLink118.xml"/><Relationship Id="rId10" Type="http://schemas.openxmlformats.org/officeDocument/2006/relationships/externalLink" Target="externalLinks/externalLink1.xml"/><Relationship Id="rId31" Type="http://schemas.openxmlformats.org/officeDocument/2006/relationships/externalLink" Target="externalLinks/externalLink22.xml"/><Relationship Id="rId52" Type="http://schemas.openxmlformats.org/officeDocument/2006/relationships/externalLink" Target="externalLinks/externalLink43.xml"/><Relationship Id="rId73" Type="http://schemas.openxmlformats.org/officeDocument/2006/relationships/externalLink" Target="externalLinks/externalLink64.xml"/><Relationship Id="rId78" Type="http://schemas.openxmlformats.org/officeDocument/2006/relationships/externalLink" Target="externalLinks/externalLink69.xml"/><Relationship Id="rId94" Type="http://schemas.openxmlformats.org/officeDocument/2006/relationships/externalLink" Target="externalLinks/externalLink85.xml"/><Relationship Id="rId99" Type="http://schemas.openxmlformats.org/officeDocument/2006/relationships/externalLink" Target="externalLinks/externalLink90.xml"/><Relationship Id="rId101" Type="http://schemas.openxmlformats.org/officeDocument/2006/relationships/externalLink" Target="externalLinks/externalLink92.xml"/><Relationship Id="rId122" Type="http://schemas.openxmlformats.org/officeDocument/2006/relationships/externalLink" Target="externalLinks/externalLink113.xml"/><Relationship Id="rId143" Type="http://schemas.openxmlformats.org/officeDocument/2006/relationships/externalLink" Target="externalLinks/externalLink134.xml"/><Relationship Id="rId148" Type="http://schemas.openxmlformats.org/officeDocument/2006/relationships/externalLink" Target="externalLinks/externalLink139.xml"/><Relationship Id="rId164" Type="http://schemas.openxmlformats.org/officeDocument/2006/relationships/externalLink" Target="externalLinks/externalLink155.xml"/><Relationship Id="rId169" Type="http://schemas.openxmlformats.org/officeDocument/2006/relationships/externalLink" Target="externalLinks/externalLink160.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Documents%20and%20Settings\b_makhatova\Local%20Settings\Temporary%20Internet%20Files\Content.Outlook\I3MZ9W6Z\Documents%20and%20Settings\omarov_k\Local%20Settings\Temporary%20Internet%20Files\Content.IE5\NC4CDL3E\&#1050;&#1050;&#1041;_4&#1082;&#1074;&#1072;&#1088;&#1090;&#1072;&#1083;%20200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1CSERVER2003\Users\d.aizhigitov\Desktop\&#1056;&#1072;&#1089;&#1095;&#1077;&#1090;_&#1073;&#1072;&#1083;&#1083;&#1072;_&#1041;&#1072;&#1093;&#1099;&#1090;_2018.xlsx"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hemul\upekex\&#1057;&#1074;&#1086;&#1076;\2004_03%20&#1084;&#1072;&#1088;&#1090;\&#1055;&#1051;&#1040;&#1053;\&#1041;&#1044;&#1056;%20&#1087;&#1083;&#1072;&#1085;%20&#1084;&#1072;&#1088;&#1090;04%20&#1053;&#1040;&#1050;.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Fileserver\Economic\&#1040;&#1061;&#1056;\&#1055;&#1083;&#1072;&#1085;\2004\&#1054;&#1073;&#1097;&#1072;&#1103;\&#1042;&#1088;&#1077;&#1084;&#1077;&#1085;&#1085;&#1072;&#1103;\&#1040;&#1056;&#1061;%20&#1052;&#1086;&#1089;&#1082;&#1074;&#1072;%20&#1080;%20&#1092;&#1080;&#1083;&#1080;&#1072;&#1083;&#1099;%202004.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A:\DOCUME~1\AHMETO~1\LOCALS~1\Temp\Rar$DI00.531\&#1041;&#1102;&#1076;&#1078;&#1077;&#1090;&#1055;&#1088;&#1086;&#1076;&#1072;&#1078;&#1042;&#1085;&#1077;&#1096;&#1085;&#1080;&#1081;.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Kpeo01\&#1054;&#1073;&#1097;&#1080;&#1077;%20&#1076;&#1086;&#1082;&#1091;&#1084;&#1077;&#1085;&#1090;&#1099;%20&#1055;&#1069;&#1054;\DOCUME~1\9D92~1\LOCALS~1\Temp\Rar$DI42.563\&#1041;&#1102;&#1076;&#1078;&#1077;&#1090;%20&#1085;&#1072;%20&#1084;&#1077;&#1089;&#1103;&#1094;%20&#1080;&#1102;&#1083;&#1100;.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Fileserver\Economic\Documents%20and%20Settings\&#1040;&#1076;&#1084;&#1080;&#1085;&#1080;&#1089;&#1090;&#1088;&#1072;&#1090;&#1086;&#1088;\&#1056;&#1072;&#1073;&#1086;&#1095;&#1080;&#1081;%20&#1089;&#1090;&#1086;&#1083;\&#1069;&#1085;&#1077;&#1088;&#1075;&#1086;&#1073;&#1072;&#1083;&#1072;&#1085;&#1089;\Documents%20and%20Settings\barbayanov\&#1056;&#1072;&#1073;&#1086;&#1095;&#1080;&#1081;%20&#1089;&#1090;&#1086;&#1083;\&#1050;&#1085;&#1080;&#1075;&#1072;1.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Fileserver\Economic\Documents%20and%20Settings\svg\Local%20Settings\Temporary%20Internet%20Files\Content.IE5\ETUZI567\&#1094;&#1077;&#1085;&#1099;%20&#1085;&#1072;%202004%20&#1075;%20&#1087;&#1086;%20&#1079;&#1072;&#1074;&#1086;&#1076;&#1072;&#1084;\&#1053;&#1040;&#1050;%20&#1094;&#1077;&#1085;&#1099;.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P:\&#1051;&#1080;&#1095;&#1085;&#1072;&#1103;\&#1051;&#1080;&#1095;&#1085;&#1086;&#1077;\PLAN\PUBLIC\&#1054;&#1090;&#1095;&#1077;&#1090;&#1099;\&#1054;&#1057;\&#1054;&#1057;_30.06.03.xls"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P:\&#1051;&#1080;&#1095;&#1085;&#1072;&#1103;\&#1051;&#1080;&#1095;&#1085;&#1086;&#1077;\PLAN\PUBLIC\&#1054;&#1090;&#1095;&#1077;&#1090;&#1099;\&#1054;&#1057;\&#1054;&#1057;_04.07.03.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M:\windows\Temporary%20Internet%20Files\OLK9160\&#1073;&#1102;&#1076;&#1078;&#1077;&#1090;%20%20&#1043;&#1054;&#1050;&#1072;%20&#1085;&#1072;%202001%20&#1086;&#1090;%2020%2003.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hemul\New_Year\WINDOWS\TEMP\bat\Documents%20and%20Settings\Varezhkin\Local%20Settings\Temporary%20Internet%20Files\OLK2\&#1060;&#1056;%20&#1084;&#1072;&#1081;%2002%20&#1092;&#1072;&#1082;&#1090;%20&#1086;&#1078;&#1080;&#107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SAIPEM\epmi\est3178\LLDEST.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L:\&#1042;&#1089;&#1077;%20&#1087;&#1072;&#1087;&#1082;&#1080;%20&#1089;%20&#1088;&#1072;&#1073;&#1086;&#1095;&#1077;&#1075;&#1086;%20&#1089;&#1090;&#1086;&#1083;&#1072;\&#1054;&#1090;&#1095;&#1077;&#1090;&#1099;%20&#1054;&#1052;\windows\temp\windows\temp\&#1047;&#1072;&#1075;&#1088;&#1091;&#1079;&#1082;&#1080;\&#1052;&#1051;&#1044;&#1050;%20&#1060;3+&#1060;2%20&#1073;&#1077;&#1079;%20&#1048;&#1060;&#1050;.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192.168.0.100\Documents\Documents%20and%20Settings\Valisheva\&#1056;&#1072;&#1073;&#1086;&#1095;&#1080;&#1081;%20&#1089;&#1090;&#1086;&#1083;\&#1041;-&#1087;%202005%20&#1075;.%20&#1089;%20&#1091;&#1090;&#1086;&#1095;&#1085;\&#1050;&#1085;&#1080;&#1075;&#1072;1.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file:///\\Fileserver\economic\Documents%20and%20Settings\Vinarskaya\Local%20Settings\Temporary%20Internet%20Files\OLK7C\001%20&#1103;&#1085;&#1074;&#1072;&#1088;&#1100;%20&#1053;&#1040;&#1050;%20&#1040;&#1079;&#1086;&#1090;.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file:///P:\&#1051;&#1080;&#1095;&#1085;&#1072;&#1103;\&#1051;&#1080;&#1095;&#1085;&#1086;&#1077;\WINNT\Profiles\Shmyganov\Temporary%20Internet%20Files\OLK2C\&#1057;&#1050;&#1056;%20&#1080;%20&#1059;&#1050;%20&#1057;&#1057;%20&#1085;&#1072;%2030.111.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Shashpan_zh\temp\ERLAN\Zakluchenia\&#1040;&#1050;&#1058;&#1048;&#1042;\Proj_&#1040;&#1050;&#1058;&#1048;&#1042;_7&#1083;&#1077;&#1090;.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file:///\\Pdc\&#1086;&#1073;&#1097;&#1080;&#1077;%20&#1076;&#1086;&#1082;&#1091;&#1084;&#1077;&#1085;&#1090;&#1099;\WINDOWS\TEMP\Rar$DI01.712\&#1069;&#1082;&#1086;&#1090;&#1086;&#1085;%2011.03.04.xls"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file:///M:\TEMP\&#1089;&#1077;&#1073;&#1077;&#1089;&#1090;&#1086;&#1080;&#1084;&#1086;&#1089;&#1090;&#1100;%20&#1087;&#1088;&#1086;&#1073;&#1072;%20%20&#1086;&#1090;%2024%2002%20&#1094;&#1077;&#1085;&#1072;%2028.xls"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file:///M:\Documents%20and%20Settings\ZolotarevA\&#1052;&#1086;&#1080;%20&#1076;&#1086;&#1082;&#1091;&#1084;&#1077;&#1085;&#1090;&#1099;\&#1057;&#1077;&#1073;&#1077;&#1089;&#1090;&#1086;&#1080;&#1084;&#1086;&#1089;&#1090;&#1100;\&#1040;&#1083;&#1075;&#1086;&#1088;&#1080;&#1090;&#1085;&#1084;\&#1057;&#1077;&#1073;&#1077;&#1089;&#1090;&#1086;&#1080;&#1084;&#1086;&#1089;&#1090;&#1100;\&#1040;&#1083;&#1075;&#1086;&#1088;&#1080;&#1090;&#1085;&#1084;\&#1089;&#1077;&#1073;&#1077;&#1089;&#1090;&#1086;&#1080;&#1084;&#1086;&#1089;&#1090;&#1100;%20&#1087;&#1088;&#1086;&#1073;&#1072;%20%20&#1086;&#1090;%2024%2002%20&#1094;&#1077;&#1085;&#1072;%2028.xls"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file:///L:\Users\erbalin_t\Desktop\&#1055;&#1088;&#1077;&#1076;&#1087;&#1088;&#1080;&#1103;&#1090;&#1080;&#1103;%20&#1072;&#1075;&#1088;&#1086;&#1093;&#1086;&#1083;&#1076;&#1080;&#1085;&#1075;&#1072;\&#1062;&#1077;&#1085;&#1090;&#1088;%20&#1080;&#1085;&#1085;&#1086;&#1074;&#1072;&#1094;&#1080;&#1086;&#1085;&#1085;&#1099;&#1093;%20&#1090;&#1077;&#1093;&#1085;&#1086;&#1083;&#1086;&#1075;&#1080;&#1081;\&#1058;&#1069;&#1054;%20&#1041;&#1072;&#1087;&#1086;&#1083;%2010.07.07%20&#1075;\&#1058;&#1069;&#1054;%20&#1085;&#1072;%20&#1092;&#1072;&#1089;&#1086;&#1074;&#1082;&#1091;%20&#1082;&#1088;&#1091;&#1087;\&#1058;&#1069;&#1054;%20&#1085;&#1072;%20&#1086;&#1073;&#1086;&#1088;&#1091;&#1076;&#1086;&#1074;&#1072;&#1085;&#1080;&#1077;%20&#1076;&#1083;&#1103;%20&#1092;&#1072;&#1089;&#1086;&#1074;&#1082;&#1080;%20&#1082;&#1088;&#1091;&#1087;%20%20&#1087;&#1086;&#1089;&#1083;&#1077;&#1076;&#1085;&#1080;&#1081;.xls"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file:///\\Portal\budzet\&#1054;&#1052;&#1048;\&#1056;&#1052;\&#1042;&#1089;&#1077;%20&#1079;&#1072;&#1074;&#1086;&#1076;&#1099;\&#1055;&#1088;&#1086;&#1080;&#1079;&#1074;%20&#1080;%20&#1086;&#1090;&#1075;&#1088;&#1091;&#1079;&#1082;&#1072;\2005\005%20&#1084;&#1072;&#1081;%20&#1053;&#1040;&#1050;%20&#1040;&#1079;&#1086;&#1090;%20&#1087;&#1088;&#1086;&#1077;&#1082;&#1090;%20&#1082;%20&#1091;&#1090;&#1074;&#1077;&#1088;&#1078;&#1076;&#1077;&#1085;&#1080;&#110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L:\Users\nurym.musaev\Documents\&#1050;&#1086;&#1087;&#1080;&#1103;%20GFK_Calculation1.xls"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file:///L:\&#1042;&#1089;&#1077;%20&#1087;&#1072;&#1087;&#1082;&#1080;%20&#1089;%20&#1088;&#1072;&#1073;&#1086;&#1095;&#1077;&#1075;&#1086;%20&#1089;&#1090;&#1086;&#1083;&#1072;\&#1054;&#1090;&#1095;&#1077;&#1090;&#1099;%20&#1054;&#1052;\windows\temp\windows\temp\&#1047;&#1072;&#1075;&#1088;&#1091;&#1079;&#1082;&#1080;\test.xls"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file:///\\Pdc\&#1086;&#1073;&#1097;&#1080;&#1077;%20&#1076;&#1086;&#1082;&#1091;&#1084;&#1077;&#1085;&#1090;&#1099;\&#1052;&#1086;&#1080;%20&#1076;&#1086;&#1082;&#1091;&#1084;&#1077;&#1085;&#1090;&#1099;\&#1064;&#1072;&#1073;&#1083;&#1086;&#1085;&#1099;\&#1064;&#1072;&#1073;&#1083;&#1086;&#1085;.xls" TargetMode="External"/></Relationships>
</file>

<file path=xl/externalLinks/_rels/externalLink122.xml.rels><?xml version="1.0" encoding="UTF-8" standalone="yes"?>
<Relationships xmlns="http://schemas.openxmlformats.org/package/2006/relationships"><Relationship Id="rId1" Type="http://schemas.openxmlformats.org/officeDocument/2006/relationships/externalLinkPath" Target="file:///G:\&#1056;&#1077;&#1075;&#1083;&#1072;&#1084;&#1077;&#1085;&#1090;%20&#1086;&#1090;&#1095;&#1077;&#1090;&#1086;&#1074;\&#1040;&#1079;&#1073;&#1091;&#1082;&#1072;\&#1079;&#1072;&#1074;&#1086;&#1076;\&#1056;&#1072;&#1089;&#1095;&#1077;&#1090;&#1099;_&#1057;&#1052;&#1050;.xlsx" TargetMode="External"/></Relationships>
</file>

<file path=xl/externalLinks/_rels/externalLink123.xml.rels><?xml version="1.0" encoding="UTF-8" standalone="yes"?>
<Relationships xmlns="http://schemas.openxmlformats.org/package/2006/relationships"><Relationship Id="rId1" Type="http://schemas.openxmlformats.org/officeDocument/2006/relationships/externalLinkPath" Target="file:///\\hemul\New_Year\WINDOWS\TEMP\bat\DOCUME~1\SHALJA~1.HOL\LOCALS~1\Temp\&#1071;&#1085;&#1074;&#1072;&#1088;&#1100;02\&#1043;&#1054;&#1050;%20&#1092;&#1080;&#1085;%20&#1088;&#1077;&#1079;%20&#1103;&#1085;&#1074;&#1072;&#1088;&#1100;.xls" TargetMode="External"/></Relationships>
</file>

<file path=xl/externalLinks/_rels/externalLink124.xml.rels><?xml version="1.0" encoding="UTF-8" standalone="yes"?>
<Relationships xmlns="http://schemas.openxmlformats.org/package/2006/relationships"><Relationship Id="rId1" Type="http://schemas.microsoft.com/office/2006/relationships/xlExternalLinkPath/xlPathMissing" Target="&#1051;&#1080;&#1089;&#1090;%20&#1074;%20&#1044;&#1086;&#1082;&#1091;&#1084;&#1077;&#1085;&#1090;1" TargetMode="External"/></Relationships>
</file>

<file path=xl/externalLinks/_rels/externalLink125.xml.rels><?xml version="1.0" encoding="UTF-8" standalone="yes"?>
<Relationships xmlns="http://schemas.openxmlformats.org/package/2006/relationships"><Relationship Id="rId1" Type="http://schemas.openxmlformats.org/officeDocument/2006/relationships/externalLinkPath" Target="file:///\\hemul\New_Year\&#1054;&#1089;&#1083;&#1072;&#1074;&#1089;&#1082;&#1072;&#1103;%20&#1052;&#1072;&#1088;&#1080;&#1085;&#1072;%20&#1048;&#1074;&#1072;&#1085;&#1086;&#1074;&#1085;&#1072;\&#1056;&#1052;\&#1042;&#1089;&#1077;%20&#1079;&#1072;&#1074;&#1086;&#1076;&#1099;\&#1062;&#1077;&#1085;&#1099;%20&#1058;&#1044;\&#1055;&#1083;&#1072;&#1085;\2004\&#1075;&#1086;&#1076;\&#1053;&#1040;&#1050;%20&#1094;&#1077;&#1085;&#1099;.xls" TargetMode="External"/></Relationships>
</file>

<file path=xl/externalLinks/_rels/externalLink126.xml.rels><?xml version="1.0" encoding="UTF-8" standalone="yes"?>
<Relationships xmlns="http://schemas.openxmlformats.org/package/2006/relationships"><Relationship Id="rId1" Type="http://schemas.openxmlformats.org/officeDocument/2006/relationships/externalLinkPath" Target="file:///\\Fs2\data\&#1052;&#1086;&#1080;%20&#1076;&#1086;&#1082;&#1091;&#1084;&#1077;&#1085;&#1090;&#1099;\&#1057;&#1059;&#1069;&#1050;\&#1056;&#1072;&#1073;&#1086;&#1095;&#1080;&#1077;%20&#1084;&#1072;&#1090;&#1077;&#1088;&#1080;&#1072;&#1083;&#1099;\&#1052;&#1072;&#1090;&#1077;&#1088;&#1080;&#1072;&#1083;&#1099;%20&#1086;&#1090;%20&#1057;&#1059;&#1069;&#1050;\&#1044;&#1086;&#1082;&#1091;&#1084;&#1077;&#1085;&#1090;&#1099;%20&#1087;&#1086;%20&#1073;&#1102;&#1076;&#1078;&#1077;&#1090;&#1080;&#1088;&#1086;&#1074;&#1072;&#1085;&#1080;&#1102;\&#1041;&#1102;&#1076;&#1078;&#1077;&#1090;&#1085;&#1099;&#1077;%20&#1092;&#1086;&#1088;&#1084;&#1099;%20&#1057;&#1059;&#1069;&#1050;\&#1092;&#1086;&#1088;&#1084;&#1099;%20&#1050;&#1041;%202.xls" TargetMode="External"/></Relationships>
</file>

<file path=xl/externalLinks/_rels/externalLink127.xml.rels><?xml version="1.0" encoding="UTF-8" standalone="yes"?>
<Relationships xmlns="http://schemas.openxmlformats.org/package/2006/relationships"><Relationship Id="rId1" Type="http://schemas.openxmlformats.org/officeDocument/2006/relationships/externalLinkPath" Target="file:///P:\&#1051;&#1080;&#1095;&#1085;&#1072;&#1103;\&#1051;&#1080;&#1095;&#1085;&#1086;&#1077;\PLAN\PUBLIC\&#1054;&#1090;&#1095;&#1077;&#1090;&#1099;\&#1048;&#1085;&#1074;&#1077;&#1089;&#1090;&#1080;&#1094;&#1080;&#1086;&#1085;&#1085;&#1072;&#1103;%20&#1076;&#1077;&#1103;&#1090;&#1077;&#1083;&#1100;&#1085;&#1086;&#1089;&#1090;&#1100;\&#1075;&#1086;&#1076;.xls" TargetMode="External"/></Relationships>
</file>

<file path=xl/externalLinks/_rels/externalLink128.xml.rels><?xml version="1.0" encoding="UTF-8" standalone="yes"?>
<Relationships xmlns="http://schemas.openxmlformats.org/package/2006/relationships"><Relationship Id="rId1" Type="http://schemas.openxmlformats.org/officeDocument/2006/relationships/externalLinkPath" Target="file:///L:\Documents%20and%20Settings\kairata\Local%20Settings\Temporary%20Internet%20Files\OLK2C\&#1052;&#1086;&#1080;%20&#1076;&#1086;&#1082;&#1091;&#1084;&#1077;&#1085;&#1090;&#1099;\&#1050;&#1083;&#1080;&#1077;&#1085;&#1090;&#1099;\&#1052;&#1091;&#1085;&#1072;&#1081;%20&#1089;&#1077;&#1088;&#1074;&#1080;&#1089;\&#1084;&#1086;&#1076;&#1077;&#1083;&#1100;%20&#1101;&#1082;&#1086;&#1085;&#1086;&#1084;&#1080;&#1095;&#1077;&#1089;&#1082;&#1072;&#1103;.xls" TargetMode="External"/></Relationships>
</file>

<file path=xl/externalLinks/_rels/externalLink129.xml.rels><?xml version="1.0" encoding="UTF-8" standalone="yes"?>
<Relationships xmlns="http://schemas.openxmlformats.org/package/2006/relationships"><Relationship Id="rId1" Type="http://schemas.openxmlformats.org/officeDocument/2006/relationships/externalLinkPath" Target="file:///L:\&#1042;&#1089;&#1077;%20&#1087;&#1072;&#1087;&#1082;&#1080;%20&#1089;%20&#1088;&#1072;&#1073;&#1086;&#1095;&#1077;&#1075;&#1086;%20&#1089;&#1090;&#1086;&#1083;&#1072;\&#1054;&#1090;&#1095;&#1077;&#1090;&#1099;%20&#1054;&#1052;\windows\temp\windows\temp\&#1047;&#1072;&#1075;&#1088;&#1091;&#1079;&#1082;&#1080;\DOCUME~1\I_FROL~1\LOCALS~1\Temp\bat\ENKI\&#1053;&#1077;&#1088;&#1091;&#1076;%20&#1084;&#1086;&#1080;%20&#1088;&#1072;&#1089;&#1095;&#1105;&#1090;&#109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1052;&#1080;&#1093;&#1072;&#1080;&#1083;/Documents/&#1044;&#1086;&#1082;&#1091;&#1084;&#1077;&#1085;&#1090;&#1099;%20&#1040;&#1085;&#1092;&#1080;&#1085;&#1086;&#1075;&#1077;&#1085;&#1086;&#1074;/&#1056;&#1072;&#1089;&#1095;&#1077;&#1090;&#1099;,%20&#1041;&#1055;/2010-2011/65_&#1069;&#1083;&#1077;&#1074;&#1072;&#1090;&#1086;&#1088;&#1099;/_&#1056;&#1072;&#1089;&#1095;&#1077;&#1090;&#1099;/Documents%20and%20Settings/b_altynbai/&#1052;&#1086;&#1080;%20&#1076;&#1086;&#1082;&#1091;&#1084;&#1077;&#1085;&#1090;&#1099;/&#1052;&#1086;&#1080;%20&#1087;&#1088;&#1086;&#1077;&#1082;&#1090;&#1099;/&#1060;&#1072;&#1088;&#1084;%20&#1043;&#1083;&#1072;&#1089;&#1089;/+&#1058;&#1041;&#1054;-&#1040;&#1082;&#1090;&#1086;&#1073;&#1077;_board/&#1047;&#1072;&#1082;&#1083;&#1102;&#1095;&#1077;&#1085;&#1080;&#1077;/&#1041;&#1055;%20&#1058;&#1041;&#1054;%20&#1040;&#1082;&#1090;&#1086;&#1073;&#1077;.xls" TargetMode="External"/></Relationships>
</file>

<file path=xl/externalLinks/_rels/externalLink130.xml.rels><?xml version="1.0" encoding="UTF-8" standalone="yes"?>
<Relationships xmlns="http://schemas.openxmlformats.org/package/2006/relationships"><Relationship Id="rId1" Type="http://schemas.openxmlformats.org/officeDocument/2006/relationships/externalLinkPath" Target="file:///\\Fileserver\Economic\Documents%20and%20Settings\OreshkovaLP\Local%20Settings\Temporary%20Internet%20Files\OLK13\003%20&#1084;&#1072;&#1088;&#1090;%20%20&#1053;&#1077;&#1074;&#1040;&#1079;&#1086;&#1090;%20&#1087;&#1088;&#1086;&#1077;&#1082;&#1090;%20&#1089;&#1086;&#1075;&#1083;&#1072;&#1089;&#1086;&#1074;&#1072;&#1085;&#1085;&#1099;&#1081;.xls" TargetMode="External"/></Relationships>
</file>

<file path=xl/externalLinks/_rels/externalLink131.xml.rels><?xml version="1.0" encoding="UTF-8" standalone="yes"?>
<Relationships xmlns="http://schemas.openxmlformats.org/package/2006/relationships"><Relationship Id="rId1" Type="http://schemas.openxmlformats.org/officeDocument/2006/relationships/externalLinkPath" Target="file:///L:\&#1042;&#1089;&#1077;%20&#1087;&#1072;&#1087;&#1082;&#1080;%20&#1089;%20&#1088;&#1072;&#1073;&#1086;&#1095;&#1077;&#1075;&#1086;%20&#1089;&#1090;&#1086;&#1083;&#1072;\&#1054;&#1090;&#1095;&#1077;&#1090;&#1099;%20&#1054;&#1052;\windows\temp\windows\temp\&#1047;&#1072;&#1075;&#1088;&#1091;&#1079;&#1082;&#1080;\DOCUME~1\G_SVEC~1\LOCALS~1\Temp\bat\15E674EE.xls" TargetMode="External"/></Relationships>
</file>

<file path=xl/externalLinks/_rels/externalLink132.xml.rels><?xml version="1.0" encoding="UTF-8" standalone="yes"?>
<Relationships xmlns="http://schemas.openxmlformats.org/package/2006/relationships"><Relationship Id="rId1" Type="http://schemas.openxmlformats.org/officeDocument/2006/relationships/externalLinkPath" Target="file:///\\Zh_940\&#1045;&#1078;&#1077;&#1076;&#1085;&#1077;&#1074;&#1085;&#1099;&#1077;%20&#1088;&#1072;&#1087;&#1086;&#1088;&#1090;&#1099;\Documents%20and%20Settings\larinp\&#1052;&#1086;&#1080;%20&#1076;&#1086;&#1082;&#1091;&#1084;&#1077;&#1085;&#1090;&#1099;\&#1045;&#1078;&#1077;&#1076;&#1085;&#1077;&#1074;&#1085;&#1099;&#1077;%20&#1088;&#1072;&#1087;&#1086;&#1088;&#1090;&#1099;\&#1087;&#1088;&#1086;&#1075;&#1088;&#1072;&#1084;&#1084;&#1072;%20&#1048;&#1083;&#1100;&#1076;&#1072;&#1088;&#1072;\&#1057;&#1087;&#1088;&#1072;&#1074;&#1086;&#1095;&#1085;&#1080;&#1082;.xls" TargetMode="External"/></Relationships>
</file>

<file path=xl/externalLinks/_rels/externalLink133.xml.rels><?xml version="1.0" encoding="UTF-8" standalone="yes"?>
<Relationships xmlns="http://schemas.openxmlformats.org/package/2006/relationships"><Relationship Id="rId1" Type="http://schemas.openxmlformats.org/officeDocument/2006/relationships/externalLinkPath" Target="file:///\\1BC0C4D7\KPI%20&#1040;&#1089;&#1090;&#1072;&#1085;&#1072;%2013%2009%2010_7%20&#1084;&#1077;&#1089;.xls" TargetMode="External"/></Relationships>
</file>

<file path=xl/externalLinks/_rels/externalLink134.xml.rels><?xml version="1.0" encoding="UTF-8" standalone="yes"?>
<Relationships xmlns="http://schemas.openxmlformats.org/package/2006/relationships"><Relationship Id="rId1" Type="http://schemas.openxmlformats.org/officeDocument/2006/relationships/externalLinkPath" Target="file:///L:\&#1042;&#1089;&#1077;%20&#1087;&#1072;&#1087;&#1082;&#1080;%20&#1089;%20&#1088;&#1072;&#1073;&#1086;&#1095;&#1077;&#1075;&#1086;%20&#1089;&#1090;&#1086;&#1083;&#1072;\&#1054;&#1090;&#1095;&#1077;&#1090;&#1099;%20&#1054;&#1052;\windows\temp\windows\temp\&#1047;&#1072;&#1075;&#1088;&#1091;&#1079;&#1082;&#1080;\&#1090;&#1077;&#1082;&#1091;&#1095;&#1082;&#1072;\Documents%20and%20Settings\123\&#1056;&#1072;&#1073;&#1086;&#1095;&#1080;&#1081;%20&#1089;&#1090;&#1086;&#1083;\&#1042;%20&#1041;&#1056;&#1050;_&#1082;&#1086;&#1088;&#1088;&#1077;&#1082;&#1090;_&#1041;&#1055;\&#1050;&#1086;&#1087;&#1080;&#1103;%20&#1042;%20&#1041;&#1056;&#1050;%20&#1088;&#1072;&#1089;&#1095;&#1077;&#1090;_1900000.xls" TargetMode="External"/></Relationships>
</file>

<file path=xl/externalLinks/_rels/externalLink135.xml.rels><?xml version="1.0" encoding="UTF-8" standalone="yes"?>
<Relationships xmlns="http://schemas.openxmlformats.org/package/2006/relationships"><Relationship Id="rId1" Type="http://schemas.openxmlformats.org/officeDocument/2006/relationships/externalLinkPath" Target="file:///\\Domen-alk\&#1040;&#1051;&#1050;\&#1050;&#1091;&#1088;&#1072;&#1085;&#1086;&#1074;\Pr(2000)Tabl\9&#1072;&#1087;&#1088;2003\V&#1094;&#1077;&#1083;2.1_2002.1.04.03.xls" TargetMode="External"/></Relationships>
</file>

<file path=xl/externalLinks/_rels/externalLink136.xml.rels><?xml version="1.0" encoding="UTF-8" standalone="yes"?>
<Relationships xmlns="http://schemas.openxmlformats.org/package/2006/relationships"><Relationship Id="rId1" Type="http://schemas.openxmlformats.org/officeDocument/2006/relationships/externalLinkPath" Target="file:///P:\&#1051;&#1080;&#1095;&#1085;&#1072;&#1103;\&#1051;&#1080;&#1095;&#1085;&#1086;&#1077;\year2004\bplan\&#1047;&#1072;&#1074;&#1086;&#1076;\PRODUCT.XLS" TargetMode="External"/></Relationships>
</file>

<file path=xl/externalLinks/_rels/externalLink137.xml.rels><?xml version="1.0" encoding="UTF-8" standalone="yes"?>
<Relationships xmlns="http://schemas.openxmlformats.org/package/2006/relationships"><Relationship Id="rId1" Type="http://schemas.openxmlformats.org/officeDocument/2006/relationships/externalLinkPath" Target="file:///L:\&#1088;&#1072;&#1073;&#1086;&#1090;&#1072;\&#1052;&#1086;&#1076;&#1077;&#1083;&#1100;%20&#1054;&#1074;&#1077;&#1088;&#1076;&#1088;&#1072;&#1092;&#1090;\2013-03-19\2012-08-06_Model_Small_Over.xlsm" TargetMode="External"/></Relationships>
</file>

<file path=xl/externalLinks/_rels/externalLink138.xml.rels><?xml version="1.0" encoding="UTF-8" standalone="yes"?>
<Relationships xmlns="http://schemas.openxmlformats.org/package/2006/relationships"><Relationship Id="rId1" Type="http://schemas.openxmlformats.org/officeDocument/2006/relationships/externalLinkPath" Target="file:///\\Portal\budzet\2002%20&#1075;&#1086;&#1076;%20&#1087;&#1083;&#1072;&#1085;&#1099;\&#1040;&#1047;&#1054;&#1058;\&#1056;&#1040;&#1057;&#1061;.&#1053;&#1054;&#1056;&#1052;&#1067;%202002_final2.xls" TargetMode="External"/></Relationships>
</file>

<file path=xl/externalLinks/_rels/externalLink139.xml.rels><?xml version="1.0" encoding="UTF-8" standalone="yes"?>
<Relationships xmlns="http://schemas.openxmlformats.org/package/2006/relationships"><Relationship Id="rId1" Type="http://schemas.openxmlformats.org/officeDocument/2006/relationships/externalLinkPath" Target="file:///\\Storage\&#1048;&#1058;\Documents%20and%20Settings\Zhugurova\Local%20Settings\Temporary%20Internet%20Files\OLK12\&#1092;&#1077;&#1074;%202002\&#1044;&#1041;&#1057;&#1055;_02_%20200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Karakuduk%20Munay%20JV\1999\4th%20QTR\TB311299%20Working%20Trial%20Balance.xls" TargetMode="External"/></Relationships>
</file>

<file path=xl/externalLinks/_rels/externalLink140.xml.rels><?xml version="1.0" encoding="UTF-8" standalone="yes"?>
<Relationships xmlns="http://schemas.openxmlformats.org/package/2006/relationships"><Relationship Id="rId1" Type="http://schemas.openxmlformats.org/officeDocument/2006/relationships/externalLinkPath" Target="file:///P:\&#1051;&#1080;&#1095;&#1085;&#1072;&#1103;\&#1051;&#1080;&#1095;&#1085;&#1086;&#1077;\SUGAR\ALL\&#1050;&#1072;&#1087;&#1091;&#1089;&#1090;&#1080;&#1085;\&#1057;&#1074;&#1086;&#1076;&#1085;&#1099;&#1081;_&#1086;&#1090;&#1095;&#1077;&#1090;%202003%20&#1075;\&#1044;&#1077;&#1082;&#1072;&#1073;&#1088;&#1100;\&#1057;&#1074;&#1086;&#1076;&#1085;&#1099;&#1081;%20&#1086;&#1090;&#1095;&#1077;&#1090;%2031%20&#1076;&#1077;&#1082;&#1072;&#1073;&#1088;&#1103;%202003%20%20&#1075;%20&#1080;&#1090;&#1086;&#1075;&#1086;&#1074;&#1099;&#1081;.xls" TargetMode="External"/></Relationships>
</file>

<file path=xl/externalLinks/_rels/externalLink141.xml.rels><?xml version="1.0" encoding="UTF-8" standalone="yes"?>
<Relationships xmlns="http://schemas.openxmlformats.org/package/2006/relationships"><Relationship Id="rId1" Type="http://schemas.openxmlformats.org/officeDocument/2006/relationships/externalLinkPath" Target="file:///L:\&#1042;&#1089;&#1077;%20&#1087;&#1072;&#1087;&#1082;&#1080;%20&#1089;%20&#1088;&#1072;&#1073;&#1086;&#1095;&#1077;&#1075;&#1086;%20&#1089;&#1090;&#1086;&#1083;&#1072;\&#1054;&#1090;&#1095;&#1077;&#1090;&#1099;%20&#1054;&#1052;\windows\temp\windows\temp\&#1047;&#1072;&#1075;&#1088;&#1091;&#1079;&#1082;&#1080;\&#1056;&#1072;&#1089;&#1095;&#1077;&#1090;_%2027_04_10%2070%25,80%25.xls" TargetMode="External"/></Relationships>
</file>

<file path=xl/externalLinks/_rels/externalLink142.xml.rels><?xml version="1.0" encoding="UTF-8" standalone="yes"?>
<Relationships xmlns="http://schemas.openxmlformats.org/package/2006/relationships"><Relationship Id="rId1" Type="http://schemas.openxmlformats.org/officeDocument/2006/relationships/externalLinkPath" Target="file:///L:\&#1042;&#1089;&#1077;%20&#1087;&#1072;&#1087;&#1082;&#1080;%20&#1089;%20&#1088;&#1072;&#1073;&#1086;&#1095;&#1077;&#1075;&#1086;%20&#1089;&#1090;&#1086;&#1083;&#1072;\&#1054;&#1090;&#1095;&#1077;&#1090;&#1099;%20&#1054;&#1052;\windows\temp\windows\temp\&#1047;&#1072;&#1075;&#1088;&#1091;&#1079;&#1082;&#1080;\&#1090;&#1077;&#1082;&#1091;&#1095;&#1082;&#1072;\&#1062;&#1077;&#1089;&#1085;&#1072;_&#1087;&#1086;&#1089;&#1083;&#1077;&#1076;&#1085;&#1103;&#1103;" TargetMode="External"/></Relationships>
</file>

<file path=xl/externalLinks/_rels/externalLink143.xml.rels><?xml version="1.0" encoding="UTF-8" standalone="yes"?>
<Relationships xmlns="http://schemas.openxmlformats.org/package/2006/relationships"><Relationship Id="rId1" Type="http://schemas.openxmlformats.org/officeDocument/2006/relationships/externalLinkPath" Target="file:///L:\&#1042;&#1089;&#1077;%20&#1087;&#1072;&#1087;&#1082;&#1080;%20&#1089;%20&#1088;&#1072;&#1073;&#1086;&#1095;&#1077;&#1075;&#1086;%20&#1089;&#1090;&#1086;&#1083;&#1072;\&#1054;&#1090;&#1095;&#1077;&#1090;&#1099;%20&#1054;&#1052;\windows\temp\windows\temp\&#1047;&#1072;&#1075;&#1088;&#1091;&#1079;&#1082;&#1080;\&#1090;&#1077;&#1082;&#1091;&#1095;&#1082;&#1072;\Documents%20and%20Settings\123\&#1056;&#1072;&#1073;&#1086;&#1095;&#1080;&#1081;%20&#1089;&#1090;&#1086;&#1083;\&#1042;%20&#1041;&#1056;&#1050;_&#1082;&#1086;&#1088;&#1088;&#1077;&#1082;&#1090;_&#1041;&#1055;\&#1050;&#1086;&#1087;&#1080;&#1103;%20&#1046;&#1041;&#1048;%20117.xls" TargetMode="External"/></Relationships>
</file>

<file path=xl/externalLinks/_rels/externalLink144.xml.rels><?xml version="1.0" encoding="UTF-8" standalone="yes"?>
<Relationships xmlns="http://schemas.openxmlformats.org/package/2006/relationships"><Relationship Id="rId1" Type="http://schemas.openxmlformats.org/officeDocument/2006/relationships/externalLinkPath" Target="file:///L:\Users\pilipyuk\AppData\Local\Microsoft\Windows\Temporary%20Internet%20Files\Content.Outlook\RYU2CEGV\&#1045;&#1074;&#1089;&#1077;&#1077;&#1074;\&#1060;&#1080;&#1085;&#1072;&#1085;&#1089;&#1086;&#1074;&#1072;&#1103;%20&#1084;&#1086;&#1076;&#1077;&#1083;&#1100;\&#1041;&#1055;%202017%20&#1074;&#1077;&#1088;4\&#1041;&#1044;&#1056;%20&#1040;&#1064;-2-3.xlsx" TargetMode="External"/></Relationships>
</file>

<file path=xl/externalLinks/_rels/externalLink145.xml.rels><?xml version="1.0" encoding="UTF-8" standalone="yes"?>
<Relationships xmlns="http://schemas.openxmlformats.org/package/2006/relationships"><Relationship Id="rId1" Type="http://schemas.openxmlformats.org/officeDocument/2006/relationships/externalLinkPath" Target="file:///A:\My%20document\&#1040;&#1085;&#1072;&#1083;&#1080;&#1079;\&#1055;&#1088;&#1072;&#1074;&#1080;&#1083;&#1072;_&#1087;&#1086;&#1083;&#1085;&#1099;&#1081;%20&#1087;&#1072;&#1082;&#1077;&#1090;\1\form_&#1101;&#1083;&#1077;&#1082;&#1090;&#1088;&#1086;&#1085;.xls" TargetMode="External"/></Relationships>
</file>

<file path=xl/externalLinks/_rels/externalLink146.xml.rels><?xml version="1.0" encoding="UTF-8" standalone="yes"?>
<Relationships xmlns="http://schemas.openxmlformats.org/package/2006/relationships"><Relationship Id="rId1" Type="http://schemas.openxmlformats.org/officeDocument/2006/relationships/externalLinkPath" Target="file:///\\S_APLANT\WORK\PAYPLAN_NET\AllPay\Shifrn.xls" TargetMode="External"/></Relationships>
</file>

<file path=xl/externalLinks/_rels/externalLink147.xml.rels><?xml version="1.0" encoding="UTF-8" standalone="yes"?>
<Relationships xmlns="http://schemas.openxmlformats.org/package/2006/relationships"><Relationship Id="rId1" Type="http://schemas.openxmlformats.org/officeDocument/2006/relationships/externalLinkPath" Target="file:///L:\&#1042;&#1089;&#1077;%20&#1087;&#1072;&#1087;&#1082;&#1080;%20&#1089;%20&#1088;&#1072;&#1073;&#1086;&#1095;&#1077;&#1075;&#1086;%20&#1089;&#1090;&#1086;&#1083;&#1072;\&#1054;&#1090;&#1095;&#1077;&#1090;&#1099;%20&#1054;&#1052;\windows\temp\windows\temp\&#1047;&#1072;&#1075;&#1088;&#1091;&#1079;&#1082;&#1080;\Documents%20and%20Settings\&#1040;&#1076;&#1084;&#1080;&#1085;&#1080;&#1089;&#1090;&#1088;&#1072;&#1090;&#1086;&#1088;\&#1056;&#1072;&#1073;&#1086;&#1095;&#1080;&#1081;%20&#1089;&#1090;&#1086;&#1083;\&#1041;&#1055;\&#1041;&#1055;%20&#1082;&#1080;&#1088;%20&#1079;&#1072;&#1074;&#1086;&#1076;%203.3%20%20(40%20&#1084;&#1083;&#1085;.%20+20%20&#1079;&#1072;&#1073;&#1091;&#1090;%20&#1088;&#1077;&#1072;&#1083;%20&#1085;&#1072;%2018.07.06%20&#1076;&#1083;&#1103;%20&#1040;&#1060;%20&#1091;&#1074;&#1077;&#1083;%20&#1082;&#1091;&#1088;&#1089;).xls" TargetMode="External"/></Relationships>
</file>

<file path=xl/externalLinks/_rels/externalLink148.xml.rels><?xml version="1.0" encoding="UTF-8" standalone="yes"?>
<Relationships xmlns="http://schemas.openxmlformats.org/package/2006/relationships"><Relationship Id="rId1" Type="http://schemas.openxmlformats.org/officeDocument/2006/relationships/externalLinkPath" Target="file:///\\Pdc\&#1086;&#1073;&#1097;&#1080;&#1077;%20&#1076;&#1086;&#1082;&#1091;&#1084;&#1077;&#1085;&#1090;&#1099;\&#1054;&#1089;&#1080;&#1087;&#1086;&#1074;&#1072;%20&#1054;&#1083;&#1100;&#1075;&#1072;%20&#1052;&#1080;&#1093;&#1072;&#1081;&#1083;&#1086;&#1074;&#1085;&#1072;\&#1056;&#1072;&#1089;&#1095;&#1077;&#1090;&#1099;%20&#1087;&#1086;%20&#1045;&#1085;&#1082;&#1080;\&#1041;&#1055;%20&#1082;&#1080;&#1088;%204.4%20%2028.11.2008.xls" TargetMode="External"/></Relationships>
</file>

<file path=xl/externalLinks/_rels/externalLink149.xml.rels><?xml version="1.0" encoding="UTF-8" standalone="yes"?>
<Relationships xmlns="http://schemas.openxmlformats.org/package/2006/relationships"><Relationship Id="rId1" Type="http://schemas.openxmlformats.org/officeDocument/2006/relationships/externalLinkPath" Target="file:///A:\DOCUME~1\777\LOCALS~1\Temp\Rar$DI00.609\1_&#1042;&#1085;&#1077;&#1089;&#1048;&#1079;&#1084;%20&#1074;%20182\182_&#1103;&#1085;&#1074;&#1072;&#1088;&#1100;\&#1048;&#1079;&#1084;&#1077;&#1085;Forms_rus&#1040;.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windows\TEMP\33100%20Wrk%20TB%20w%20revised%20allocations.xls" TargetMode="External"/></Relationships>
</file>

<file path=xl/externalLinks/_rels/externalLink150.xml.rels><?xml version="1.0" encoding="UTF-8" standalone="yes"?>
<Relationships xmlns="http://schemas.openxmlformats.org/package/2006/relationships"><Relationship Id="rId1" Type="http://schemas.openxmlformats.org/officeDocument/2006/relationships/externalLinkPath" Target="file:///\\Zh_940\&#1045;&#1078;&#1077;&#1076;&#1085;&#1077;&#1074;&#1085;&#1099;&#1077;%20&#1088;&#1072;&#1087;&#1086;&#1088;&#1090;&#1099;\&#1087;&#1088;&#1086;&#1075;&#1088;&#1072;&#1084;&#1084;&#1072;%20&#1048;&#1083;&#1100;&#1076;&#1072;&#1088;&#1072;\&#1057;&#1077;&#1085;&#1090;&#1103;&#1073;&#1088;&#1100;%202002\&#1057;&#1077;&#1085;&#1090;&#1103;&#1073;&#1088;&#1100;%20&#1088;&#1072;&#1073;&#1086;&#1095;&#1080;&#1081;%202002.xls" TargetMode="External"/></Relationships>
</file>

<file path=xl/externalLinks/_rels/externalLink151.xml.rels><?xml version="1.0" encoding="UTF-8" standalone="yes"?>
<Relationships xmlns="http://schemas.openxmlformats.org/package/2006/relationships"><Relationship Id="rId1" Type="http://schemas.openxmlformats.org/officeDocument/2006/relationships/externalLinkPath" Target="file:///\\192.168.102.4\DOCUME~1\user\LOCALS~1\Temp\Documents%20and%20Settings\t_iskakov\&#1056;&#1072;&#1073;&#1086;&#1095;&#1080;&#1081;%20&#1089;&#1090;&#1086;&#1083;\&#1052;&#1054;&#1048;\MI\&#1044;&#1086;&#1087;\&#1050;&#1086;&#1085;&#1089;&#1072;&#1083;&#1090;\&#1055;&#1088;&#1086;&#1077;&#1082;&#1090;\&#1057;&#1082;&#1086;&#1090;&#1095;\&#1041;&#1055;\&#1060;&#1057;.xls" TargetMode="External"/></Relationships>
</file>

<file path=xl/externalLinks/_rels/externalLink152.xml.rels><?xml version="1.0" encoding="UTF-8" standalone="yes"?>
<Relationships xmlns="http://schemas.openxmlformats.org/package/2006/relationships"><Relationship Id="rId1" Type="http://schemas.openxmlformats.org/officeDocument/2006/relationships/externalLinkPath" Target="file:///M:\windows\TEMP\&#1052;&#1072;&#1082;&#1077;&#1090;%20&#1043;&#1054;&#1050;&#1072;2.xls" TargetMode="External"/></Relationships>
</file>

<file path=xl/externalLinks/_rels/externalLink153.xml.rels><?xml version="1.0" encoding="UTF-8" standalone="yes"?>
<Relationships xmlns="http://schemas.openxmlformats.org/package/2006/relationships"><Relationship Id="rId1" Type="http://schemas.openxmlformats.org/officeDocument/2006/relationships/externalLinkPath" Target="file:///\\Eco13\Indicate%20Plan%202003-2005\DOCUME~1\M-AITZ~1\LOCALS~1\Temp\C.Lotus.Notes.Data\&#1041;&#1044;\&#1057;&#1090;&#1072;&#1090;&#1100;&#1080;%20&#1058;&#1069;&#1055;_&#1089;&#1090;&#1072;&#1088;&#1072;&#1103;%20&#1089;&#1090;&#1088;&#1091;&#1082;&#1090;&#1091;&#1088;&#1072;.xls" TargetMode="External"/></Relationships>
</file>

<file path=xl/externalLinks/_rels/externalLink154.xml.rels><?xml version="1.0" encoding="UTF-8" standalone="yes"?>
<Relationships xmlns="http://schemas.openxmlformats.org/package/2006/relationships"><Relationship Id="rId1" Type="http://schemas.openxmlformats.org/officeDocument/2006/relationships/externalLinkPath" Target="file:///\\Portal\budzet\ELVIRA\2002\BusinessPlan2002\For_CK\&#1041;&#1080;&#1079;&#1085;&#1077;&#1089;-&#1087;&#1083;&#1072;&#1085;%20&#1044;&#1054;&#1047;&#1040;&#1050;&#1051;%202002.xls" TargetMode="External"/></Relationships>
</file>

<file path=xl/externalLinks/_rels/externalLink155.xml.rels><?xml version="1.0" encoding="UTF-8" standalone="yes"?>
<Relationships xmlns="http://schemas.openxmlformats.org/package/2006/relationships"><Relationship Id="rId1" Type="http://schemas.openxmlformats.org/officeDocument/2006/relationships/externalLinkPath" Target="file:///L:\&#1042;&#1089;&#1077;%20&#1087;&#1072;&#1087;&#1082;&#1080;%20&#1089;%20&#1088;&#1072;&#1073;&#1086;&#1095;&#1077;&#1075;&#1086;%20&#1089;&#1090;&#1086;&#1083;&#1072;\&#1054;&#1090;&#1095;&#1077;&#1090;&#1099;%20&#1054;&#1052;\windows\temp\windows\temp\&#1047;&#1072;&#1075;&#1088;&#1091;&#1079;&#1082;&#1080;\&#1052;&#1086;&#1080;%20&#1076;&#1086;&#1082;&#1091;&#1084;&#1077;&#1085;&#1090;&#1099;\&#1055;&#1088;&#1086;&#1077;&#1082;&#1090;&#1099;\&#1050;&#1080;&#1088;&#1087;&#1080;&#1095;\&#1041;&#1080;&#1079;&#1085;&#1077;&#1089;-&#1087;&#1083;&#1072;&#1085;\&#1041;&#1055;%20&#1082;&#1080;&#1088;%20&#1079;&#1072;&#1074;&#1086;&#1076;%204%20%20(14.01.08)%20&#1087;&#1077;&#1089;&#1089;&#1080;&#1084;.xls" TargetMode="External"/></Relationships>
</file>

<file path=xl/externalLinks/_rels/externalLink156.xml.rels><?xml version="1.0" encoding="UTF-8" standalone="yes"?>
<Relationships xmlns="http://schemas.openxmlformats.org/package/2006/relationships"><Relationship Id="rId1" Type="http://schemas.openxmlformats.org/officeDocument/2006/relationships/externalLinkPath" Target="file:///\\Pdc\&#1086;&#1073;&#1097;&#1080;&#1077;%20&#1076;&#1086;&#1082;&#1091;&#1084;&#1077;&#1085;&#1090;&#1099;\&#1052;&#1086;&#1080;%20&#1076;&#1086;&#1082;&#1091;&#1084;&#1077;&#1085;&#1090;&#1099;\&#1041;%20&#1055;\&#1047;&#1072;&#1074;&#1086;&#1076;%20&#1084;&#1080;&#1085;&#1077;&#1088;&#1072;&#1083;&#1086;&#1074;&#1072;&#1090;&#1085;&#1099;&#1093;%20&#1080;&#1079;&#1076;&#1077;&#1083;&#1080;&#1081;\Proj_&#1057;&#1072;&#1088;&#1076;&#1072;&#1083;&#1072;.xls" TargetMode="External"/></Relationships>
</file>

<file path=xl/externalLinks/_rels/externalLink157.xml.rels><?xml version="1.0" encoding="UTF-8" standalone="yes"?>
<Relationships xmlns="http://schemas.openxmlformats.org/package/2006/relationships"><Relationship Id="rId1" Type="http://schemas.openxmlformats.org/officeDocument/2006/relationships/externalLinkPath" Target="file:///L:\&#1042;&#1089;&#1077;%20&#1087;&#1072;&#1087;&#1082;&#1080;%20&#1089;%20&#1088;&#1072;&#1073;&#1086;&#1095;&#1077;&#1075;&#1086;%20&#1089;&#1090;&#1086;&#1083;&#1072;\&#1054;&#1090;&#1095;&#1077;&#1090;&#1099;%20&#1054;&#1052;\windows\temp\windows\temp\&#1047;&#1072;&#1075;&#1088;&#1091;&#1079;&#1082;&#1080;\Documents%20and%20Settings\&#1042;&#1083;&#1072;&#1076;&#1077;&#1083;&#1077;&#1094;\&#1056;&#1072;&#1073;&#1086;&#1095;&#1080;&#1081;%20&#1089;&#1090;&#1086;&#1083;\&#1046;&#1091;&#1083;&#1076;&#1099;&#1079;\&#1060;&#1080;&#1085;&#1072;&#1085;&#1089;&#1086;&#1074;&#1072;&#1103;_&#1084;&#1086;&#1076;&#1077;&#1083;&#1100;.xls" TargetMode="External"/></Relationships>
</file>

<file path=xl/externalLinks/_rels/externalLink158.xml.rels><?xml version="1.0" encoding="UTF-8" standalone="yes"?>
<Relationships xmlns="http://schemas.openxmlformats.org/package/2006/relationships"><Relationship Id="rId1" Type="http://schemas.openxmlformats.org/officeDocument/2006/relationships/externalLinkPath" Target="file:///\\Fileserver\Economic\nir\&#1084;&#1086;&#1076;&#1077;&#1083;&#1100;%20&#1073;&#1077;&#1083;&#1086;&#1088;&#1077;&#1095;&#1082;&#1072;3.xls" TargetMode="External"/></Relationships>
</file>

<file path=xl/externalLinks/_rels/externalLink159.xml.rels><?xml version="1.0" encoding="UTF-8" standalone="yes"?>
<Relationships xmlns="http://schemas.openxmlformats.org/package/2006/relationships"><Relationship Id="rId1" Type="http://schemas.openxmlformats.org/officeDocument/2006/relationships/externalLinkPath" Target="file:///\\192.168.0.217\&#1086;&#1073;&#1084;&#1077;&#1085;%20&#1091;&#1073;&#1087;&#1082;\Documents%20and%20Settings\r_myrzakhmetov\Local%20Settings\Temporary%20Internet%20Files\OLK4\Stars\Controlling\Flash\Flash%202002\Feb%2002\Report%20Profitability%2002\CBP%20Feb'02(correct).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DRIVE%20R\Karakuduk%20Munay%20JV\1999\3RD%20QTR\30999TB%20Final%20&amp;%20Add.%20Jnls.xls" TargetMode="External"/></Relationships>
</file>

<file path=xl/externalLinks/_rels/externalLink160.xml.rels><?xml version="1.0" encoding="UTF-8" standalone="yes"?>
<Relationships xmlns="http://schemas.openxmlformats.org/package/2006/relationships"><Relationship Id="rId1" Type="http://schemas.openxmlformats.org/officeDocument/2006/relationships/externalLinkPath" Target="file:///\\Demina\&#1086;&#1090;&#1095;&#1077;&#1090;&#1099;\&#1054;&#1090;&#1095;&#1077;&#1090;&#1099;\&#1054;&#1082;&#1090;\&#1055;&#1044;&#1044;&#1057;_&#1086;&#1082;&#1090;2.xls" TargetMode="External"/></Relationships>
</file>

<file path=xl/externalLinks/_rels/externalLink161.xml.rels><?xml version="1.0" encoding="UTF-8" standalone="yes"?>
<Relationships xmlns="http://schemas.openxmlformats.org/package/2006/relationships"><Relationship Id="rId1" Type="http://schemas.openxmlformats.org/officeDocument/2006/relationships/externalLinkPath" Target="file:///U:\DOCUME~1\KUZNET~1\LOCALS~1\Temp\&#1060;&#1054;&#1056;&#1052;&#1040;%201%202%20(&#1040;&#1055;&#1056;&#1045;&#1051;&#1068;).XLS" TargetMode="External"/></Relationships>
</file>

<file path=xl/externalLinks/_rels/externalLink162.xml.rels><?xml version="1.0" encoding="UTF-8" standalone="yes"?>
<Relationships xmlns="http://schemas.openxmlformats.org/package/2006/relationships"><Relationship Id="rId1" Type="http://schemas.openxmlformats.org/officeDocument/2006/relationships/externalLinkPath" Target="file:///U:\&#1055;&#1069;&#1059;\&#1054;&#1090;&#1095;&#1077;&#1090;&#1099;%20&#1052;&#1057;&#1060;&#1054;\&#1057;&#1061;\&#1056;&#1077;&#1075;&#1083;&#1072;&#1084;&#1077;&#1085;&#1090;.xls" TargetMode="External"/></Relationships>
</file>

<file path=xl/externalLinks/_rels/externalLink163.xml.rels><?xml version="1.0" encoding="UTF-8" standalone="yes"?>
<Relationships xmlns="http://schemas.openxmlformats.org/package/2006/relationships"><Relationship Id="rId1" Type="http://schemas.openxmlformats.org/officeDocument/2006/relationships/externalLinkPath" Target="file:///L:\&#1050;&#1072;&#1079;&#1072;&#1093;&#1089;&#1090;&#1072;&#1085;\&#1060;&#1080;&#1085;&#1072;&#1085;&#1089;&#1099;%20&#1064;&#1050;\&#1041;&#1055;%202017%20&#1074;&#1077;&#1088;4\&#1053;&#1072;&#1095;&#1072;&#1083;&#1086;%20&#1041;&#1044;&#1056;%20&#1085;&#1072;%20&#1086;&#1089;&#1085;&#1086;&#1074;&#1072;&#1085;&#1080;&#1080;%20&#1087;&#1088;&#1086;&#1075;&#1088;&#1072;&#1084;&#1084;&#1099;%20&#1089;&#1090;&#1088;-&#1074;&#1072;.xlsx" TargetMode="External"/></Relationships>
</file>

<file path=xl/externalLinks/_rels/externalLink164.xml.rels><?xml version="1.0" encoding="UTF-8" standalone="yes"?>
<Relationships xmlns="http://schemas.openxmlformats.org/package/2006/relationships"><Relationship Id="rId1" Type="http://schemas.openxmlformats.org/officeDocument/2006/relationships/externalLinkPath" Target="file:///P:\&#1051;&#1080;&#1095;&#1085;&#1072;&#1103;\&#1051;&#1080;&#1095;&#1085;&#1086;&#1077;\TEMP\&#1057;&#1074;&#1086;&#1076;&#1085;&#1099;&#1077;%20&#1086;&#1090;&#1095;&#1077;&#1090;&#1099;%20&#1059;&#1050;%20&#1057;&#1072;&#1093;&#1072;&#1088;&#1085;&#1072;&#1103;%20&#1057;&#1074;&#1077;&#1082;&#1083;&#1072;\&#1040;&#1074;&#1075;&#1091;&#1089;&#1090;\&#1057;&#1074;&#1086;&#1076;&#1085;&#1099;&#1081;%20&#1086;&#1090;&#1095;&#1105;&#1090;%20&#1059;&#1050;%20&#1057;&#1072;&#1093;%20&#1057;&#1074;&#1077;&#1082;&#1083;&#1072;%2026%20&#1072;&#1074;&#1075;&#1091;&#1089;&#1090;&#1072;%202003%20&#1082;&#1086;&#1087;&#1080;&#1103;%20%20&#1075;.xls" TargetMode="External"/></Relationships>
</file>

<file path=xl/externalLinks/_rels/externalLink165.xml.rels><?xml version="1.0" encoding="UTF-8" standalone="yes"?>
<Relationships xmlns="http://schemas.openxmlformats.org/package/2006/relationships"><Relationship Id="rId1" Type="http://schemas.openxmlformats.org/officeDocument/2006/relationships/externalLinkPath" Target="file:///U:\&#1052;&#1086;&#1080;%20&#1076;&#1086;&#1082;&#1091;&#1084;&#1077;&#1085;&#1090;&#1099;\&#1056;&#1072;&#1089;&#1095;&#1077;&#1090;&#1099;%20&#1080;%20&#1072;&#1085;&#1072;&#1083;&#1080;&#1079;%20&#1087;&#1086;%20&#1041;&#1088;&#1040;&#1047;&#1091;\&#1040;&#1085;&#1072;&#1083;&#1080;&#1079;%20&#1089;&#1077;&#1073;&#1077;&#1089;&#1090;&#1086;&#1080;&#1084;&#1086;&#1089;&#1090;&#1080;\&#1096;&#1072;&#1073;&#1083;&#1086;&#1085;.xls" TargetMode="External"/></Relationships>
</file>

<file path=xl/externalLinks/_rels/externalLink166.xml.rels><?xml version="1.0" encoding="UTF-8" standalone="yes"?>
<Relationships xmlns="http://schemas.openxmlformats.org/package/2006/relationships"><Relationship Id="rId1" Type="http://schemas.openxmlformats.org/officeDocument/2006/relationships/externalLinkPath" Target="file:///\\1CSERVER2003\&#1082;&#1086;&#1088;&#1087;&#1086;&#1088;&#1072;&#1090;&#1080;&#1074;&#1085;&#1099;&#1081;%20&#1087;&#1086;&#1088;&#1090;&#1072;&#1083;%20&#1075;&#1082;%20&#1096;&#1072;&#1088;%20&#1093;&#1086;&#1083;&#1076;&#1080;&#1085;&#1075;\03%20&#1064;&#1072;&#1088;%20&#1050;&#1091;&#1088;&#1099;&#1083;&#1099;&#1089;\03.03%20&#1055;&#1058;&#1054;\92%20&#1058;&#1077;&#1084;&#1087;&#1099;%20&#1089;&#1090;&#1088;&#1086;&#1080;&#1090;&#1077;&#1083;&#1100;&#1089;&#1090;&#1074;&#1072;\&#1055;&#1057;%20&#1080;%20&#1058;&#1045;&#1052;&#1055;&#1067;%202017%20-%202019.xlsx" TargetMode="External"/></Relationships>
</file>

<file path=xl/externalLinks/_rels/externalLink167.xml.rels><?xml version="1.0" encoding="UTF-8" standalone="yes"?>
<Relationships xmlns="http://schemas.openxmlformats.org/package/2006/relationships"><Relationship Id="rId1" Type="http://schemas.openxmlformats.org/officeDocument/2006/relationships/externalLinkPath" Target="file:///\\192.168.102.4\Documents%20and%20Settings\a_kairzhanova\Local%20Settings\Temporary%20Internet%20Files\OLK6C2\Stars\Controlling\Flash\Flash%202002\Feb%2002\Report%20Profitability%2002\CBP%20Feb'02(correct).xls" TargetMode="External"/></Relationships>
</file>

<file path=xl/externalLinks/_rels/externalLink168.xml.rels><?xml version="1.0" encoding="UTF-8" standalone="yes"?>
<Relationships xmlns="http://schemas.openxmlformats.org/package/2006/relationships"><Relationship Id="rId1" Type="http://schemas.openxmlformats.org/officeDocument/2006/relationships/externalLinkPath" Target="file:///\\&#1044;&#1086;&#1073;&#1088;&#1086;&#1074;&#1086;&#1083;&#1100;&#1089;&#1082;&#1080;&#1081;\rab_pl5\2002%20&#1075;&#1086;&#1076;%20&#1087;&#1083;&#1072;&#1085;&#1099;\&#1040;&#1047;&#1054;&#1058;\&#1056;&#1040;&#1057;&#1061;.&#1053;&#1054;&#1056;&#1052;&#1067;%202002_final2.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A:\windows\TEMP\KKM%204Q%202000\4th%20Qtr%202000Financial%20Statements\4th%20Qtr%20Financial%20Stmts-Final%20Final.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A01w20asent09\Financial\DOCUME~2\8E26~1\LOCALS~1\Temp\Rar$DI00.352\KOA%205%20year%20Projection%20V4.3%204%20Rigs%20Compare%20Different%20Well%20Rates.xls" TargetMode="External"/></Relationships>
</file>

<file path=xl/externalLinks/_rels/externalLink19.xml.rels><?xml version="1.0" encoding="UTF-8" standalone="yes"?>
<Relationships xmlns="http://schemas.openxmlformats.org/package/2006/relationships"><Relationship Id="rId1" Type="http://schemas.microsoft.com/office/2006/relationships/xlExternalLinkPath/xlPathMissing" Target="&#1041;&#1102;&#1076;&#1078;&#1077;&#1090;%20&#1085;&#1072;%20&#1084;&#1077;&#1089;&#1103;&#1094;%20&#1076;&#1083;&#1103;%20&#1079;&#1072;&#1074;&#1086;&#1076;&#107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Documents%20and%20Settings\&#1050;&#1072;&#1088;&#1083;&#1099;&#1075;&#1072;&#1096;\Local%20Settings\Temporary%20Internet%20Files\Content.Outlook\F2S2XLQ0\Documents%20and%20Settings\omarov_k\Local%20Settings\Temporary%20Internet%20Files\Content.IE5\NC4CDL3E\&#1050;&#1050;&#1041;_4&#1082;&#1074;&#1072;&#1088;&#1090;&#1072;&#1083;%202007.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1CSERVER2003\Users\syuyumbaeva_d\AppData\Local\Microsoft\Windows\Temporary%20Internet%20Files\Content.Outlook\KJLE593J\&#1055;&#1088;&#1086;&#1077;&#1082;&#1090;&#1099;\&#1080;&#1102;&#1085;&#1100;%202016\&#1058;&#1054;&#1054;%20&#1046;&#1077;&#1090;&#1110;%20&#1040;&#1089;&#1087;&#1072;&#1085;_&#1091;&#1089;&#1090;%20&#1083;&#1080;&#1084;&#1080;&#1090;&#1072;%20+%20&#1087;&#1088;&#1086;&#1076;&#1091;&#1082;&#1090;_&#1080;&#1102;&#1085;&#1100;%2016\7_1_&#1050;&#1088;&#1077;&#1076;&#1080;&#1090;&#1085;&#1072;&#1103;%20&#1079;&#1072;&#1103;&#1074;&#1082;&#1072;_&#1046;&#1077;&#1090;&#1110;%20&#1040;&#1089;&#1087;&#1072;&#1085;.xlsm"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A01w20asent09\Financial\DOCUME~2\8E26~1\LOCALS~1\Temp\Rar$DI00.352\&#1048;&#1085;&#1092;&#1086;&#1088;&#1084;&#1072;&#1094;&#1080;&#1103;%20&#1076;&#1083;&#1103;%20&#1084;&#1086;&#1076;&#1077;&#1083;&#1080;%20(&#1073;&#1102;&#1076;&#1078;&#1077;&#1090;%20&#1076;&#1086;&#1073;&#1099;&#1095;&#1080;)\KOA%20Production%20Profile%202004-2008%20as%20per%20KOA.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A:\Karakuduk%20Munay%20JV\Bk-Tax%20Forecast%20Analysis%20Model\Global%20Bk%20&amp;%20Tax%20Analysis%20Model9-30-01xls.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L:\Documents%20and%20Settings\AlTalipova\Local%20Settings\Temporary%20Internet%20Files\OLK6\&#1060;&#1080;&#1085;&#1072;&#1085;&#1089;&#1086;&#1074;&#1086;&#1077;%20&#1087;&#1088;&#1080;&#1083;&#1086;&#1078;&#1077;&#1085;&#1080;&#1077;%203.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Pdc\&#1086;&#1073;&#1097;&#1080;&#1077;%20&#1076;&#1086;&#1082;&#1091;&#1084;&#1077;&#1085;&#1090;&#1099;\Documents%20and%20Settings\m_anfinogenov\&#1056;&#1072;&#1073;&#1086;&#1095;&#1080;&#1081;%20&#1089;&#1090;&#1086;&#1083;\&#1047;&#1086;&#1083;&#1086;&#1090;&#1086;&#1081;%20&#1087;&#1088;&#1080;&#1080;&#1089;&#108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L:\Users\erbalin_t\Desktop\Documents%20and%20Settings\tsesna-astyk\&#1052;&#1086;&#1080;%20&#1076;&#1086;&#1082;&#1091;&#1084;&#1077;&#1085;&#1090;&#1099;\&#1040;&#1082;&#1084;&#1086;&#1083;&#1072;%20-%20&#1040;&#1089;&#1090;&#1099;&#1082;\&#1050;&#1088;&#1077;&#1076;&#1080;&#1090;&#1099;\&#1052;&#1072;&#1082;&#1072;&#1088;&#1086;&#1085;&#1085;&#1086;&#1077;%20&#1087;&#1088;&#1086;&#1080;&#1079;&#1074;&#1086;&#1076;&#1089;&#1090;&#1074;&#1086;\&#1041;&#1048;&#1047;&#1053;&#1045;&#1057;-&#1055;&#1051;&#1040;&#1053;%20&#1084;&#1077;&#1083;&#1100;&#1085;&#1080;&#1095;&#1085;&#1086;-&#1084;&#1072;&#1082;&#1072;&#1088;&#1086;&#1085;&#1085;&#1086;&#1075;&#1086;%20&#1082;&#1086;&#1084;&#1087;&#1083;&#1077;&#1082;&#1089;&#1072;%20(&#1088;&#1072;&#1089;&#1095;&#1105;&#1090;&#1099;%20&#1089;%2010.06).%20&#1042;&#1072;&#1088;.%207.1%20&#1086;&#1090;%2012.06.06.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A01w20asent09\Financial\Documents%20and%20Settings\Wilsojh\Local%20Settings\Temporary%20Internet%20Files\Content.IE5\CNMP0LAN\2004%20North%20Buzachi%20Performance%207&amp;5%20(5).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A:\BAL_&#1047;&#1077;&#1088;&#1085;&#1051;&#1050;.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L:\Users\nurym.musaev\Documents\&#1064;&#1072;&#1073;&#1083;&#1086;&#1085;&#1099;%20&#1080;%20&#1087;&#1088;&#1086;&#1095;&#1080;&#1077;\11.03.2009.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A01w20asent09\Financial\DOCUME~2\8E26~1\LOCALS~1\Temp\Rar$DI00.352\DOCUME~1\BULEKB~1\LOCALS~1\Temp\Rar$DI00.244\KOA%2010%20year%20Projection%20V1.6%204%20Rigs%20Opex%20Pau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5B11B503\&#1050;&#1050;&#1041;_4&#1082;&#1074;&#1072;&#1088;&#1090;&#1072;&#1083;%202007.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16FDE43D\&#1060;&#1080;&#1085;&#1072;&#1085;&#1089;&#1086;&#1074;&#1099;&#1081;%20&#1072;&#1085;&#1072;&#1083;&#1080;&#1079;.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L:\Users\Kussainov\AppData\Local\Microsoft\Windows\Temporary%20Internet%20Files\Content.Outlook\N6QF31H1\&#1041;&#1080;&#1079;&#1085;&#1077;&#1089;-&#1087;&#1083;&#1072;&#1085;_&#1059;&#1082;&#1080;&#1084;&#1077;&#1090;&#1099;&#1095;_18%2004%202012_V3%20(2).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Pdc\&#1086;&#1073;&#1097;&#1080;&#1077;%20&#1076;&#1086;&#1082;&#1091;&#1084;&#1077;&#1085;&#1090;&#1099;\DOCUME~1\GH_KUS~1\LOCALS~1\Temp\bat\&#1041;&#1055;%20&#1082;&#1080;&#1088;%20&#1079;&#1072;&#1074;&#1086;&#1076;%203.3%20%20(40%20&#1084;&#1083;&#1085;.%20+20%20&#1079;&#1072;&#1073;&#1091;&#1090;%20&#1088;&#1077;&#1072;&#1083;%20&#1085;&#1072;%2018.07.06%20&#1076;&#1083;&#1103;%20&#1040;&#1060;%20&#1091;&#1074;&#1077;&#1083;%20&#1082;&#1091;&#1088;&#1089;).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Ntfmoh0\departments\Sun%20Reports\Consolidation%20workpapers\2000%20Q1%20Consolidation%20Model\A%20Consolidation%20&amp;%20Reporting\Consolidation%20Q1%202000%20Working.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A:\KKM-Jan01\KKM%204Q%202000\AFE\AFE%201998%20to%2012-2000%20Report.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L:\Users\erbalin_t\Desktop\George\Business\ACC\Bizplanning\Bizplanner%20package\Programs\Basic\Finance(agriculture)5.6.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A:\jsw%20dec%2099\Budget%202000%20and%20CCs\Oct%20CC%20and%20fcst\Revised%20Forceast%20summary%20Base%2015%208%2000%20Russ.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A01w20asent09\Financial\DOCUME~2\8E26~1\LOCALS~1\Temp\Rar$DI00.352\Other%20Projects\Karukuduk\Cash%20Flows\KKM%20Fixed%20Cash%20Flow%20Model%20V2.1.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A:\Karakuduk%20Munay%20JV\1999\4th%20QTR\KKM31DECEMBER-INVENTORY.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192.168.102.4\Documents%20and%20Settings\r_myrzakhmetov\Local%20Settings\Temporary%20Internet%20Files\OLK4\Star%20Reports\Controling\Flash\Flash%202000\Dec%2000\Consolidated%20Flash%20Report%20Dec2000YT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Documents%20and%20Settings\&#1050;&#1072;&#1088;&#1083;&#1099;&#1075;&#1072;&#1096;\Application%20Data\Microsoft\Excel\Documents%20and%20Settings\omarov_k\Local%20Settings\Temporary%20Internet%20Files\Content.IE5\NC4CDL3E\&#1050;&#1050;&#1041;_4&#1082;&#1074;&#1072;&#1088;&#1090;&#1072;&#1083;%202007.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192.168.102.4\&#1041;&#1102;&#1076;&#1078;&#1077;&#1090;%20&#1087;&#1086;%2011%20&#1083;&#1086;&#1090;&#1091;%20&#1085;&#1072;%202010%20&#1075;&#1086;&#1076;\Documents%20and%20Settings\a_kairzhanova\Local%20Settings\Temporary%20Internet%20Files\OLK6C2\Star%20Reports\Controling\Flash\Flash%202000\Dec%2000\Consoli"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422F1A1C\Consolidated%20Flash%20Report%20Dec2000YTD.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A01w20asent09\Financial\Documents%20and%20Settings\Sagit.TURGAI\Local%20Settings\Temporary%20Internet%20Files\Content.IE5\YJVUWIT2\&#1041;&#1059;&#1061;%20&#1041;-04-&#1042;-01-2-1.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AE6916BC\KBTU_68.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A01w20asent09\Financial\Documents%20and%20Settings\MCallaway\Local%20Settings\Temporary%20Internet%20Files\OLK9D\MMR_August_2004_KKM1.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A01w20asent09\Financial\Documents%20and%20Settings\MCallaway\Local%20Settings\Temporary%20Internet%20Files\OLK9D\MMR_August_2004_KOA1.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A01w20asent09\Financial\Financing&amp;Budgeting\&#1057;&#1077;&#1082;&#1090;&#1086;&#1088;%20&#1087;&#1083;&#1072;&#1085;&#1080;&#1088;&#1086;&#1074;&#1072;&#1085;&#1080;&#1103;%20&#1080;%20&#1073;&#1102;&#1076;&#1078;&#1077;&#1090;&#1080;&#1088;&#1086;&#1074;&#1072;&#1085;&#1080;&#1103;\&#1054;&#1090;&#1095;&#1077;&#1090;&#1099;\MMR\&#1080;&#1102;&#1085;&#1100;%202004\MMR%20june%20Nelson%20CFS.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41D94C09\&#1050;&#1050;&#1041;_4&#1082;&#1074;&#1072;&#1088;&#1090;&#1072;&#1083;%202007.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192.168.102.4\Documents%20and%20Settings\r_myrzakhmetov\Local%20Settings\Temporary%20Internet%20Files\OLK4\Stars\Controlling\Flash\Flash%202002\Feb%2002\Report%20Profitability%2002\CBP%20Feb'02(correct).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192.168.102.4\&#1041;&#1102;&#1076;&#1078;&#1077;&#1090;%20&#1087;&#1086;%2011%20&#1083;&#1086;&#1090;&#1091;%20&#1085;&#1072;%202010%20&#1075;&#1086;&#1076;\Documents%20and%20Settings\a_kairzhanova\Local%20Settings\Temporary%20Internet%20Files\OLK6C2\Stars\Controlling\Flash\Flash%202002\Feb%2002\Report%20Profit"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L:\Documents%20and%20Settings\omarov_k\Local%20Settings\Temporary%20Internet%20Files\Content.IE5\NC4CDL3E\&#1050;&#1050;&#1041;_4&#1082;&#1074;&#1072;&#1088;&#1090;&#1072;&#1083;%202007.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638B8337\CBP%20Feb'02(correct).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A:\Karakuduk%20Munay%20JV\2001\1st%20Qtr%202001\Supporting%20Schedules\1%20Qtr%202001%20Interest%20Capitalization%20&amp;%20Split%20of%20Oil%20Gas%20Properties.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A:\KKM\Shell\Orig%20Profile\Shell2Rig%2029May%20old%20prod.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Pdc\&#1086;&#1073;&#1097;&#1080;&#1077;%20&#1076;&#1086;&#1082;&#1091;&#1084;&#1077;&#1085;&#1090;&#1099;\Documents%20and%20Settings\kusmanov\&#1052;&#1086;&#1080;%20&#1076;&#1086;&#1082;&#1091;&#1084;&#1077;&#1085;&#1090;&#1099;\&#1048;&#1085;&#1092;&#1086;&#1088;&#1084;\&#1041;&#1087;%20breton\&#1041;&#1087;%20breton.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Sv\users\Documents%20and%20Settings\wb263915.Aman\Desktop\My%20Documents\Model%20bisness%20planirivanija\&#1052;&#1041;&#1055;\&#1052;&#1086;&#1076;&#1077;&#1083;&#1100;%20&#1080;&#1085;&#1074;&#1077;&#1089;&#1090;%20&#1072;&#1085;&#1072;&#1083;&#1080;&#1079;&#1072;.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M:\214\214-A\1998%20&#1075;&#1086;&#1076;\&#1056;&#1086;&#1101;&#1083;\&#1060;&#1080;&#1085;.%20&#1084;&#1086;&#1076;&#1077;&#1083;&#1100;\FM98_breaks_NoDate_Car_BE1-1.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726C5DBF\form.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L:\&#1052;&#1086;&#1080;%20&#1076;&#1086;&#1082;&#1080;\&#1050;&#1083;&#1080;&#1077;&#1085;&#1090;&#1099;\&#1058;&#1054;&#1054;%20&#1055;&#1048;&#1050;%20&#1070;&#1090;&#1072;&#1088;&#1080;&#1103;%20ltd\&#1089;%20&#1087;&#1086;&#1095;&#1090;&#1099;\&#1072;&#1082;&#1084;&#1072;&#1088;&#1072;&#1083;\&#1052;&#1054;&#1044;&#1045;&#1051;&#1068;%20&#1046;&#1062;&#1052;%20&#1053;&#1040;%2012.12.12.xlsm"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A:\DRIVE%20R\Karakuduk%20Munay%20JV\1999\Prior%20-%20TBs.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A:\windows\TEMP\Support\TB%2026.04.200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73521D8D\&#1041;&#1055;%20&#1058;&#1041;&#1054;%20&#1040;&#1082;&#1090;&#1086;&#1073;&#1077;.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H:\Documents%20and%20Settings\user\&#1052;&#1086;&#1080;%20&#1076;&#1086;&#1082;&#1091;&#1084;&#1077;&#1085;&#1090;&#1099;\&#1048;&#1053;&#1042;&#1045;&#1057;&#1058;&#1048;&#1062;&#1048;&#1049;\&#1048;&#1053;&#1060;&#1045;&#1057;&#1058;&#1048;&#1062;&#1048;&#1054;&#1053;&#1053;&#1067;&#1049;%20&#1060;&#1054;&#1053;&#1044;%20&#1050;&#1040;&#1047;&#1040;&#1061;&#1057;&#1058;&#1040;&#1053;&#1040;\WINDOWS\Temporary%20Internet%20Files\OLK3034\AktobeFloatModel.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L:\Users\Kussainov\AppData\Roaming\Microsoft\Excel\model_v2_14.03.2012.xlsx"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A01w20asent09\Financial\DOCUME~2\8E26~1\LOCALS~1\Temp\Rar$DI00.352\DOCUME~1\BULEKB~1\LOCALS~1\Temp\Rar$DI00.672\NB%20Monte%20Carlo%20Model%20V8.4%20CNPC%20Budget.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Uk-server2\Public\RDrive\Jan-Feb%202003%20visit%20to%20KKM\KKM\4th%20Qtr%202002\December%202002\Financial%20Stmts\KKM%20December%202002%20Financial%20Stmts%20-%20Workbook.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192.168.102.4\&#1041;&#1102;&#1076;&#1078;&#1077;&#1090;%20&#1087;&#1086;%2011%20&#1083;&#1086;&#1090;&#1091;%20&#1085;&#1072;%202010%20&#1075;&#1086;&#1076;\Documents%20and%20Settings\r_myrzakhmetov\Local%20Settings\Temporary%20Internet%20Files\OLK4\Star%20Reports\Controling\Flash\Flash%202000\Dec%2000\Consolid"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04F1D5F3\&#1041;&#1102;&#1076;&#1078;&#1077;&#1090;&#1055;&#1088;&#1086;&#1076;&#1072;&#1078;&#1042;&#1085;&#1077;&#1096;&#1085;&#1080;&#1081;.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L:\Documents%20and%20Settings\AlibekS\Local%20Settings\Temporary%20Internet%20Files\OLK6\&#1060;&#1080;&#1085;&#1072;&#1083;&#1100;&#1085;&#1086;&#1077;\&#1050;&#1086;&#1087;&#1080;&#1103;%20Moody's.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pdc\&#1054;&#1073;&#1097;&#1080;&#1077;%20&#1076;&#1086;&#1082;&#1091;&#1084;&#1077;&#1085;&#1090;&#1099;\Documents%20and%20Settings\k_abdrahmanov\&#1056;&#1072;&#1073;&#1086;&#1095;&#1080;&#1081;%20&#1089;&#1090;&#1086;&#1083;\&#1048;&#1085;&#1092;&#1086;%20&#1040;&#1082;&#1090;&#1086;&#1073;&#1077;\&#1085;&#1086;&#1074;&#1099;&#1081;%20&#1041;&#1055;%20%20&#1080;&#1089;&#1087;&#1088;%20&#1089;%20&#1091;&#1095;.%20&#1092;&#1080;&#1085;.%20NB%2007.02.06.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L:\Documents%20and%20Settings\Admin\&#1052;&#1086;&#1080;%20&#1076;&#1086;&#1082;&#1091;&#1084;&#1077;&#1085;&#1090;&#1099;\KPI%20&#1074;&#1089;&#1077;&#1093;%20&#1087;&#1088;&#1086;&#1077;&#1082;&#1090;&#1086;&#1074;\KPI-%20&#1087;&#1088;&#1086;&#1077;&#1082;&#1090;&#1086;&#1074;%20&#1057;&#1056;&#1044;%20&#1050;&#1044;&#1057;\KPI-%20&#1087;&#1088;&#1086;&#1077;&#1082;&#1090;&#1086;&#1074;%20&#1057;&#1056;&#1044;%20&#1050;&#1044;&#1057;\Documents%20and%20Settings\saindildinov_a\&#1056;&#1072;&#1073;&#1086;&#1095;&#1080;&#1081;%20&#1089;&#1090;&#1086;&#1083;\Documents%20and%20Settings\t_i"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192.168.102.4\&#1041;&#1102;&#1076;&#1078;&#1077;&#1090;%20&#1087;&#1086;%2011%20&#1083;&#1086;&#1090;&#1091;%20&#1085;&#1072;%202010%20&#1075;&#1086;&#1076;\Documents%20and%20Settings\t_iskakov\&#1056;&#1072;&#1073;&#1086;&#1095;&#1080;&#1081;%20&#1089;&#1090;&#1086;&#1083;\&#1052;&#1054;&#1048;\MI\&#1044;&#1086;&#1087;\&#1050;&#1086;&#1085;&#1089;&#1072;&#1083;&#1090;\&#1055;&#1088;&#1086;&#1077;&#1082;&#1090;\&#1057;&#1082;&#1086;&#1090;&#1095;\&#1041;&#1055;\&#1060;&#105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AX\&#1052;&#1086;&#1080;%20&#1076;&#1086;&#1082;&#1091;&#1084;&#1077;&#1085;&#1090;&#1099;\&#1052;&#1040;&#1056;&#1057;\&#1084;&#1072;&#1088;&#1089;&#1080;&#1082;\&#1052;&#1086;&#1085;&#1080;&#1090;&#1086;&#1088;&#1080;&#1085;&#1075;\2004(!).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192.168.102.4\&#1041;&#1102;&#1076;&#1078;&#1077;&#1090;&#1099;%20&#1085;&#1072;%202010%20&#1075;&#1086;&#1076;%20&#1050;&#1044;&#1057;%20&#1065;&#1091;&#1095;&#1080;&#1085;&#1089;&#1082;\Documents%20and%20Settings\t_iskakov\&#1056;&#1072;&#1073;&#1086;&#1095;&#1080;&#1081;%20&#1089;&#1090;&#1086;&#1083;\&#1052;&#1054;&#1048;\MI\&#1044;&#1086;&#1087;\&#1050;&#1086;&#1085;&#1089;&#1072;&#1083;&#1090;\&#1055;&#1088;&#1086;&#1077;&#1082;&#1090;\&#1057;&#1082;&#1086;&#1090;&#1095;\&#1041;&#1055;\&#1060;&#1057;.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Storage\&#1048;&#1058;\Documents%20and%20Settings\K-Samarova\&#1052;&#1086;&#1080;%20&#1076;&#1086;&#1082;&#1091;&#1084;&#1077;&#1085;&#1090;&#1099;\&#1055;&#1088;&#1080;&#1082;&#1072;&#1079;_182\form.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A01w20asent09\Financial\Documents%20and%20Settings\n-kusaev\Local%20Settings\Temporary%20Internet%20Files\OLK5E\&#1055;&#1088;&#1080;&#1082;&#1072;&#1079;_182\form.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Shashpan_zh\temp\ERLAN\Zakluchenia\&#1047;&#1077;&#1088;&#1085;&#1086;&#1074;&#1072;&#1103;_&#1051;&#1050;\Proj_&#1047;&#1051;&#1050;_&#1087;&#1096;&#1077;&#1085;&#1080;&#1094;&#1072;_50%25_&#1083;&#1080;&#1079;_&#1087;&#1083;&#1072;&#1090;.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Users/&#1042;&#1080;&#1082;&#1090;&#1086;&#1088;&#1080;&#1103;/Documents/&#1051;&#1080;&#1095;&#1085;&#1086;&#1077;/&#1046;&#1077;&#1085;&#1103;/&#1056;&#1072;&#1089;&#1095;&#1077;&#1090;&#1099;/&#1050;&#1088;&#1077;&#1076;&#1080;&#1090;&#1085;&#1099;&#1081;%20&#1082;&#1072;&#1083;&#1100;&#1082;&#1091;&#1083;%20JusanB.xlsx"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Pdc\&#1086;&#1073;&#1097;&#1080;&#1077;%20&#1076;&#1086;&#1082;&#1091;&#1084;&#1077;&#1085;&#1090;&#1099;\&#1050;&#1091;&#1089;&#1084;&#1072;&#1085;&#1086;&#1074;%20&#1046;&#1077;&#1085;&#1080;&#1089;%20&#1050;&#1072;&#1081;&#1088;&#1073;&#1072;&#1077;&#1074;&#1080;&#1095;\&#1041;&#1055;%20&#1097;&#1077;&#1073;&#1077;&#1085;&#1100;%201.05%20&#1076;&#1083;&#1103;%20&#1041;&#1058;&#1040;.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L:\Documents%20and%20Settings\ch_akhmetov\Local%20Settings\Temporary%20Internet%20Files\OLK8E\Stars\Controlling\Flash\Flash%202002\Feb%2002\Report%20Profitability%2002\CBP%20Feb'02(correct).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DACE614B\030111%20BP%20&#1058;&#1055;%20&#1058;&#1054;&#1054;%20&#1058;&#1054;&#1052;%20&#1048;&#1085;&#1074;&#1077;&#1089;&#1090;-5.xlsx"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A01w20asent09\Financial\Documents%20and%20Settings\S-Terekhov\Local%20Settings\Temporary%20Internet%20Files\OLK21\&#1092;&#1077;&#1074;%202002\&#1044;&#1041;&#1057;&#1055;_02_%202002.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L:\&#1042;&#1089;&#1077;%20&#1087;&#1072;&#1087;&#1082;&#1080;%20&#1089;%20&#1088;&#1072;&#1073;&#1086;&#1095;&#1077;&#1075;&#1086;%20&#1089;&#1090;&#1086;&#1083;&#1072;\&#1054;&#1090;&#1095;&#1077;&#1090;&#1099;%20&#1054;&#1052;\windows\temp\windows\temp\&#1047;&#1072;&#1075;&#1088;&#1091;&#1079;&#1082;&#1080;\&#1090;&#1077;&#1082;&#1091;&#1095;&#1082;&#1072;\Documents%20and%20Settings\123\&#1056;&#1072;&#1073;&#1086;&#1095;&#1080;&#1081;%20&#1089;&#1090;&#1086;&#1083;\&#1042;%20&#1041;&#1056;&#1050;_&#1082;&#1086;&#1088;&#1088;&#1077;&#1082;&#1090;_&#1041;&#1055;\&#1042;%20&#1041;&#1056;&#1050;%20&#1088;&#1072;&#1089;&#1095;&#1077;&#1090;_190000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L:\Users\nurym.musaev\Documents\&#1064;&#1072;&#1073;&#1083;&#1086;&#1085;&#1099;%20&#1080;%20&#1087;&#1088;&#1086;&#1095;&#1080;&#1077;\&#1050;&#1086;&#1087;&#1080;&#1103;%20GFK_Calculation1.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L:\&#1042;&#1089;&#1077;%20&#1087;&#1072;&#1087;&#1082;&#1080;%20&#1089;%20&#1088;&#1072;&#1073;&#1086;&#1095;&#1077;&#1075;&#1086;%20&#1089;&#1090;&#1086;&#1083;&#1072;\&#1054;&#1090;&#1095;&#1077;&#1090;&#1099;%20&#1054;&#1052;\windows\temp\windows\temp\&#1047;&#1072;&#1075;&#1088;&#1091;&#1079;&#1082;&#1080;\DOCUME~1\G_SVEC~1\LOCALS~1\Temp\bat\6A75EE9B.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Itserver\Accounts\&#1052;&#1086;&#1080;%20&#1076;&#1086;&#1082;&#1091;&#1084;&#1077;&#1085;&#1090;&#1099;\Shared\&#1041;&#1102;&#1076;&#1078;&#1077;&#1090;1&#1087;&#1075;2002.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A:\2002%20&#1075;&#1086;&#1076;%20&#1087;&#1083;&#1072;&#1085;&#1099;\&#1040;&#1047;&#1054;&#1058;\&#1056;&#1040;&#1057;&#1061;.&#1053;&#1054;&#1056;&#1052;&#1067;%202002_final2.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L:\&#1042;&#1089;&#1077;%20&#1087;&#1072;&#1087;&#1082;&#1080;%20&#1089;%20&#1088;&#1072;&#1073;&#1086;&#1095;&#1077;&#1075;&#1086;%20&#1089;&#1090;&#1086;&#1083;&#1072;\&#1054;&#1090;&#1095;&#1077;&#1090;&#1099;%20&#1054;&#1052;\windows\temp\windows\temp\&#1047;&#1072;&#1075;&#1088;&#1091;&#1079;&#1082;&#1080;\&#1052;&#1086;&#1080;%20&#1076;&#1086;&#1082;&#1091;&#1084;&#1077;&#1085;&#1090;&#1099;\&#1055;&#1088;&#1086;&#1077;&#1082;&#1090;&#1099;\&#1053;&#1077;&#1088;&#1091;&#1076;-&#1050;&#1086;&#1096;&#1077;&#1090;&#1072;&#1091;\&#1053;&#1077;&#1088;&#1091;&#1076;\&#1050;&#1086;&#1088;&#1088;&#1077;&#1082;&#1090;&#1080;&#1088;&#1086;&#1074;&#1082;&#1072;%202-&#1086;&#1077;%20&#1087;&#1086;&#1083;&#1091;&#1075;&#1086;&#1076;&#1080;&#1077;%202007%20&#1075;\&#1041;&#1102;&#1076;&#1078;&#1077;&#1090;%20&#1085;&#1072;%202-%20&#1086;&#1077;%20&#1087;&#1086;&#1083;&#1091;&#1075;&#1086;&#1076;&#1080;&#1077;%202007%20&#1075;..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L:\&#1042;&#1089;&#1077;%20&#1087;&#1072;&#1087;&#1082;&#1080;%20&#1089;%20&#1088;&#1072;&#1073;&#1086;&#1095;&#1077;&#1075;&#1086;%20&#1089;&#1090;&#1086;&#1083;&#1072;\&#1054;&#1090;&#1095;&#1077;&#1090;&#1099;%20&#1054;&#1052;\windows\temp\windows\temp\&#1047;&#1072;&#1075;&#1088;&#1091;&#1079;&#1082;&#1080;\&#1090;&#1077;&#1082;&#1091;&#1095;&#1082;&#1072;\Documents%20and%20Settings\&#1042;&#1083;&#1072;&#1076;&#1077;&#1083;&#1077;&#1094;\&#1052;&#1086;&#1080;%20&#1076;&#1086;&#1082;&#1091;&#1084;&#1077;&#1085;&#1090;&#1099;\&#1044;&#1086;&#1082;&#1091;&#1084;&#1077;&#1085;&#1090;&#1099;%20&#1056;&#1091;&#1089;&#1083;&#1072;&#1085;&#1072;\BDK\&#1041;&#1055;%20&#1046;&#1041;&#1048;%20&#8470;4\&#1042;&#1072;&#1088;&#1080;&#1072;&#1085;&#1090;%201%20&#1086;&#1095;&#1077;&#1088;&#1077;&#1076;&#1100;%20&#1082;%20&#1041;&#1055;%20&#8470;4%20100%25%20&#1074;%20&#1041;&#1055;.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A01w20asent09\financial\DOCUME~1\K-KURM~1\LOCALS~1\Temp\notesE1EF34\&#1055;&#1051;&#1040;&#1053;%202006-2008\novye%2068%20modeli\KTO_68.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FS2\Data\&#1072;&#1075;&#1077;&#1085;&#1090;&#1089;&#1082;&#1080;&#1081;%20&#1076;&#1086;&#1075;&#1086;&#1074;&#1086;&#1088;\&#1074;&#1077;&#1082;&#1089;&#1077;&#1083;&#1103;%20&#1079;&#1072;%2031,10.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P:\&#1051;&#1080;&#1095;&#1085;&#1072;&#1103;\&#1051;&#1080;&#1095;&#1085;&#1086;&#1077;\Documents%20and%20Settings\petrov2\Local%20Settings\Temporary%20Internet%20Files\OLK7C\&#1047;&#1077;&#1088;&#1085;&#1086;\&#1041;&#1102;&#1076;&#1078;&#1077;&#1090;\&#1052;&#1091;&#1082;&#1072;\&#1041;&#1102;&#1076;&#1078;&#1077;&#1090;%202004&#1075;\&#1055;&#1086;&#1089;&#1083;&#1077;&#1076;&#1085;&#1080;&#1081;%20&#1074;&#1072;&#1088;&#1080;&#1072;&#1085;&#1090;\&#1050;&#1063;&#1052;%20&#1041;&#1055;%202004%20&#1103;&#1085;&#1074;-&#1080;&#1102;&#1085;&#1100;.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V:\UFK_INBOX\&#1040;&#1074;&#1072;&#1085;&#1089;&#1080;&#1088;-&#1077;1.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Host_server\plan\PLN_SHR\OTCHET\&#1041;&#1072;&#1083;&#1072;&#1085;&#1089;\&#1040;&#1085;&#1072;&#1083;&#1080;&#1090;&#1080;&#1095;&#1077;&#1089;&#1082;&#1080;&#1081;%20&#1073;&#1072;&#1083;&#1072;&#1085;&#1089;%20&#1085;&#1072;%2012.03.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92.168.102.4\Documents%20and%20Settings\omarov_k\Local%20Settings\Temporary%20Internet%20Files\Content.IE5\NC4CDL3E\&#1050;&#1050;&#1041;_4&#1082;&#1074;&#1072;&#1088;&#1090;&#1072;&#1083;%202007.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L:\&#1042;&#1089;&#1077;%20&#1087;&#1072;&#1087;&#1082;&#1080;%20&#1089;%20&#1088;&#1072;&#1073;&#1086;&#1095;&#1077;&#1075;&#1086;%20&#1089;&#1090;&#1086;&#1083;&#1072;\&#1054;&#1090;&#1095;&#1077;&#1090;&#1099;%20&#1054;&#1052;\windows\temp\windows\temp\&#1047;&#1072;&#1075;&#1088;&#1091;&#1079;&#1082;&#1080;\Documents%20and%20Settings\b_altynbai\&#1052;&#1086;&#1080;%20&#1076;&#1086;&#1082;&#1091;&#1084;&#1077;&#1085;&#1090;&#1099;\&#1052;&#1086;&#1080;%20&#1087;&#1088;&#1086;&#1077;&#1082;&#1090;&#1099;\&#1060;&#1072;&#1088;&#1084;%20&#1043;&#1083;&#1072;&#1089;&#1089;\+&#1058;&#1041;&#1054;-&#1040;&#1082;&#1090;&#1086;&#1073;&#1077;_board\&#1047;&#1072;&#1082;&#1083;&#1102;&#1095;&#1077;&#1085;&#1080;&#1077;\&#1041;&#1055;%20&#1058;&#1041;&#1054;%20&#1040;&#1082;&#1090;&#1086;&#1073;&#1077;.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Portal\budzet\&#1054;&#1052;&#1048;\&#1056;&#1052;\&#1042;&#1089;&#1077;%20&#1079;&#1072;&#1074;&#1086;&#1076;&#1099;\&#1055;&#1088;&#1086;&#1080;&#1079;&#1074;%20&#1080;%20&#1086;&#1090;&#1075;&#1088;&#1091;&#1079;&#1082;&#1072;\2005\005%20&#1084;&#1072;&#1081;%20&#1053;&#1077;&#1074;&#1040;&#1079;&#1086;&#1090;%20&#1087;&#1088;&#1086;&#1077;&#1082;&#1090;%20&#1082;%20&#1091;&#1090;&#1074;&#1077;&#1088;&#1078;&#1076;&#1077;&#1085;&#1080;&#1102;.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L:\&#1042;&#1089;&#1077;%20&#1087;&#1072;&#1087;&#1082;&#1080;%20&#1089;%20&#1088;&#1072;&#1073;&#1086;&#1095;&#1077;&#1075;&#1086;%20&#1089;&#1090;&#1086;&#1083;&#1072;\&#1054;&#1090;&#1095;&#1077;&#1090;&#1099;%20&#1054;&#1052;\windows\temp\windows\temp\&#1057;&#1086;&#1093;&#1088;&#1072;&#1085;&#1077;&#1085;&#1080;&#1077;\ENKI\&#1052;&#1086;&#1080;%20&#1076;&#1086;&#1082;&#1091;&#1084;&#1077;&#1085;&#1090;&#1099;\&#1040;&#1062;&#1047;\&#1076;&#1083;&#1103;%20&#1057;&#1055;&#1050;\&#1050;&#1086;&#1084;%20&#1087;&#1088;&#1077;&#1076;%20&#1091;&#1088;&#1077;&#1079;%20&#1088;&#1072;&#1079;&#1074;&#1077;&#1076;&#1082;&#1072;\&#1058;&#1069;&#1054;\&#1087;&#1088;&#1077;&#1076;&#1074;&#1072;&#1088;&#1080;&#1090;&#1077;&#1083;&#1100;&#1085;&#1099;&#1077;%20&#1088;&#1072;&#1089;&#1095;&#1077;&#1090;&#1099;%20%20&#1040;&#1062;&#1047;.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Ray\commerce\Accounts\&#1044;&#1054;&#1055;&#1051;&#1040;&#1058;&#1040;\&#1053;&#1072;%201%20&#1103;&#1085;&#1074;&#1072;&#1088;&#1103;%202000.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A01w20asent09\Financial\Documents%20and%20Settings\Sagit.TURGAI\&#1052;&#1086;&#1080;%20&#1076;&#1086;&#1082;&#1091;&#1084;&#1077;&#1085;&#1090;&#1099;\&#1041;&#1102;&#1076;&#1078;&#1077;&#1090;%2004\&#1074;&#1099;&#1087;%2004\B-04-V7$%20o&#1078;-A.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Hemul\UpEkEx\Documents%20and%20Settings\Storozhuk\Local%20Settings\Temporary%20Internet%20Files\OLK155\&#1040;&#1056;&#1061;%20&#1052;&#1086;&#1089;&#1082;&#1074;&#1072;%20&#1080;%20&#1092;&#1080;&#1083;&#1080;&#1072;&#1083;&#1099;%204-2003&#1059;.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hemul\New_Year\WINDOWS\TEMP\bat\Documents%20and%20Settings\maiorova\&#1056;&#1072;&#1073;&#1086;&#1095;&#1080;&#1081;%20&#1089;&#1090;&#1086;&#1083;\&#1041;&#1044;&#1056;\&#1060;&#1077;&#1074;&#1088;&#1072;&#1083;&#1100;02\&#1043;&#1054;&#1050;%20&#1092;&#1080;&#1085;%20&#1088;&#1077;&#1079;%20&#1092;&#1077;&#1074;&#1088;&#1072;&#1083;&#1100;02.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L:\Users\User\Desktop\&#1083;&#1080;&#1095;\&#1063;&#1045;&#1056;&#1053;&#1054;&#1042;&#1048;&#1050;&#1048;\&#1055;&#1088;&#1086;&#1075;&#1088;&#1072;&#1084;&#1084;&#1072;%20&#1057;&#1090;&#1088;&#1086;&#1080;&#1090;&#1077;&#1083;&#1100;&#1089;&#1090;&#1074;&#1072;%202017-2022.xlsx"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hemul\upekex\&#1057;&#1074;&#1086;&#1076;\2004_03_1&#1082;&#1074;&#1072;&#1088;&#1090;&#1072;&#1083;\&#1054;&#1090;&#1095;&#1077;&#1090;%201&#1082;&#1074;04%20&#1053;&#1077;&#1074;&#1040;&#1079;&#1086;&#1090;.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C8324CC9\&#1086;&#1090;&#1095;&#1077;&#1090;&#1099;%20&#1087;&#1086;%20&#1082;&#1086;&#1085;&#1090;&#1088;&#1072;&#1082;&#1090;&#1072;&#1084;%20&#1086;&#1090;%2029.11.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аланс ККБ"/>
      <sheetName val="ОПУ ККБ"/>
      <sheetName val="ДДС ККБ"/>
      <sheetName val="межфирм.реал."/>
      <sheetName val="межфирм.перетоки"/>
      <sheetName val="к балансу"/>
      <sheetName val="ОС"/>
      <sheetName val="материалы"/>
      <sheetName val="ДЗ_КЗ"/>
      <sheetName val="Баланс"/>
      <sheetName val="ОДР"/>
      <sheetName val="ОДДС"/>
      <sheetName val="Расчет ДМ"/>
      <sheetName val="TB"/>
      <sheetName val="элим.баланс"/>
      <sheetName val="Элим P&amp;L"/>
      <sheetName val="прод.элим PL"/>
      <sheetName val="ДДС"/>
      <sheetName val="элим ДДС"/>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аспорт проекта"/>
      <sheetName val="План финансирования проекта"/>
      <sheetName val="План продаж"/>
      <sheetName val="Реестр контрактов"/>
      <sheetName val="Вводные данные_ФО"/>
      <sheetName val="Расчет ставки гарантирования"/>
      <sheetName val="ФО_факт_прогноз (Cash-Flow)"/>
      <sheetName val="Показатели эконом эффект"/>
      <sheetName val="Кредиты_БВУ"/>
      <sheetName val="ОПИУ_Баланс"/>
      <sheetName val="Лист1"/>
    </sheetNames>
    <sheetDataSet>
      <sheetData sheetId="0">
        <row r="9">
          <cell r="B9" t="str">
            <v>Застройщик</v>
          </cell>
        </row>
      </sheetData>
      <sheetData sheetId="1" refreshError="1"/>
      <sheetData sheetId="2" refreshError="1"/>
      <sheetData sheetId="3" refreshError="1"/>
      <sheetData sheetId="4">
        <row r="3">
          <cell r="C3">
            <v>2018</v>
          </cell>
        </row>
      </sheetData>
      <sheetData sheetId="5">
        <row r="2">
          <cell r="D2" t="str">
            <v>ОБЩИЙ БАЛЛ</v>
          </cell>
        </row>
      </sheetData>
      <sheetData sheetId="6"/>
      <sheetData sheetId="7" refreshError="1"/>
      <sheetData sheetId="8" refreshError="1"/>
      <sheetData sheetId="9" refreshError="1"/>
      <sheetData sheetId="10" refreshError="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ДР_УКОР"/>
      <sheetName val="БДР_СВОД"/>
      <sheetName val="БДР НАК кальк"/>
      <sheetName val="БДР_продукт"/>
      <sheetName val="БДР_база"/>
      <sheetName val="Итог Антиснег11.01"/>
      <sheetName val="20USD"/>
    </sheetNames>
    <sheetDataSet>
      <sheetData sheetId="0" refreshError="1"/>
      <sheetData sheetId="1" refreshError="1"/>
      <sheetData sheetId="2" refreshError="1"/>
      <sheetData sheetId="3" refreshError="1"/>
      <sheetData sheetId="4" refreshError="1">
        <row r="4">
          <cell r="F4">
            <v>28.5</v>
          </cell>
        </row>
      </sheetData>
      <sheetData sheetId="5" refreshError="1"/>
      <sheetData sheetId="6" refreshError="1"/>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овомосковский ф-л"/>
      <sheetName val="Невинномысский ф-л"/>
      <sheetName val="Белореченский ф-л"/>
      <sheetName val="Ф-л в г.Ростове-на Дону"/>
      <sheetName val="Кингисеппский ф-л "/>
      <sheetName val="Ковдорский ф-л"/>
      <sheetName val="Ф-л в г.Санкт Питербург"/>
      <sheetName val="Ф-л в г.Краснодаре"/>
      <sheetName val="Ф-л в г.Новороссийске"/>
      <sheetName val="Ф-л в г.Туапсе"/>
      <sheetName val="Транзит-Код"/>
      <sheetName val="МОСКВА"/>
      <sheetName val="Консолидированный"/>
      <sheetName val="Свод"/>
      <sheetName val="БДР"/>
      <sheetName val="Общая"/>
      <sheetName val="Рабочая Свод по мес."/>
      <sheetName val="Рабочая Свод по мес. (для БДР)"/>
      <sheetName val="Консолидированный БДР"/>
      <sheetName val="БДР_база"/>
      <sheetName val="Итог Антиснег11.0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7">
          <cell r="M7">
            <v>31.1</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тырарПлощадьОПиФА"/>
      <sheetName val="ОтырарПлощадьОПродаж"/>
      <sheetName val="объекты общества"/>
      <sheetName val="ОбъектыОбществаПрочиеХвосты"/>
      <sheetName val="ПрочиеОбъектыХвосты"/>
      <sheetName val="объекты обществаКокшетау"/>
      <sheetName val="БалансСебест"/>
      <sheetName val="РеализацияБухгалтерия"/>
      <sheetName val="Штуки"/>
      <sheetName val="Стоимость"/>
      <sheetName val="Поступления"/>
      <sheetName val="ВозвратДебиторки"/>
      <sheetName val="Итого Потоки"/>
      <sheetName val="Цена"/>
    </sheetNames>
    <sheetDataSet>
      <sheetData sheetId="0" refreshError="1"/>
      <sheetData sheetId="1" refreshError="1"/>
      <sheetData sheetId="2" refreshError="1"/>
      <sheetData sheetId="3" refreshError="1"/>
      <sheetData sheetId="4" refreshError="1"/>
      <sheetData sheetId="5"/>
      <sheetData sheetId="6" refreshError="1"/>
      <sheetData sheetId="7"/>
      <sheetData sheetId="8" refreshError="1"/>
      <sheetData sheetId="9" refreshError="1"/>
      <sheetData sheetId="10"/>
      <sheetData sheetId="11"/>
      <sheetData sheetId="12"/>
      <sheetData sheetId="13" refreshError="1"/>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sheetName val="Сводный"/>
      <sheetName val="CF"/>
      <sheetName val="Ключевые"/>
      <sheetName val="труд"/>
      <sheetName val="план производства"/>
      <sheetName val="ДДС"/>
      <sheetName val="Баланс"/>
      <sheetName val="Прибыли и Убытки"/>
      <sheetName val="Неоперационные и финансовые"/>
      <sheetName val="Кредиты и займы"/>
      <sheetName val="налоги"/>
      <sheetName val="Себестоимость "/>
      <sheetName val="закупки ТМЦ(р)"/>
      <sheetName val="закупки ТМЦ(б)"/>
      <sheetName val="Газ и эл.эн"/>
      <sheetName val="Подрядчики"/>
      <sheetName val="Инвестиции"/>
      <sheetName val="НАЛ.97г.пр.Нат."/>
      <sheetName val="объекты обществаКокшетау"/>
      <sheetName val="Консолидированный"/>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нига1"/>
      <sheetName val="Итого М. (2)"/>
      <sheetName val="Итог Лена"/>
      <sheetName val="Итого М_ _2_"/>
      <sheetName val="Инвест"/>
      <sheetName val="Консолидированный"/>
      <sheetName val="БДР_база"/>
      <sheetName val="НАЛ.97г.пр.Нат."/>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орт"/>
      <sheetName val="транс"/>
      <sheetName val="объем ф1"/>
      <sheetName val="цены конеч ф2"/>
      <sheetName val="тарифы по доставке общ"/>
      <sheetName val="ф 3!"/>
      <sheetName val="Ф 4!"/>
      <sheetName val="Ф 5!"/>
      <sheetName val="формирование цен"/>
      <sheetName val="коэф"/>
      <sheetName val="Итого М. (2)"/>
      <sheetName val="Консолидированный"/>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3">
          <cell r="B3">
            <v>0.12</v>
          </cell>
        </row>
      </sheetData>
      <sheetData sheetId="10" refreshError="1"/>
      <sheetData sheetId="11" refreshError="1"/>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эксАгро (по группам)"/>
      <sheetName val="эксАгро"/>
      <sheetName val="поАгро"/>
      <sheetName val="поРЦ"/>
      <sheetName val="хозСКР"/>
      <sheetName val="хозЗКР"/>
      <sheetName val="эксПтКР"/>
      <sheetName val="эксЗКР"/>
      <sheetName val="поПтКР"/>
      <sheetName val="поНАСИС"/>
      <sheetName val="ЗКР (копия)"/>
      <sheetName val="эксПКР"/>
      <sheetName val="поСКР"/>
      <sheetName val="поЗКР"/>
      <sheetName val="поПКР"/>
      <sheetName val="эксНАСИС"/>
      <sheetName val="экс_Агро"/>
      <sheetName val="НАСИС"/>
      <sheetName val="ПКР"/>
      <sheetName val="ПтКР"/>
      <sheetName val="Агро"/>
      <sheetName val="ЗКР"/>
      <sheetName val="эксСКР"/>
      <sheetName val="СКР за балансом"/>
      <sheetName val="СКР"/>
      <sheetName val="предоплата"/>
      <sheetName val="РЦ"/>
      <sheetName val="изменения"/>
      <sheetName val="своды"/>
      <sheetName val="прОТЧЁТ"/>
      <sheetName val="эксОТЧЁТ"/>
      <sheetName val="коэф"/>
      <sheetName val="аванс по ОС"/>
      <sheetName val="Авансы выданные"/>
      <sheetName val="ДЗ"/>
      <sheetName val="Кред. задолж."/>
      <sheetName val="Прочие"/>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эксАгро (по группам)"/>
      <sheetName val="эксАгро"/>
      <sheetName val="поАгро"/>
      <sheetName val="хозСКР"/>
      <sheetName val="хозЗКР"/>
      <sheetName val="эксПтКР"/>
      <sheetName val="эксЗКР"/>
      <sheetName val="поПтКР"/>
      <sheetName val="поНАСИС"/>
      <sheetName val="ЗКР (копия)"/>
      <sheetName val="эксПКР"/>
      <sheetName val="поСКР"/>
      <sheetName val="поЗКР"/>
      <sheetName val="поПКР"/>
      <sheetName val="эксНАСИС"/>
      <sheetName val="экс_Агро"/>
      <sheetName val="эксРЦ"/>
      <sheetName val="поРЦ"/>
      <sheetName val="ПКР"/>
      <sheetName val="ПтКР"/>
      <sheetName val="эксСКР"/>
      <sheetName val="СКР"/>
      <sheetName val="РЦ"/>
      <sheetName val="ЗКР"/>
      <sheetName val="Агро"/>
      <sheetName val="СКР за балансом"/>
      <sheetName val="НАСИС"/>
      <sheetName val="предоплата"/>
      <sheetName val="изменения"/>
      <sheetName val="своды"/>
      <sheetName val="прОТЧЁТ"/>
      <sheetName val="эксОТЧЁТ"/>
      <sheetName val="ОС_04.07.03"/>
      <sheetName val="Справочник"/>
      <sheetName val="Кред. задолж."/>
      <sheetName val="аванс по ОС"/>
      <sheetName val="Авансы выданные"/>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оизводство"/>
      <sheetName val="условия"/>
      <sheetName val="реализация"/>
      <sheetName val="цена реал-ии"/>
      <sheetName val="Выручка"/>
      <sheetName val="с-ть нормы"/>
      <sheetName val="себестоимость"/>
      <sheetName val="с-сть концентратов"/>
      <sheetName val="Ср месячный БДДС"/>
      <sheetName val="БДДС ср мес"/>
      <sheetName val="Усл ср мес"/>
      <sheetName val="БДР ср мес"/>
      <sheetName val="БДР ГОК и ТД"/>
      <sheetName val="БДР"/>
      <sheetName val="БДДС"/>
      <sheetName val="Оборудование лизинг"/>
      <sheetName val="ЛИЗИНГ ПЛАТЕЖИ"/>
      <sheetName val="Оборудование"/>
      <sheetName val="пр пр-во"/>
      <sheetName val="неосн д-ть"/>
      <sheetName val="себестоимость хв"/>
      <sheetName val="полная с ст-ть"/>
      <sheetName val="с-сть консолид"/>
      <sheetName val="кап строй"/>
      <sheetName val="кап ремонт "/>
      <sheetName val="тариф тр"/>
      <sheetName val="транспорт"/>
      <sheetName val="недра"/>
      <sheetName val="общ"/>
      <sheetName val="ВМСБ"/>
      <sheetName val="распр налогов"/>
      <sheetName val="реализация (2)"/>
      <sheetName val="цена реал-ии (2)"/>
      <sheetName val="Выручка (2)"/>
      <sheetName val="ср мес АК РФ"/>
      <sheetName val="БДР свод"/>
      <sheetName val="БДР экс"/>
      <sheetName val="БДР внутр"/>
      <sheetName val="БДДС в"/>
      <sheetName val="БДДС э"/>
      <sheetName val="БДДС свод"/>
      <sheetName val="#REF"/>
      <sheetName val="коэф"/>
      <sheetName val="Итого М. (2)"/>
      <sheetName val="СКР"/>
      <sheetName val="предоплата"/>
    </sheetNames>
    <sheetDataSet>
      <sheetData sheetId="0" refreshError="1"/>
      <sheetData sheetId="1" refreshError="1">
        <row r="37">
          <cell r="B37">
            <v>1.2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тгр ГОК"/>
      <sheetName val="пр-во ГОК"/>
      <sheetName val="Факторный анализ"/>
      <sheetName val="Финрез ТД по отгр."/>
      <sheetName val="Финрез ТД по пр-ву"/>
      <sheetName val="Финрез Завода по отгр."/>
      <sheetName val="Финрез Завода по пр-ву"/>
      <sheetName val="отгрузки ТД"/>
      <sheetName val="ТП п"/>
      <sheetName val="Комм п"/>
      <sheetName val="НЗП п"/>
      <sheetName val="ТП ф"/>
      <sheetName val="Комм ф"/>
      <sheetName val="НЗП ф"/>
      <sheetName val="БДР п"/>
      <sheetName val="БДР ф"/>
      <sheetName val="условия"/>
      <sheetName val="цена реал-ии (2)"/>
    </sheetNames>
    <sheetDataSet>
      <sheetData sheetId="0" refreshError="1">
        <row r="4">
          <cell r="A4">
            <v>31.35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mgmt"/>
      <sheetName val="Survey &amp; Post."/>
      <sheetName val="Testing"/>
      <sheetName val="p.consumables"/>
      <sheetName val="Layest C5 "/>
      <sheetName val="C5 risers &amp; spool"/>
      <sheetName val="transport"/>
      <sheetName val="transport sime"/>
      <sheetName val="pm estimate"/>
      <sheetName val="pm riser install"/>
      <sheetName val="Stinger &amp; Pipes trans"/>
      <sheetName val="p.mgmt duration"/>
    </sheetNames>
    <sheetDataSet>
      <sheetData sheetId="0"/>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сх"/>
      <sheetName val="ДДС_без 4,5"/>
      <sheetName val="ф3"/>
      <sheetName val="ф2"/>
      <sheetName val="кр"/>
      <sheetName val="Натур пок-ли"/>
      <sheetName val="отгр ГОК"/>
    </sheetNames>
    <sheetDataSet>
      <sheetData sheetId="0">
        <row r="7">
          <cell r="C7">
            <v>0.18</v>
          </cell>
        </row>
        <row r="8">
          <cell r="C8">
            <v>1.18</v>
          </cell>
        </row>
      </sheetData>
      <sheetData sheetId="1"/>
      <sheetData sheetId="2"/>
      <sheetData sheetId="3"/>
      <sheetData sheetId="4"/>
      <sheetData sheetId="5"/>
      <sheetData sheetId="6" refreshError="1"/>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
      <sheetName val="ЦО"/>
      <sheetName val="Исх"/>
    </sheetNames>
    <sheetDataSet>
      <sheetData sheetId="0" refreshError="1"/>
      <sheetData sheetId="1" refreshError="1"/>
      <sheetData sheetId="2" refreshError="1"/>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цены_азот"/>
      <sheetName val="ограничения_азот"/>
      <sheetName val="коэф_азот"/>
      <sheetName val="схема_азот"/>
      <sheetName val="расчет_азот(оптим)"/>
      <sheetName val="расчет_азот(огран)"/>
      <sheetName val="цены_хлор"/>
      <sheetName val="ограничения-хлор"/>
      <sheetName val="коэф_хлор"/>
      <sheetName val="схема_орг-хлор"/>
      <sheetName val="расчет_хлор(оптим)"/>
      <sheetName val="расчет_хлор(огран)"/>
      <sheetName val="ПТД-2м"/>
      <sheetName val="ПТД-3м"/>
      <sheetName val="ПТД-3ом"/>
      <sheetName val="сравнение"/>
      <sheetName val="ПТД-3см"/>
      <sheetName val="Д_коммерческий"/>
      <sheetName val="отгр ГОК"/>
      <sheetName val="Коды статей"/>
      <sheetName val="ЦО"/>
    </sheetNames>
    <sheetDataSet>
      <sheetData sheetId="0" refreshError="1"/>
      <sheetData sheetId="1" refreshError="1">
        <row r="3">
          <cell r="C3">
            <v>31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УК СС"/>
      <sheetName val="PL УК СС"/>
      <sheetName val="БДДС УК СС"/>
      <sheetName val="PL СКР"/>
      <sheetName val="баланс СКР"/>
      <sheetName val="БДДС СКР"/>
      <sheetName val="Вр"/>
      <sheetName val="ограничения_азот"/>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бщ_Д"/>
      <sheetName val="Граф+осв"/>
      <sheetName val="L1"/>
      <sheetName val="L2"/>
      <sheetName val="L3"/>
      <sheetName val="Займы"/>
      <sheetName val="АО"/>
      <sheetName val="Дох"/>
      <sheetName val="СС"/>
      <sheetName val="Уд_вес_СС"/>
      <sheetName val="ОАО &quot;Актив&quot;"/>
      <sheetName val="Налоги"/>
      <sheetName val="Приб"/>
      <sheetName val="Потоки"/>
      <sheetName val="NPV"/>
      <sheetName val="Анализ"/>
      <sheetName val="Чувств"/>
      <sheetName val="Графики"/>
      <sheetName val="Коэфф"/>
      <sheetName val="Обор_кап"/>
      <sheetName val="Источн"/>
      <sheetName val="Залоги"/>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Фин. пок-ли"/>
      <sheetName val="Перем. затраты"/>
      <sheetName val="Пост.затраты"/>
      <sheetName val="Затр. на произ-во"/>
      <sheetName val="Анализ себест-ти"/>
      <sheetName val="Анализ с-ст-ти"/>
      <sheetName val="Вспом.расчеты"/>
      <sheetName val="План производства"/>
      <sheetName val="План сбыта"/>
      <sheetName val="График 2004 год"/>
      <sheetName val="График 2005 год"/>
      <sheetName val="Баланс прибылей"/>
      <sheetName val="cash-flow"/>
      <sheetName val="Форма №1"/>
      <sheetName val="Форма №2"/>
      <sheetName val="Форма №3"/>
      <sheetName val="Врем.смета"/>
      <sheetName val="Приобретение О.С."/>
      <sheetName val="Лизинг"/>
      <sheetName val="Кредит БРК"/>
      <sheetName val="Кредит СЗБ (А-Ф)"/>
      <sheetName val="Кредит доп"/>
      <sheetName val="Кредит А-Ф"/>
      <sheetName val="Шт.расп.Блоки"/>
      <sheetName val="Шт.расп.АУП"/>
      <sheetName val="Шт.расп.Вспом.персонал"/>
      <sheetName val="Сводное штатное расписание"/>
      <sheetName val="Шт.расп.Армир.эл."/>
      <sheetName val="Общ_Д"/>
      <sheetName val="Дох"/>
      <sheetName val="Вр"/>
    </sheetNames>
    <sheetDataSet>
      <sheetData sheetId="0" refreshError="1"/>
      <sheetData sheetId="1" refreshError="1">
        <row r="3">
          <cell r="K3">
            <v>126620</v>
          </cell>
        </row>
        <row r="47">
          <cell r="P47">
            <v>0.15</v>
          </cell>
        </row>
        <row r="48">
          <cell r="P48">
            <v>0.16</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3">
          <cell r="F3">
            <v>0.87</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1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р месячный БДДС"/>
      <sheetName val="БДР ГОК и ТД"/>
      <sheetName val="БДР"/>
      <sheetName val="БДДС"/>
      <sheetName val="условия"/>
      <sheetName val="производство"/>
      <sheetName val="реализация"/>
      <sheetName val="цена реал-ии"/>
      <sheetName val="Выручка"/>
      <sheetName val="Оборудование лизинг"/>
      <sheetName val="ЛИЗИНГ ПЛАТЕЖИ"/>
      <sheetName val="Оборудование"/>
      <sheetName val="пр пр-во"/>
      <sheetName val="неосн д-ть"/>
      <sheetName val="себестоимость"/>
      <sheetName val="себестоимость хв"/>
      <sheetName val="полная с ст-ть"/>
      <sheetName val="с-сть консолид"/>
      <sheetName val="кап строй"/>
      <sheetName val="кап ремонт "/>
      <sheetName val="тариф тр"/>
      <sheetName val="транспорт"/>
      <sheetName val="коэф-ты"/>
      <sheetName val="с-сть концентратов"/>
      <sheetName val="недра"/>
      <sheetName val="общ"/>
      <sheetName val="ВМСБ"/>
      <sheetName val="Налоги"/>
      <sheetName val="распр налогов"/>
      <sheetName val="реализация (2)"/>
      <sheetName val="цена реал-ии (2)"/>
      <sheetName val="Выручка (2)"/>
      <sheetName val="ср мес АК РФ"/>
      <sheetName val="БДР свод"/>
      <sheetName val="БДР экс"/>
      <sheetName val="БДР внутр"/>
      <sheetName val="БДДС в"/>
      <sheetName val="БДДС э"/>
      <sheetName val="БДДС свод"/>
      <sheetName val="с-ть нормы"/>
      <sheetName val="ценареал_ии"/>
      <sheetName val="цена реал_ии"/>
      <sheetName val="Вр ф (2)"/>
      <sheetName val="PLтв - Б"/>
      <sheetName val="Контрагент"/>
      <sheetName val="Données"/>
      <sheetName val="КТС"/>
      <sheetName val="ТМ"/>
      <sheetName val="Титул"/>
      <sheetName val="Приобретение О.С."/>
      <sheetName val="Перем. затраты"/>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74">
          <cell r="E74">
            <v>1</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1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р месячный БДДС"/>
      <sheetName val="БДР ГОК и ТД"/>
      <sheetName val="БДР"/>
      <sheetName val="БДДС"/>
      <sheetName val="условия"/>
      <sheetName val="производство"/>
      <sheetName val="с-ть нормы"/>
      <sheetName val="реализация"/>
      <sheetName val="цена реал-ии"/>
      <sheetName val="Выручка"/>
      <sheetName val="Оборудование лизинг"/>
      <sheetName val="ЛИЗИНГ ПЛАТЕЖИ"/>
      <sheetName val="Оборудование"/>
      <sheetName val="пр пр-во"/>
      <sheetName val="неосн д-ть"/>
      <sheetName val="себестоимость"/>
      <sheetName val="себестоимость хв"/>
      <sheetName val="полная с ст-ть"/>
      <sheetName val="с-сть консолид"/>
      <sheetName val="кап строй"/>
      <sheetName val="кап ремонт "/>
      <sheetName val="тариф тр"/>
      <sheetName val="транспорт"/>
      <sheetName val="коэф-ты"/>
      <sheetName val="с-сть концентратов"/>
      <sheetName val="недра"/>
      <sheetName val="общ"/>
      <sheetName val="ВМСБ"/>
      <sheetName val="Налоги"/>
      <sheetName val="распр налогов"/>
      <sheetName val="реализация (2)"/>
      <sheetName val="цена реал-ии (2)"/>
      <sheetName val="Выручка (2)"/>
      <sheetName val="ср мес АК РФ"/>
      <sheetName val="БДР свод"/>
      <sheetName val="БДР экс"/>
      <sheetName val="БДР внутр"/>
      <sheetName val="БДДС в"/>
      <sheetName val="БДДС э"/>
      <sheetName val="БДДС свод"/>
      <sheetName val="ценареал_ии"/>
      <sheetName val="цена реал_и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74">
          <cell r="E74">
            <v>1</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1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юджет"/>
      <sheetName val="калькуляция"/>
      <sheetName val="базовые допущения"/>
      <sheetName val="ФОТ"/>
      <sheetName val="производство"/>
      <sheetName val="Амортизация"/>
      <sheetName val="кредиты"/>
      <sheetName val="БДР"/>
      <sheetName val="ФП"/>
      <sheetName val="Анализ-свод"/>
      <sheetName val="цена реал-ии"/>
    </sheetNames>
    <sheetDataSet>
      <sheetData sheetId="0"/>
      <sheetData sheetId="1"/>
      <sheetData sheetId="2" refreshError="1">
        <row r="5">
          <cell r="B5">
            <v>162.35</v>
          </cell>
        </row>
      </sheetData>
      <sheetData sheetId="3"/>
      <sheetData sheetId="4"/>
      <sheetData sheetId="5"/>
      <sheetData sheetId="6"/>
      <sheetData sheetId="7"/>
      <sheetData sheetId="8"/>
      <sheetData sheetId="9"/>
      <sheetData sheetId="10" refreshError="1"/>
    </sheetDataSet>
  </externalBook>
</externalLink>
</file>

<file path=xl/externalLinks/externalLink1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цены_азот"/>
      <sheetName val="ограничения_азот"/>
      <sheetName val="коэф_азот"/>
      <sheetName val="схема_азот"/>
      <sheetName val="расчет_азот(оптим)"/>
      <sheetName val="расчет_азот(огран)"/>
      <sheetName val="цены_хлор"/>
      <sheetName val="ограничения-хлор"/>
      <sheetName val="коэф_хлор"/>
      <sheetName val="схема_орг-хлор"/>
      <sheetName val="расчет_хлор(оптим)"/>
      <sheetName val="расчет_хлор(огран)"/>
      <sheetName val="ПТД-2м"/>
      <sheetName val="ПТД-3м"/>
      <sheetName val="ПТД-3ом"/>
      <sheetName val="сравнение"/>
      <sheetName val="ПТД-3см"/>
      <sheetName val="Лист1"/>
      <sheetName val="цены"/>
      <sheetName val="План RUR"/>
      <sheetName val="базовые допущения"/>
    </sheetNames>
    <sheetDataSet>
      <sheetData sheetId="0" refreshError="1">
        <row r="2">
          <cell r="D2">
            <v>28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MAIN"/>
      <sheetName val="SENS"/>
      <sheetName val="REPORT"/>
      <sheetName val="Sales&amp;Costs"/>
      <sheetName val="Working Capital"/>
      <sheetName val="Debt Service"/>
      <sheetName val="Profit"/>
      <sheetName val="Cash Flow"/>
      <sheetName val="Fin.Ratios"/>
      <sheetName val="Net Cash Flow (I)"/>
      <sheetName val="Net Cash Flow (II) "/>
      <sheetName val="Budget"/>
      <sheetName val="Sens(I)"/>
      <sheetName val="Sens(II)"/>
      <sheetName val="MD1"/>
      <sheetName val="MD2"/>
      <sheetName val="CST"/>
      <sheetName val="GOC"/>
      <sheetName val="PR"/>
      <sheetName val="KR"/>
      <sheetName val="REP"/>
      <sheetName val="PRN"/>
      <sheetName val="GOT"/>
      <sheetName val="SAL"/>
      <sheetName val="FXA"/>
      <sheetName val="SE1"/>
      <sheetName val="SE2"/>
    </sheetNames>
    <sheetDataSet>
      <sheetData sheetId="0" refreshError="1"/>
      <sheetData sheetId="1">
        <row r="13">
          <cell r="A13" t="str">
            <v>ЗАО "Амиантит Коктас Пайп"</v>
          </cell>
        </row>
        <row r="16">
          <cell r="F16">
            <v>360</v>
          </cell>
        </row>
        <row r="20">
          <cell r="F20" t="str">
            <v>thou. USD</v>
          </cell>
        </row>
        <row r="21">
          <cell r="F21" t="str">
            <v>тенге</v>
          </cell>
        </row>
        <row r="24">
          <cell r="F24" t="str">
            <v>тыс.долл.</v>
          </cell>
        </row>
        <row r="25">
          <cell r="F25" t="str">
            <v>долл.</v>
          </cell>
        </row>
        <row r="28">
          <cell r="F28">
            <v>1</v>
          </cell>
        </row>
        <row r="29">
          <cell r="F29">
            <v>1</v>
          </cell>
        </row>
        <row r="90">
          <cell r="G90">
            <v>0</v>
          </cell>
          <cell r="H90">
            <v>0</v>
          </cell>
          <cell r="I90">
            <v>0</v>
          </cell>
          <cell r="J90">
            <v>0</v>
          </cell>
          <cell r="K90">
            <v>0</v>
          </cell>
          <cell r="L90">
            <v>0</v>
          </cell>
          <cell r="M90">
            <v>0</v>
          </cell>
          <cell r="N90">
            <v>0</v>
          </cell>
          <cell r="O90">
            <v>0</v>
          </cell>
          <cell r="P90">
            <v>0</v>
          </cell>
          <cell r="Q90">
            <v>0</v>
          </cell>
          <cell r="R90">
            <v>0</v>
          </cell>
          <cell r="T90">
            <v>0</v>
          </cell>
        </row>
        <row r="586">
          <cell r="F586">
            <v>0</v>
          </cell>
          <cell r="G586">
            <v>0</v>
          </cell>
          <cell r="H586">
            <v>0</v>
          </cell>
          <cell r="I586">
            <v>0</v>
          </cell>
          <cell r="J586">
            <v>0</v>
          </cell>
          <cell r="K586">
            <v>0</v>
          </cell>
          <cell r="L586">
            <v>0</v>
          </cell>
          <cell r="M586">
            <v>0</v>
          </cell>
          <cell r="N586">
            <v>0</v>
          </cell>
          <cell r="O586">
            <v>0</v>
          </cell>
          <cell r="P586">
            <v>0</v>
          </cell>
          <cell r="Q586">
            <v>0</v>
          </cell>
          <cell r="R586">
            <v>0</v>
          </cell>
        </row>
        <row r="619">
          <cell r="F619">
            <v>0.39</v>
          </cell>
          <cell r="G619">
            <v>0.39</v>
          </cell>
          <cell r="H619">
            <v>0.39</v>
          </cell>
          <cell r="I619">
            <v>0.39</v>
          </cell>
          <cell r="J619">
            <v>0.39</v>
          </cell>
          <cell r="K619">
            <v>0.39</v>
          </cell>
          <cell r="L619">
            <v>0.39</v>
          </cell>
          <cell r="M619">
            <v>0.39</v>
          </cell>
          <cell r="N619">
            <v>0.39</v>
          </cell>
          <cell r="O619">
            <v>0.39</v>
          </cell>
          <cell r="P619">
            <v>0.39</v>
          </cell>
          <cell r="Q619">
            <v>0.39</v>
          </cell>
          <cell r="R619">
            <v>0.39</v>
          </cell>
        </row>
        <row r="797">
          <cell r="F797">
            <v>0</v>
          </cell>
          <cell r="G797">
            <v>0</v>
          </cell>
          <cell r="H797">
            <v>0</v>
          </cell>
          <cell r="I797">
            <v>0</v>
          </cell>
          <cell r="J797">
            <v>0</v>
          </cell>
          <cell r="K797">
            <v>0</v>
          </cell>
          <cell r="L797">
            <v>0</v>
          </cell>
          <cell r="M797">
            <v>0</v>
          </cell>
          <cell r="N797">
            <v>0</v>
          </cell>
          <cell r="O797">
            <v>0</v>
          </cell>
          <cell r="P797">
            <v>0</v>
          </cell>
          <cell r="Q797">
            <v>0</v>
          </cell>
          <cell r="R797">
            <v>0</v>
          </cell>
          <cell r="T797">
            <v>0</v>
          </cell>
        </row>
        <row r="837">
          <cell r="F837">
            <v>0</v>
          </cell>
          <cell r="G837">
            <v>0</v>
          </cell>
          <cell r="H837">
            <v>0</v>
          </cell>
          <cell r="I837">
            <v>0</v>
          </cell>
          <cell r="J837">
            <v>0</v>
          </cell>
          <cell r="K837">
            <v>0</v>
          </cell>
          <cell r="L837">
            <v>0</v>
          </cell>
          <cell r="M837">
            <v>0</v>
          </cell>
          <cell r="N837">
            <v>0</v>
          </cell>
          <cell r="O837">
            <v>0</v>
          </cell>
          <cell r="P837">
            <v>0</v>
          </cell>
          <cell r="Q837">
            <v>0</v>
          </cell>
          <cell r="R837">
            <v>0</v>
          </cell>
          <cell r="T837">
            <v>0</v>
          </cell>
        </row>
        <row r="868">
          <cell r="F868">
            <v>0</v>
          </cell>
          <cell r="G868">
            <v>0</v>
          </cell>
          <cell r="H868">
            <v>0</v>
          </cell>
          <cell r="I868">
            <v>0</v>
          </cell>
          <cell r="J868">
            <v>0</v>
          </cell>
          <cell r="K868">
            <v>0</v>
          </cell>
          <cell r="L868">
            <v>0</v>
          </cell>
          <cell r="M868">
            <v>0</v>
          </cell>
          <cell r="N868">
            <v>0</v>
          </cell>
          <cell r="O868">
            <v>0</v>
          </cell>
          <cell r="P868">
            <v>0</v>
          </cell>
          <cell r="Q868">
            <v>0</v>
          </cell>
          <cell r="R868">
            <v>0</v>
          </cell>
          <cell r="T868">
            <v>0</v>
          </cell>
        </row>
        <row r="891">
          <cell r="F891">
            <v>0</v>
          </cell>
          <cell r="G891">
            <v>0</v>
          </cell>
          <cell r="H891">
            <v>0</v>
          </cell>
          <cell r="I891">
            <v>0</v>
          </cell>
          <cell r="J891">
            <v>0</v>
          </cell>
          <cell r="K891">
            <v>0</v>
          </cell>
          <cell r="L891">
            <v>0</v>
          </cell>
          <cell r="M891">
            <v>0</v>
          </cell>
          <cell r="N891">
            <v>0</v>
          </cell>
          <cell r="O891">
            <v>0</v>
          </cell>
          <cell r="P891">
            <v>0</v>
          </cell>
          <cell r="Q891">
            <v>0</v>
          </cell>
          <cell r="R891">
            <v>0</v>
          </cell>
        </row>
        <row r="915">
          <cell r="F915">
            <v>0</v>
          </cell>
          <cell r="G915">
            <v>0</v>
          </cell>
          <cell r="H915">
            <v>0</v>
          </cell>
          <cell r="I915">
            <v>0</v>
          </cell>
          <cell r="J915">
            <v>0</v>
          </cell>
          <cell r="K915">
            <v>0</v>
          </cell>
          <cell r="L915">
            <v>0</v>
          </cell>
          <cell r="M915">
            <v>0</v>
          </cell>
          <cell r="N915">
            <v>0</v>
          </cell>
          <cell r="O915">
            <v>0</v>
          </cell>
          <cell r="P915">
            <v>0</v>
          </cell>
          <cell r="Q915">
            <v>0</v>
          </cell>
          <cell r="R915">
            <v>0</v>
          </cell>
        </row>
        <row r="973">
          <cell r="F973">
            <v>0.18</v>
          </cell>
        </row>
        <row r="993">
          <cell r="D993" t="str">
            <v>-</v>
          </cell>
        </row>
        <row r="997">
          <cell r="D997">
            <v>0</v>
          </cell>
        </row>
        <row r="1006">
          <cell r="D1006">
            <v>0</v>
          </cell>
        </row>
        <row r="1238">
          <cell r="F1238">
            <v>1</v>
          </cell>
          <cell r="G1238">
            <v>2</v>
          </cell>
          <cell r="H1238">
            <v>3</v>
          </cell>
          <cell r="I1238">
            <v>4</v>
          </cell>
          <cell r="J1238">
            <v>5</v>
          </cell>
          <cell r="K1238">
            <v>6</v>
          </cell>
          <cell r="L1238">
            <v>7</v>
          </cell>
          <cell r="M1238">
            <v>8</v>
          </cell>
          <cell r="N1238">
            <v>9</v>
          </cell>
          <cell r="O1238">
            <v>10</v>
          </cell>
          <cell r="P1238">
            <v>11</v>
          </cell>
          <cell r="Q1238">
            <v>12</v>
          </cell>
          <cell r="R1238">
            <v>13</v>
          </cell>
          <cell r="S1238">
            <v>14</v>
          </cell>
        </row>
        <row r="1240">
          <cell r="F1240">
            <v>1</v>
          </cell>
        </row>
        <row r="1241">
          <cell r="F1241" t="str">
            <v>thou. USD</v>
          </cell>
        </row>
        <row r="1242">
          <cell r="F1242">
            <v>1</v>
          </cell>
          <cell r="G1242">
            <v>1</v>
          </cell>
          <cell r="H1242">
            <v>1</v>
          </cell>
          <cell r="I1242">
            <v>1</v>
          </cell>
          <cell r="J1242">
            <v>1</v>
          </cell>
          <cell r="K1242">
            <v>1</v>
          </cell>
          <cell r="L1242">
            <v>1</v>
          </cell>
          <cell r="M1242">
            <v>1</v>
          </cell>
          <cell r="N1242">
            <v>1</v>
          </cell>
          <cell r="O1242">
            <v>1</v>
          </cell>
          <cell r="P1242">
            <v>1</v>
          </cell>
          <cell r="Q1242">
            <v>1</v>
          </cell>
          <cell r="R1242">
            <v>1</v>
          </cell>
        </row>
        <row r="1243">
          <cell r="F1243">
            <v>146</v>
          </cell>
          <cell r="G1243">
            <v>146</v>
          </cell>
          <cell r="H1243">
            <v>146</v>
          </cell>
          <cell r="I1243">
            <v>146</v>
          </cell>
          <cell r="J1243">
            <v>146</v>
          </cell>
          <cell r="K1243">
            <v>146</v>
          </cell>
          <cell r="L1243">
            <v>146</v>
          </cell>
          <cell r="M1243">
            <v>146</v>
          </cell>
          <cell r="N1243">
            <v>146</v>
          </cell>
          <cell r="O1243">
            <v>146</v>
          </cell>
          <cell r="P1243">
            <v>146</v>
          </cell>
          <cell r="Q1243">
            <v>146</v>
          </cell>
          <cell r="R1243">
            <v>146</v>
          </cell>
        </row>
        <row r="1309">
          <cell r="C1309">
            <v>1</v>
          </cell>
        </row>
        <row r="1310">
          <cell r="C1310">
            <v>1</v>
          </cell>
        </row>
        <row r="1311">
          <cell r="C1311">
            <v>1</v>
          </cell>
        </row>
        <row r="1312">
          <cell r="C1312">
            <v>1</v>
          </cell>
        </row>
        <row r="1323">
          <cell r="C1323">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урсы"/>
      <sheetName val="БТА"/>
      <sheetName val="ККБ"/>
      <sheetName val="год"/>
      <sheetName val="деньги"/>
      <sheetName val="объекты общества"/>
      <sheetName val="расторжения"/>
      <sheetName val="константы"/>
      <sheetName val="цены_азот"/>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F2" t="str">
            <v>4 башни (п1)</v>
          </cell>
          <cell r="G2">
            <v>131000</v>
          </cell>
        </row>
        <row r="3">
          <cell r="F3" t="str">
            <v>4 башни (п2)</v>
          </cell>
          <cell r="G3">
            <v>131700</v>
          </cell>
        </row>
        <row r="4">
          <cell r="F4" t="str">
            <v>VIP</v>
          </cell>
          <cell r="G4">
            <v>69300</v>
          </cell>
        </row>
        <row r="5">
          <cell r="F5" t="str">
            <v>Абая</v>
          </cell>
          <cell r="G5">
            <v>107700</v>
          </cell>
        </row>
        <row r="6">
          <cell r="F6" t="str">
            <v>аблайхана квартиры</v>
          </cell>
          <cell r="G6">
            <v>78000</v>
          </cell>
        </row>
        <row r="7">
          <cell r="F7" t="str">
            <v>алтын-орда квартиры</v>
          </cell>
          <cell r="G7">
            <v>150300</v>
          </cell>
        </row>
        <row r="8">
          <cell r="F8" t="str">
            <v>алтын-орда офисы</v>
          </cell>
          <cell r="G8">
            <v>109400</v>
          </cell>
        </row>
        <row r="9">
          <cell r="F9" t="str">
            <v>бабочка</v>
          </cell>
          <cell r="G9">
            <v>82900</v>
          </cell>
        </row>
        <row r="10">
          <cell r="F10" t="str">
            <v>бараева</v>
          </cell>
          <cell r="G10">
            <v>61000</v>
          </cell>
        </row>
        <row r="11">
          <cell r="F11" t="str">
            <v>бараева2оч</v>
          </cell>
          <cell r="G11">
            <v>100467</v>
          </cell>
        </row>
        <row r="12">
          <cell r="F12" t="str">
            <v>бигельдинова квартиры</v>
          </cell>
          <cell r="G12">
            <v>137700</v>
          </cell>
        </row>
        <row r="13">
          <cell r="F13" t="str">
            <v>бигельдинова офисы</v>
          </cell>
          <cell r="G13">
            <v>162100</v>
          </cell>
        </row>
        <row r="14">
          <cell r="F14" t="str">
            <v>встр.Им.нечет.</v>
          </cell>
          <cell r="G14">
            <v>143400</v>
          </cell>
        </row>
        <row r="15">
          <cell r="A15">
            <v>130</v>
          </cell>
          <cell r="F15" t="str">
            <v>евразия</v>
          </cell>
          <cell r="G15">
            <v>69600</v>
          </cell>
        </row>
        <row r="16">
          <cell r="F16" t="str">
            <v>иманова гаражи</v>
          </cell>
          <cell r="G16">
            <v>38600</v>
          </cell>
        </row>
        <row r="17">
          <cell r="F17" t="str">
            <v>иманова квартиры</v>
          </cell>
          <cell r="G17">
            <v>64000</v>
          </cell>
        </row>
        <row r="18">
          <cell r="F18" t="str">
            <v>иманова коттеджи</v>
          </cell>
          <cell r="G18">
            <v>69200</v>
          </cell>
        </row>
        <row r="19">
          <cell r="F19" t="str">
            <v>Иманова неч. квартиры</v>
          </cell>
          <cell r="G19">
            <v>118200</v>
          </cell>
        </row>
        <row r="20">
          <cell r="F20" t="str">
            <v>иманова офисы</v>
          </cell>
          <cell r="G20">
            <v>77000</v>
          </cell>
        </row>
        <row r="21">
          <cell r="F21" t="str">
            <v>им-респ квартиры</v>
          </cell>
          <cell r="G21">
            <v>80100</v>
          </cell>
        </row>
        <row r="22">
          <cell r="F22" t="str">
            <v>им-респ офисы</v>
          </cell>
          <cell r="G22">
            <v>55000</v>
          </cell>
        </row>
        <row r="23">
          <cell r="F23" t="str">
            <v>кенесары квартиры</v>
          </cell>
          <cell r="G23">
            <v>84500</v>
          </cell>
        </row>
        <row r="24">
          <cell r="F24" t="str">
            <v>кенесары офисы</v>
          </cell>
          <cell r="G24">
            <v>84500</v>
          </cell>
        </row>
        <row r="25">
          <cell r="F25" t="str">
            <v>Набережная</v>
          </cell>
          <cell r="G25">
            <v>81000</v>
          </cell>
        </row>
        <row r="26">
          <cell r="F26" t="str">
            <v>отрар</v>
          </cell>
          <cell r="G26">
            <v>189900</v>
          </cell>
        </row>
        <row r="27">
          <cell r="F27" t="str">
            <v>офисы абая</v>
          </cell>
          <cell r="G27">
            <v>90000</v>
          </cell>
        </row>
        <row r="28">
          <cell r="F28" t="str">
            <v>чубары гаражи</v>
          </cell>
          <cell r="G28">
            <v>48800</v>
          </cell>
        </row>
        <row r="29">
          <cell r="F29" t="str">
            <v>чубары квартиры</v>
          </cell>
          <cell r="G29">
            <v>81900</v>
          </cell>
        </row>
        <row r="30">
          <cell r="F30" t="str">
            <v>чубары офисы</v>
          </cell>
          <cell r="G30">
            <v>77200</v>
          </cell>
        </row>
      </sheetData>
      <sheetData sheetId="8" refreshError="1"/>
    </sheetDataSet>
  </externalBook>
</externalLink>
</file>

<file path=xl/externalLinks/externalLink1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Финпоки1"/>
      <sheetName val="ф3 2"/>
      <sheetName val="ф2 3"/>
      <sheetName val="Площади 4"/>
      <sheetName val="Кап.затр 5"/>
      <sheetName val="Доходы 6"/>
      <sheetName val="кредит 7"/>
      <sheetName val="Аморт 8"/>
      <sheetName val="Пост."/>
    </sheetNames>
    <sheetDataSet>
      <sheetData sheetId="0"/>
      <sheetData sheetId="1"/>
      <sheetData sheetId="2"/>
      <sheetData sheetId="3"/>
      <sheetData sheetId="4"/>
      <sheetData sheetId="5"/>
      <sheetData sheetId="6"/>
      <sheetData sheetId="7"/>
      <sheetData sheetId="8"/>
    </sheetDataSet>
  </externalBook>
</externalLink>
</file>

<file path=xl/externalLinks/externalLink1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Ф3"/>
      <sheetName val="2-ф2"/>
      <sheetName val="3-Баланс"/>
      <sheetName val="Исх"/>
      <sheetName val="Дох"/>
      <sheetName val="Калькул"/>
      <sheetName val="Расх перем"/>
      <sheetName val="Производство"/>
      <sheetName val="ФОТ"/>
      <sheetName val="Пост"/>
      <sheetName val="кр"/>
      <sheetName val="Инв"/>
      <sheetName val="безубыт"/>
      <sheetName val="Осн.пок-ли"/>
      <sheetName val="Финпоки1"/>
      <sheetName val="константы"/>
    </sheetNames>
    <sheetDataSet>
      <sheetData sheetId="0"/>
      <sheetData sheetId="1"/>
      <sheetData sheetId="2"/>
      <sheetData sheetId="3">
        <row r="7">
          <cell r="C7">
            <v>4.8</v>
          </cell>
        </row>
        <row r="19">
          <cell r="C19">
            <v>1.1200000000000001</v>
          </cell>
        </row>
      </sheetData>
      <sheetData sheetId="4"/>
      <sheetData sheetId="5"/>
      <sheetData sheetId="6"/>
      <sheetData sheetId="7"/>
      <sheetData sheetId="8"/>
      <sheetData sheetId="9"/>
      <sheetData sheetId="10"/>
      <sheetData sheetId="11"/>
      <sheetData sheetId="12"/>
      <sheetData sheetId="13"/>
      <sheetData sheetId="14" refreshError="1"/>
      <sheetData sheetId="15" refreshError="1"/>
    </sheetDataSet>
  </externalBook>
</externalLink>
</file>

<file path=xl/externalLinks/externalLink1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тгр ГОК"/>
      <sheetName val="пр-во ГОК"/>
      <sheetName val="БДР Пр-во ГОК"/>
      <sheetName val="отгрузки с З."/>
      <sheetName val="фин рез ГОК"/>
      <sheetName val=" Сводка натЯнварь 02"/>
      <sheetName val="Сводка январь"/>
      <sheetName val="БДР план"/>
      <sheetName val="БДР янв. ф. оконч."/>
      <sheetName val="БДР факт"/>
      <sheetName val="АХР ТД янв.02"/>
      <sheetName val="БДР"/>
      <sheetName val="ИД"/>
      <sheetName val="Исх"/>
    </sheetNames>
    <sheetDataSet>
      <sheetData sheetId="0" refreshError="1">
        <row r="4">
          <cell r="A4">
            <v>30.69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сн ср-ва"/>
      <sheetName val="Госрезерв"/>
      <sheetName val="Лонг закуп"/>
      <sheetName val="Лонгарн"/>
      <sheetName val="Лонгарн (ДЗ)"/>
      <sheetName val="Льг(сыр)"/>
      <sheetName val="Хоз-ва авто"/>
      <sheetName val="Хоз-ва займ Тих"/>
      <sheetName val="Хоз-ва займ Бел"/>
      <sheetName val="Хоз-ва займ Льгов"/>
      <sheetName val="Льгов МКК (сг мол отгрузка)"/>
      <sheetName val="Льгов-Молоко (перераб)"/>
      <sheetName val="Льгов-Молоко"/>
      <sheetName val="Льговский ск"/>
      <sheetName val="Эркен-Шахар"/>
      <sheetName val="Кирсанов"/>
      <sheetName val="Чернянка"/>
      <sheetName val="Сеймский"/>
      <sheetName val="Льгов МКК(сгущ)"/>
      <sheetName val="Льгов МКК (сахар)"/>
      <sheetName val="Тихорецк 2"/>
      <sheetName val="Тихорецк(сыр)"/>
      <sheetName val="Кшень(сыр)"/>
      <sheetName val="Большевик(ДЗ) "/>
      <sheetName val="Большевик"/>
      <sheetName val="Агортехразв (2)"/>
      <sheetName val="Агортехразв"/>
      <sheetName val="Быковка"/>
      <sheetName val="Льговагро"/>
      <sheetName val="Льговагро3"/>
      <sheetName val="Льгов зона"/>
      <sheetName val="Кшень зона"/>
      <sheetName val="Кшень-агро"/>
      <sheetName val="Агроинв"/>
      <sheetName val="Тихор 2002"/>
      <sheetName val="Кубань"/>
      <sheetName val="Курск (мелласа)"/>
      <sheetName val="Курск (жом)"/>
      <sheetName val="Альфатекс"/>
      <sheetName val="Шоколад"/>
      <sheetName val="Контакт"/>
      <sheetName val="Бел пров"/>
      <sheetName val="Кур пров"/>
      <sheetName val="Сюкден"/>
      <sheetName val="регион-томск"/>
      <sheetName val="Зерно"/>
      <sheetName val="БАЛАНС(большой)"/>
      <sheetName val="ИД"/>
      <sheetName val="Лист1"/>
      <sheetName val="отгр ГОК"/>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refreshError="1"/>
    </sheetDataSet>
  </externalBook>
</externalLink>
</file>

<file path=xl/externalLinks/externalLink1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орт"/>
      <sheetName val="транс"/>
      <sheetName val="объем ф1"/>
      <sheetName val="цены конеч ф2"/>
      <sheetName val="тарифы по доставке общ"/>
      <sheetName val="ф 3!"/>
      <sheetName val="Ф 4!"/>
      <sheetName val="Ф 5!"/>
      <sheetName val="коэф"/>
      <sheetName val="цена реал-ии"/>
      <sheetName val="БАЛАНС(большой)"/>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4">
          <cell r="B4">
            <v>5</v>
          </cell>
        </row>
      </sheetData>
      <sheetData sheetId="9" refreshError="1"/>
      <sheetData sheetId="10" refreshError="1"/>
    </sheetDataSet>
  </externalBook>
</externalLink>
</file>

<file path=xl/externalLinks/externalLink1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еестр оплаты"/>
      <sheetName val="Транспорт"/>
      <sheetName val="план по управлениям"/>
      <sheetName val="план по филиалам"/>
      <sheetName val="по управлениям"/>
      <sheetName val="по филиалам"/>
      <sheetName val="реестр отгрузка"/>
      <sheetName val="План по филиалам1"/>
      <sheetName val="по управлениям (2)"/>
      <sheetName val="Транспорт (2)"/>
      <sheetName val="план по управлениям (2)"/>
      <sheetName val=" май"/>
      <sheetName val=" 5 месяцев"/>
      <sheetName val=" июнь"/>
      <sheetName val=" 2 квартал"/>
      <sheetName val="6 месяцев"/>
      <sheetName val=" 7 месяцев"/>
      <sheetName val=" июль"/>
      <sheetName val=" август"/>
      <sheetName val=" сентябрь"/>
      <sheetName val="3 квартал"/>
      <sheetName val="октябрь"/>
      <sheetName val="ноябрь"/>
      <sheetName val="декабрь"/>
      <sheetName val="4 квартал"/>
      <sheetName val="ПЭБ-1-01-Ф"/>
      <sheetName val="ПЭБ-1-02-Ф "/>
      <sheetName val="ПЭБ-1-03-Ф (январь)"/>
      <sheetName val="ПЭБ-1-04-Ф"/>
      <sheetName val="ПЭБ-1-05-Ф"/>
      <sheetName val="ПЭБ-1-06-ф"/>
      <sheetName val="ПЭБ-1-06-Ф(январь)"/>
      <sheetName val="ПЭБ-1-07-Ф"/>
      <sheetName val="ПЭБ-1-08-Ф"/>
      <sheetName val="ПЭБ-1-09-Ф (янв)"/>
      <sheetName val="ПЭБ -1-11-Ф "/>
      <sheetName val="ПЭБ-2-01-Ф"/>
      <sheetName val="ПЭБ -2-02-Ф"/>
      <sheetName val="ПЭБ-2-04-Ф"/>
      <sheetName val="ПЭБ-2-08-Ф"/>
      <sheetName val="ПЭБ-3-01-Ф"/>
      <sheetName val="Служебный"/>
      <sheetName val="коэф"/>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efreshError="1"/>
      <sheetData sheetId="42" refreshError="1"/>
    </sheetDataSet>
  </externalBook>
</externalLink>
</file>

<file path=xl/externalLinks/externalLink1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од"/>
      <sheetName val="Ав (закупка, услуги)"/>
      <sheetName val="Кред. задолж."/>
      <sheetName val="Деб+ДС рег"/>
      <sheetName val="Служебный"/>
    </sheetNames>
    <sheetDataSet>
      <sheetData sheetId="0" refreshError="1"/>
      <sheetData sheetId="1" refreshError="1"/>
      <sheetData sheetId="2" refreshError="1"/>
      <sheetData sheetId="3" refreshError="1"/>
      <sheetData sheetId="4" refreshError="1"/>
    </sheetDataSet>
  </externalBook>
</externalLink>
</file>

<file path=xl/externalLinks/externalLink1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одель экономическая"/>
      <sheetName val="Ав (закупка, услуги)"/>
    </sheetNames>
    <definedNames>
      <definedName name="меню"/>
    </definedNames>
    <sheetDataSet>
      <sheetData sheetId="0" refreshError="1"/>
      <sheetData sheetId="1" refreshError="1"/>
    </sheetDataSet>
  </externalBook>
</externalLink>
</file>

<file path=xl/externalLinks/externalLink1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сн.показ"/>
      <sheetName val="ОС"/>
      <sheetName val="Аморт"/>
      <sheetName val="Налоги"/>
      <sheetName val="Оборотка"/>
      <sheetName val="Пост"/>
      <sheetName val="Перем."/>
      <sheetName val="Штат до ввода"/>
      <sheetName val="Штат пос ввода"/>
      <sheetName val="Оценка"/>
      <sheetName val="кредит"/>
      <sheetName val="График стр."/>
      <sheetName val="ФХД АФ"/>
      <sheetName val="Cash пр"/>
      <sheetName val="IRR NPV"/>
      <sheetName val="Tornado"/>
      <sheetName val="Неруд мои расчёты"/>
    </sheetNames>
    <sheetDataSet>
      <sheetData sheetId="0" refreshError="1">
        <row r="6">
          <cell r="C6">
            <v>442.47787610619474</v>
          </cell>
        </row>
        <row r="10">
          <cell r="C10">
            <v>75600</v>
          </cell>
        </row>
        <row r="11">
          <cell r="C11">
            <v>32400</v>
          </cell>
        </row>
        <row r="12">
          <cell r="C12">
            <v>367.08209105484542</v>
          </cell>
        </row>
      </sheetData>
      <sheetData sheetId="1" refreshError="1">
        <row r="27">
          <cell r="D27">
            <v>1022552.6843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лавн"/>
      <sheetName val="Пояснения"/>
      <sheetName val="Эффективность"/>
      <sheetName val="Рас.эффект"/>
      <sheetName val="№ 2 Товар.выпуск"/>
      <sheetName val="№ 3 Реализация"/>
      <sheetName val="Доходы"/>
      <sheetName val="Себест реал"/>
      <sheetName val="Cash"/>
      <sheetName val="CF"/>
      <sheetName val="P&amp;L"/>
      <sheetName val="Кредиты"/>
      <sheetName val="Кредиты 2"/>
      <sheetName val="Кредиты 3"/>
      <sheetName val="№ 1 Произв.прогр"/>
      <sheetName val="Произв.мощн"/>
      <sheetName val="График работ"/>
      <sheetName val="Invest"/>
      <sheetName val="Лист1"/>
      <sheetName val="Граф кап инвестиц"/>
      <sheetName val="Граф произв инвестиц"/>
      <sheetName val="Амортиз"/>
      <sheetName val="Спр.мат"/>
      <sheetName val="Материалы"/>
      <sheetName val="№ 4 Материалы полн"/>
      <sheetName val="Материалы по ассорт"/>
      <sheetName val="Упаковка"/>
      <sheetName val="№ 4-1 Мат 0,5 ЗС"/>
      <sheetName val="№ 4-2 Мат 0,7 ЗС"/>
      <sheetName val="№ 4-3 Мат 0,5 обл"/>
      <sheetName val="№ 4-4 Мат 0,5 ст"/>
      <sheetName val="№ 4-5 Мат 0,5 ст шелкогр"/>
      <sheetName val="Мат 6"/>
      <sheetName val="Мат 7"/>
      <sheetName val="Мат 8"/>
      <sheetName val="Мат 9"/>
      <sheetName val="Мат 10"/>
      <sheetName val="Мат 11"/>
      <sheetName val="Мат 12"/>
      <sheetName val="Мат 13"/>
      <sheetName val="Мат 14"/>
      <sheetName val="Мат Тов-15"/>
      <sheetName val="Мат Тов-16"/>
      <sheetName val="Мат Тов-17"/>
      <sheetName val="Мат Тов-18"/>
      <sheetName val="Мат Тов-19"/>
      <sheetName val="Мат Тов-20"/>
      <sheetName val="№ 5 Энерго"/>
      <sheetName val="Персонал"/>
      <sheetName val="Налоги"/>
      <sheetName val="№ 6-1 Свод затрат без НДС"/>
      <sheetName val="№ 6-2 Свод затрат с НДС"/>
      <sheetName val="№ 7 КАЛЬКУЛ 1-2"/>
      <sheetName val="№ 7 КАЛЬКУЛ 3-4"/>
      <sheetName val="КАЛЬКУЛ 5"/>
      <sheetName val="Затраты по месяцам"/>
      <sheetName val="Нал на трансп"/>
      <sheetName val="Ставки соц"/>
      <sheetName val="Ставки под.физ"/>
      <sheetName val="ГСМ"/>
      <sheetName val="График"/>
    </sheetNames>
    <sheetDataSet>
      <sheetData sheetId="0" refreshError="1">
        <row r="42">
          <cell r="D42">
            <v>0.14000000000000001</v>
          </cell>
          <cell r="E42">
            <v>0.14000000000000001</v>
          </cell>
          <cell r="F42">
            <v>0.14000000000000001</v>
          </cell>
          <cell r="G42">
            <v>0.14000000000000001</v>
          </cell>
          <cell r="H42">
            <v>0.14000000000000001</v>
          </cell>
          <cell r="I42">
            <v>0.12</v>
          </cell>
        </row>
        <row r="46">
          <cell r="D46">
            <v>0</v>
          </cell>
          <cell r="E46">
            <v>0</v>
          </cell>
          <cell r="F46">
            <v>0</v>
          </cell>
          <cell r="G46">
            <v>0</v>
          </cell>
          <cell r="H46">
            <v>0</v>
          </cell>
          <cell r="I46">
            <v>0.3</v>
          </cell>
          <cell r="J46">
            <v>0.3</v>
          </cell>
          <cell r="K46">
            <v>0.3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1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цены"/>
      <sheetName val="ограничения"/>
      <sheetName val="коэф ПАУ"/>
      <sheetName val="схема ПАУ"/>
      <sheetName val="расчет ПАУ (оптим)"/>
      <sheetName val="расчет ПАУ (огран)"/>
      <sheetName val="коэф ПОС"/>
      <sheetName val="схема ПОС"/>
      <sheetName val="расчет ПОС (оптим)"/>
      <sheetName val="расчет ПОС (огран)"/>
      <sheetName val="ПТД-2м"/>
      <sheetName val="ПТД-3м"/>
      <sheetName val="ПТД-3ом"/>
      <sheetName val="сравнение"/>
      <sheetName val="ПТД-3см"/>
      <sheetName val="коэф"/>
      <sheetName val="Авансы уплаченные, деньги в Рег"/>
      <sheetName val="Осн.показ"/>
      <sheetName val="ОС"/>
    </sheetNames>
    <sheetDataSet>
      <sheetData sheetId="0" refreshError="1">
        <row r="1">
          <cell r="G1" t="str">
            <v>март 2004 года</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араметры"/>
      <sheetName val="Производство и сбыт"/>
      <sheetName val="Прямые затраты"/>
      <sheetName val="Персонал"/>
      <sheetName val="ГСМ Налоги"/>
      <sheetName val="Амортизация"/>
      <sheetName val="Приобретение ОС"/>
      <sheetName val="Временные расходы"/>
      <sheetName val="Пост расходы"/>
      <sheetName val="График"/>
      <sheetName val="ОПиУ"/>
      <sheetName val="ОДДС"/>
      <sheetName val="Эффективность"/>
      <sheetName val="цены"/>
    </sheetNames>
    <sheetDataSet>
      <sheetData sheetId="0">
        <row r="2">
          <cell r="C2">
            <v>218700</v>
          </cell>
        </row>
      </sheetData>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1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тельщики"/>
      <sheetName val="Грузополучатели"/>
      <sheetName val="Служебный"/>
      <sheetName val="Курс ЦБ"/>
      <sheetName val="Справочник"/>
      <sheetName val=" май"/>
      <sheetName val=" 5 месяцев"/>
      <sheetName val=" июнь"/>
      <sheetName val=" 2 квартал"/>
      <sheetName val="6 месяцев"/>
      <sheetName val=" 7 месяцев"/>
      <sheetName val=" июль"/>
      <sheetName val=" август"/>
      <sheetName val=" сентябрь"/>
      <sheetName val="3 квартал"/>
      <sheetName val="октябрь"/>
      <sheetName val="ноябрь"/>
      <sheetName val="декабрь"/>
      <sheetName val="4 квартал"/>
      <sheetName val="ПЭБ-1-01-Ф"/>
      <sheetName val="ПЭБ-1-02-Ф "/>
      <sheetName val="ПЭБ-1-03-Ф (январь)"/>
      <sheetName val="ПЭБ-1-04-Ф"/>
      <sheetName val="ПЭБ-1-05-Ф"/>
      <sheetName val="ПЭБ-1-06-ф"/>
      <sheetName val="ПЭБ-1-06-Ф(январь)"/>
      <sheetName val="ПЭБ-1-07-Ф"/>
      <sheetName val="ПЭБ-1-08-Ф"/>
      <sheetName val="ПЭБ-1-09-Ф (янв)"/>
      <sheetName val="ПЭБ -1-11-Ф "/>
      <sheetName val="ПЭБ-2-01-Ф"/>
      <sheetName val="ПЭБ -2-02-Ф"/>
      <sheetName val="ПЭБ-2-04-Ф"/>
      <sheetName val="ПЭБ-2-08-Ф"/>
      <sheetName val="ПЭБ-3-01-Ф"/>
      <sheetName val="Исходные"/>
      <sheetName val="Параметры"/>
      <sheetName val="План пр-ва"/>
    </sheetNames>
    <sheetDataSet>
      <sheetData sheetId="0"/>
      <sheetData sheetId="1"/>
      <sheetData sheetId="2" refreshError="1"/>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 sheetId="35" refreshError="1"/>
      <sheetData sheetId="36" refreshError="1"/>
      <sheetData sheetId="37" refreshError="1"/>
    </sheetDataSet>
  </externalBook>
</externalLink>
</file>

<file path=xl/externalLinks/externalLink1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2010 детализация"/>
      <sheetName val="График"/>
      <sheetName val="KPI проект"/>
      <sheetName val=" БДР"/>
      <sheetName val="БДДС"/>
      <sheetName val="адм.расх. БДиР"/>
      <sheetName val="Бюджет"/>
      <sheetName val="расх на пер"/>
      <sheetName val="пер."/>
      <sheetName val="пос."/>
      <sheetName val="Техс-е"/>
      <sheetName val="параметры"/>
      <sheetName val="Календарный график"/>
      <sheetName val="адм расходы (2)"/>
      <sheetName val="Лист2"/>
      <sheetName val="Общ_Д"/>
      <sheetName val="Дох"/>
      <sheetName val="Database (RUR)Mar YTD"/>
      <sheetName val="Элим P&amp;L"/>
      <sheetName val="DT 1999 (abst. from model)"/>
    </sheetNames>
    <sheetDataSet>
      <sheetData sheetId="0" refreshError="1"/>
      <sheetData sheetId="1"/>
      <sheetData sheetId="2" refreshError="1"/>
      <sheetData sheetId="3" refreshError="1"/>
      <sheetData sheetId="4" refreshError="1"/>
      <sheetData sheetId="5" refreshError="1"/>
      <sheetData sheetId="6"/>
      <sheetData sheetId="7" refreshError="1"/>
      <sheetData sheetId="8" refreshError="1"/>
      <sheetData sheetId="9"/>
      <sheetData sheetId="10" refreshError="1"/>
      <sheetData sheetId="11">
        <row r="1">
          <cell r="B1">
            <v>1.1200000000000001</v>
          </cell>
        </row>
      </sheetData>
      <sheetData sheetId="12"/>
      <sheetData sheetId="13"/>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Цены"/>
      <sheetName val="Производ"/>
      <sheetName val="Пост расх"/>
      <sheetName val="Пост расх 2"/>
      <sheetName val="Нормы"/>
      <sheetName val="параметры"/>
    </sheetNames>
    <sheetDataSet>
      <sheetData sheetId="0"/>
      <sheetData sheetId="1"/>
      <sheetData sheetId="2"/>
      <sheetData sheetId="3"/>
      <sheetData sheetId="4"/>
      <sheetData sheetId="5" refreshError="1"/>
    </sheetDataSet>
  </externalBook>
</externalLink>
</file>

<file path=xl/externalLinks/externalLink1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ф99"/>
      <sheetName val="2002(v2)"/>
      <sheetName val="2004(v2) "/>
      <sheetName val="Печ"/>
      <sheetName val="2002(v1) "/>
      <sheetName val="2004(v1)  "/>
      <sheetName val="2002-03(v2) "/>
      <sheetName val="2002-03(v1)  "/>
      <sheetName val="I"/>
      <sheetName val="2002_v2_"/>
      <sheetName val="база"/>
      <sheetName val="Январь"/>
      <sheetName val="Нормы"/>
      <sheetName val="Цены"/>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Set>
  </externalBook>
</externalLink>
</file>

<file path=xl/externalLinks/externalLink1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л_год"/>
      <sheetName val="ал_январь"/>
      <sheetName val="ал_февраль"/>
      <sheetName val="ал_март"/>
      <sheetName val="ал_апрель"/>
      <sheetName val="ал_май"/>
      <sheetName val="ал_июнь"/>
      <sheetName val="ал_июль"/>
      <sheetName val="ал_август"/>
      <sheetName val="ал_сентябрь"/>
      <sheetName val="ал_октябрь"/>
      <sheetName val="ал_ноябрь"/>
      <sheetName val="ал_декабрь"/>
      <sheetName val="отгрузка"/>
      <sheetName val="выпуск"/>
      <sheetName val="комм"/>
      <sheetName val="нормы"/>
      <sheetName val="потр"/>
      <sheetName val="цена_с"/>
      <sheetName val="сырье"/>
      <sheetName val="кальк"/>
      <sheetName val="ОЗР"/>
      <sheetName val="НЗП"/>
      <sheetName val="алс_год"/>
      <sheetName val="алс_январь"/>
      <sheetName val="алс_февраль"/>
      <sheetName val="алс_март"/>
      <sheetName val="алс_апрель"/>
      <sheetName val="алс_май"/>
      <sheetName val="алс_июнь"/>
      <sheetName val="алс_июль"/>
      <sheetName val="алс_август"/>
      <sheetName val="алс_сентябрь"/>
      <sheetName val="алс_октябрь"/>
      <sheetName val="алс_ноябрь"/>
      <sheetName val="алс_декабрь"/>
      <sheetName val="calcs"/>
      <sheetName val="calc"/>
      <sheetName val="ан_январь"/>
      <sheetName val="ан_февраль"/>
      <sheetName val="ан_март"/>
      <sheetName val="ан_апрель"/>
      <sheetName val="ан_май"/>
      <sheetName val="ан_июнь"/>
      <sheetName val="ан_июль"/>
      <sheetName val="ан_август"/>
      <sheetName val="ан_сентябрь"/>
      <sheetName val="ан_октябрь"/>
      <sheetName val="ан_ноябрь"/>
      <sheetName val="ан_декабрь"/>
      <sheetName val="ан_год"/>
      <sheetName val="Приложение 15"/>
      <sheetName val="БДР"/>
      <sheetName val="аморт"/>
      <sheetName val="Дебиторка"/>
      <sheetName val="заявка_на_произ"/>
      <sheetName val="список ЦФО"/>
      <sheetName val="классификатор платежей"/>
      <sheetName val="список плательщиков"/>
      <sheetName val="список срока платежа"/>
      <sheetName val="список форм оплаты"/>
      <sheetName val="СпрЗатр2"/>
      <sheetName val="СпрЮрлица"/>
      <sheetName val="база"/>
    </sheetNames>
    <definedNames>
      <definedName name="USD" sheetId="51"/>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1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оказатели"/>
      <sheetName val="Старт"/>
      <sheetName val="Рейтинг овер"/>
      <sheetName val="Резюме овер"/>
      <sheetName val="Контракты"/>
      <sheetName val="Обороты"/>
      <sheetName val="Cash текущее"/>
      <sheetName val="Сash план"/>
      <sheetName val="Вспом.таблицы"/>
      <sheetName val="справочник по новым полям"/>
      <sheetName val="справочник по залогам"/>
      <sheetName val="Рейтинг заемщика овер"/>
      <sheetName val="Карта рейтингов"/>
      <sheetName val="Приложение 15"/>
    </sheetNames>
    <sheetDataSet>
      <sheetData sheetId="0" refreshError="1"/>
      <sheetData sheetId="1" refreshError="1"/>
      <sheetData sheetId="2" refreshError="1"/>
      <sheetData sheetId="3" refreshError="1">
        <row r="322">
          <cell r="X322">
            <v>0</v>
          </cell>
          <cell r="Y322">
            <v>0</v>
          </cell>
          <cell r="Z322">
            <v>0</v>
          </cell>
          <cell r="AA322">
            <v>0</v>
          </cell>
          <cell r="AB322">
            <v>0</v>
          </cell>
          <cell r="AC322">
            <v>0</v>
          </cell>
          <cell r="AD322">
            <v>0</v>
          </cell>
          <cell r="AE322">
            <v>0</v>
          </cell>
          <cell r="AF322">
            <v>0</v>
          </cell>
          <cell r="AG322">
            <v>0</v>
          </cell>
          <cell r="AH322">
            <v>0</v>
          </cell>
          <cell r="AI322">
            <v>0</v>
          </cell>
          <cell r="AJ322">
            <v>0</v>
          </cell>
          <cell r="AK322">
            <v>0</v>
          </cell>
          <cell r="AL322">
            <v>0</v>
          </cell>
          <cell r="AM322">
            <v>0</v>
          </cell>
          <cell r="AN322">
            <v>0</v>
          </cell>
          <cell r="AO322">
            <v>0</v>
          </cell>
          <cell r="AP322">
            <v>0</v>
          </cell>
          <cell r="AQ322">
            <v>0</v>
          </cell>
          <cell r="AR322">
            <v>0</v>
          </cell>
          <cell r="AS322">
            <v>0</v>
          </cell>
          <cell r="AT322">
            <v>0</v>
          </cell>
          <cell r="AU322">
            <v>0</v>
          </cell>
        </row>
        <row r="323">
          <cell r="X323">
            <v>0</v>
          </cell>
          <cell r="Y323">
            <v>0</v>
          </cell>
          <cell r="Z323">
            <v>0</v>
          </cell>
          <cell r="AA323">
            <v>0</v>
          </cell>
          <cell r="AB323">
            <v>0</v>
          </cell>
          <cell r="AC323">
            <v>0</v>
          </cell>
          <cell r="AD323">
            <v>0</v>
          </cell>
          <cell r="AE323">
            <v>0</v>
          </cell>
          <cell r="AF323">
            <v>0</v>
          </cell>
          <cell r="AG323">
            <v>0</v>
          </cell>
          <cell r="AH323">
            <v>0</v>
          </cell>
          <cell r="AI323">
            <v>0</v>
          </cell>
          <cell r="AJ323">
            <v>0</v>
          </cell>
          <cell r="AK323">
            <v>0</v>
          </cell>
          <cell r="AL323">
            <v>0</v>
          </cell>
          <cell r="AM323">
            <v>0</v>
          </cell>
          <cell r="AN323">
            <v>0</v>
          </cell>
          <cell r="AO323">
            <v>0</v>
          </cell>
          <cell r="AP323">
            <v>0</v>
          </cell>
          <cell r="AQ323">
            <v>0</v>
          </cell>
          <cell r="AR323">
            <v>0</v>
          </cell>
          <cell r="AS323">
            <v>0</v>
          </cell>
          <cell r="AT323">
            <v>0</v>
          </cell>
          <cell r="AU323">
            <v>0</v>
          </cell>
        </row>
        <row r="325">
          <cell r="X325">
            <v>0</v>
          </cell>
          <cell r="Y325">
            <v>0</v>
          </cell>
          <cell r="Z325">
            <v>0</v>
          </cell>
          <cell r="AA325">
            <v>0</v>
          </cell>
          <cell r="AB325">
            <v>0</v>
          </cell>
          <cell r="AC325">
            <v>0</v>
          </cell>
          <cell r="AD325">
            <v>0</v>
          </cell>
          <cell r="AE325">
            <v>0</v>
          </cell>
          <cell r="AF325">
            <v>0</v>
          </cell>
          <cell r="AG325">
            <v>0</v>
          </cell>
          <cell r="AH325">
            <v>0</v>
          </cell>
          <cell r="AI325">
            <v>0</v>
          </cell>
          <cell r="AJ325">
            <v>0</v>
          </cell>
          <cell r="AK325">
            <v>0</v>
          </cell>
          <cell r="AL325">
            <v>0</v>
          </cell>
          <cell r="AM325">
            <v>0</v>
          </cell>
          <cell r="AN325">
            <v>0</v>
          </cell>
          <cell r="AO325">
            <v>0</v>
          </cell>
          <cell r="AP325">
            <v>0</v>
          </cell>
          <cell r="AQ325">
            <v>0</v>
          </cell>
          <cell r="AR325">
            <v>0</v>
          </cell>
          <cell r="AS325">
            <v>0</v>
          </cell>
          <cell r="AT325">
            <v>0</v>
          </cell>
          <cell r="AU325">
            <v>0</v>
          </cell>
        </row>
        <row r="326">
          <cell r="X326">
            <v>0</v>
          </cell>
          <cell r="Y326">
            <v>0</v>
          </cell>
          <cell r="Z326">
            <v>0</v>
          </cell>
          <cell r="AA326">
            <v>0</v>
          </cell>
          <cell r="AB326">
            <v>0</v>
          </cell>
          <cell r="AC326">
            <v>0</v>
          </cell>
          <cell r="AD326">
            <v>0</v>
          </cell>
          <cell r="AE326">
            <v>0</v>
          </cell>
          <cell r="AF326">
            <v>0</v>
          </cell>
          <cell r="AG326">
            <v>0</v>
          </cell>
          <cell r="AH326">
            <v>0</v>
          </cell>
          <cell r="AI326">
            <v>0</v>
          </cell>
          <cell r="AJ326">
            <v>0</v>
          </cell>
          <cell r="AK326">
            <v>0</v>
          </cell>
          <cell r="AL326">
            <v>0</v>
          </cell>
          <cell r="AM326">
            <v>0</v>
          </cell>
          <cell r="AN326">
            <v>0</v>
          </cell>
          <cell r="AO326">
            <v>0</v>
          </cell>
          <cell r="AP326">
            <v>0</v>
          </cell>
          <cell r="AQ326">
            <v>0</v>
          </cell>
          <cell r="AR326">
            <v>0</v>
          </cell>
          <cell r="AS326">
            <v>0</v>
          </cell>
          <cell r="AT326">
            <v>0</v>
          </cell>
          <cell r="AU326">
            <v>0</v>
          </cell>
        </row>
        <row r="327">
          <cell r="X327">
            <v>0</v>
          </cell>
          <cell r="Y327">
            <v>0</v>
          </cell>
          <cell r="Z327">
            <v>0</v>
          </cell>
          <cell r="AA327">
            <v>0</v>
          </cell>
          <cell r="AB327">
            <v>0</v>
          </cell>
          <cell r="AC327">
            <v>0</v>
          </cell>
          <cell r="AD327">
            <v>0</v>
          </cell>
          <cell r="AE327">
            <v>0</v>
          </cell>
          <cell r="AF327">
            <v>0</v>
          </cell>
          <cell r="AG327">
            <v>0</v>
          </cell>
          <cell r="AH327">
            <v>0</v>
          </cell>
          <cell r="AI327">
            <v>0</v>
          </cell>
          <cell r="AJ327">
            <v>0</v>
          </cell>
          <cell r="AK327">
            <v>0</v>
          </cell>
          <cell r="AL327">
            <v>0</v>
          </cell>
          <cell r="AM327">
            <v>0</v>
          </cell>
          <cell r="AN327">
            <v>0</v>
          </cell>
          <cell r="AO327">
            <v>0</v>
          </cell>
          <cell r="AP327">
            <v>0</v>
          </cell>
          <cell r="AQ327">
            <v>0</v>
          </cell>
          <cell r="AR327">
            <v>0</v>
          </cell>
          <cell r="AS327">
            <v>0</v>
          </cell>
          <cell r="AT327">
            <v>0</v>
          </cell>
          <cell r="AU327">
            <v>0</v>
          </cell>
        </row>
        <row r="328">
          <cell r="X328">
            <v>0</v>
          </cell>
          <cell r="Y328">
            <v>0</v>
          </cell>
          <cell r="Z328">
            <v>0</v>
          </cell>
          <cell r="AA328">
            <v>0</v>
          </cell>
          <cell r="AB328">
            <v>0</v>
          </cell>
          <cell r="AC328">
            <v>0</v>
          </cell>
          <cell r="AD328">
            <v>0</v>
          </cell>
          <cell r="AE328">
            <v>0</v>
          </cell>
          <cell r="AF328">
            <v>0</v>
          </cell>
          <cell r="AG328">
            <v>0</v>
          </cell>
          <cell r="AH328">
            <v>0</v>
          </cell>
          <cell r="AI328">
            <v>0</v>
          </cell>
          <cell r="AJ328">
            <v>0</v>
          </cell>
          <cell r="AK328">
            <v>0</v>
          </cell>
          <cell r="AL328">
            <v>0</v>
          </cell>
          <cell r="AM328">
            <v>0</v>
          </cell>
          <cell r="AN328">
            <v>0</v>
          </cell>
          <cell r="AO328">
            <v>0</v>
          </cell>
          <cell r="AP328">
            <v>0</v>
          </cell>
          <cell r="AQ328">
            <v>0</v>
          </cell>
          <cell r="AR328">
            <v>0</v>
          </cell>
          <cell r="AS328">
            <v>0</v>
          </cell>
          <cell r="AT328">
            <v>0</v>
          </cell>
          <cell r="AU328">
            <v>0</v>
          </cell>
        </row>
        <row r="329">
          <cell r="X329">
            <v>0</v>
          </cell>
          <cell r="Y329">
            <v>0</v>
          </cell>
          <cell r="Z329">
            <v>0</v>
          </cell>
          <cell r="AA329">
            <v>0</v>
          </cell>
          <cell r="AB329">
            <v>0</v>
          </cell>
          <cell r="AC329">
            <v>0</v>
          </cell>
          <cell r="AD329">
            <v>0</v>
          </cell>
          <cell r="AE329">
            <v>0</v>
          </cell>
          <cell r="AF329">
            <v>0</v>
          </cell>
          <cell r="AG329">
            <v>0</v>
          </cell>
          <cell r="AH329">
            <v>0</v>
          </cell>
          <cell r="AI329">
            <v>0</v>
          </cell>
          <cell r="AJ329">
            <v>0</v>
          </cell>
          <cell r="AK329">
            <v>0</v>
          </cell>
          <cell r="AL329">
            <v>0</v>
          </cell>
          <cell r="AM329">
            <v>0</v>
          </cell>
          <cell r="AN329">
            <v>0</v>
          </cell>
          <cell r="AO329">
            <v>0</v>
          </cell>
          <cell r="AP329">
            <v>0</v>
          </cell>
          <cell r="AQ329">
            <v>0</v>
          </cell>
          <cell r="AR329">
            <v>0</v>
          </cell>
          <cell r="AS329">
            <v>0</v>
          </cell>
          <cell r="AT329">
            <v>0</v>
          </cell>
          <cell r="AU329">
            <v>0</v>
          </cell>
        </row>
        <row r="330">
          <cell r="X330">
            <v>0</v>
          </cell>
          <cell r="Y330">
            <v>0</v>
          </cell>
          <cell r="Z330">
            <v>0</v>
          </cell>
          <cell r="AA330">
            <v>0</v>
          </cell>
          <cell r="AB330">
            <v>0</v>
          </cell>
          <cell r="AC330">
            <v>0</v>
          </cell>
          <cell r="AD330">
            <v>0</v>
          </cell>
          <cell r="AE330">
            <v>0</v>
          </cell>
          <cell r="AF330">
            <v>0</v>
          </cell>
          <cell r="AG330">
            <v>0</v>
          </cell>
          <cell r="AH330">
            <v>0</v>
          </cell>
          <cell r="AI330">
            <v>0</v>
          </cell>
          <cell r="AJ330">
            <v>0</v>
          </cell>
          <cell r="AK330">
            <v>0</v>
          </cell>
          <cell r="AL330">
            <v>0</v>
          </cell>
          <cell r="AM330">
            <v>0</v>
          </cell>
          <cell r="AN330">
            <v>0</v>
          </cell>
          <cell r="AO330">
            <v>0</v>
          </cell>
          <cell r="AP330">
            <v>0</v>
          </cell>
          <cell r="AQ330">
            <v>0</v>
          </cell>
          <cell r="AR330">
            <v>0</v>
          </cell>
          <cell r="AS330">
            <v>0</v>
          </cell>
          <cell r="AT330">
            <v>0</v>
          </cell>
          <cell r="AU330">
            <v>0</v>
          </cell>
        </row>
        <row r="332">
          <cell r="X332">
            <v>0</v>
          </cell>
          <cell r="Y332">
            <v>0</v>
          </cell>
          <cell r="Z332">
            <v>0</v>
          </cell>
          <cell r="AA332">
            <v>0</v>
          </cell>
          <cell r="AB332">
            <v>0</v>
          </cell>
          <cell r="AC332">
            <v>0</v>
          </cell>
          <cell r="AD332">
            <v>0</v>
          </cell>
          <cell r="AE332">
            <v>0</v>
          </cell>
          <cell r="AF332">
            <v>0</v>
          </cell>
          <cell r="AG332">
            <v>0</v>
          </cell>
          <cell r="AH332">
            <v>0</v>
          </cell>
          <cell r="AI332">
            <v>0</v>
          </cell>
          <cell r="AJ332">
            <v>0</v>
          </cell>
          <cell r="AK332">
            <v>0</v>
          </cell>
          <cell r="AL332">
            <v>0</v>
          </cell>
          <cell r="AM332">
            <v>0</v>
          </cell>
          <cell r="AN332">
            <v>0</v>
          </cell>
          <cell r="AO332">
            <v>0</v>
          </cell>
          <cell r="AP332">
            <v>0</v>
          </cell>
          <cell r="AQ332">
            <v>0</v>
          </cell>
          <cell r="AR332">
            <v>0</v>
          </cell>
          <cell r="AS332">
            <v>0</v>
          </cell>
          <cell r="AT332">
            <v>0</v>
          </cell>
          <cell r="AU332">
            <v>0</v>
          </cell>
        </row>
        <row r="333">
          <cell r="X333">
            <v>0</v>
          </cell>
          <cell r="Y333">
            <v>0</v>
          </cell>
          <cell r="Z333">
            <v>0</v>
          </cell>
          <cell r="AA333">
            <v>0</v>
          </cell>
          <cell r="AB333">
            <v>0</v>
          </cell>
          <cell r="AC333">
            <v>0</v>
          </cell>
          <cell r="AD333">
            <v>0</v>
          </cell>
          <cell r="AE333">
            <v>0</v>
          </cell>
          <cell r="AF333">
            <v>0</v>
          </cell>
          <cell r="AG333">
            <v>0</v>
          </cell>
          <cell r="AH333">
            <v>0</v>
          </cell>
          <cell r="AI333">
            <v>0</v>
          </cell>
          <cell r="AJ333">
            <v>0</v>
          </cell>
          <cell r="AK333">
            <v>0</v>
          </cell>
          <cell r="AL333">
            <v>0</v>
          </cell>
          <cell r="AM333">
            <v>0</v>
          </cell>
          <cell r="AN333">
            <v>0</v>
          </cell>
          <cell r="AO333">
            <v>0</v>
          </cell>
          <cell r="AP333">
            <v>0</v>
          </cell>
          <cell r="AQ333">
            <v>0</v>
          </cell>
          <cell r="AR333">
            <v>0</v>
          </cell>
          <cell r="AS333">
            <v>0</v>
          </cell>
          <cell r="AT333">
            <v>0</v>
          </cell>
          <cell r="AU333">
            <v>0</v>
          </cell>
        </row>
        <row r="335">
          <cell r="X335">
            <v>0</v>
          </cell>
          <cell r="Y335">
            <v>0</v>
          </cell>
          <cell r="Z335">
            <v>0</v>
          </cell>
          <cell r="AA335">
            <v>0</v>
          </cell>
          <cell r="AB335">
            <v>0</v>
          </cell>
          <cell r="AC335">
            <v>0</v>
          </cell>
          <cell r="AD335">
            <v>0</v>
          </cell>
          <cell r="AE335">
            <v>0</v>
          </cell>
          <cell r="AF335">
            <v>0</v>
          </cell>
          <cell r="AG335">
            <v>0</v>
          </cell>
          <cell r="AH335">
            <v>0</v>
          </cell>
          <cell r="AI335">
            <v>0</v>
          </cell>
          <cell r="AJ335">
            <v>0</v>
          </cell>
          <cell r="AK335">
            <v>0</v>
          </cell>
          <cell r="AL335">
            <v>0</v>
          </cell>
          <cell r="AM335">
            <v>0</v>
          </cell>
          <cell r="AN335">
            <v>0</v>
          </cell>
          <cell r="AO335">
            <v>0</v>
          </cell>
          <cell r="AP335">
            <v>0</v>
          </cell>
          <cell r="AQ335">
            <v>0</v>
          </cell>
          <cell r="AR335">
            <v>0</v>
          </cell>
          <cell r="AS335">
            <v>0</v>
          </cell>
          <cell r="AT335">
            <v>0</v>
          </cell>
          <cell r="AU335">
            <v>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XM"/>
      <sheetName val="norm01"/>
      <sheetName val="prod"/>
      <sheetName val="prod1"/>
      <sheetName val="cen"/>
      <sheetName val="pl"/>
      <sheetName val="справочник норм"/>
      <sheetName val="затраты"/>
      <sheetName val="нормы1"/>
      <sheetName val="ПФ"/>
      <sheetName val="БДР$"/>
      <sheetName val="$БДДС"/>
      <sheetName val="БДДС"/>
      <sheetName val="БДР"/>
      <sheetName val="Сравнение"/>
      <sheetName val="ТП"/>
      <sheetName val="катал"/>
      <sheetName val="2002"/>
      <sheetName val="ПАУ"/>
      <sheetName val="ПОС"/>
      <sheetName val="Оборудование_стоим"/>
      <sheetName val="Резюме овер"/>
      <sheetName val="Осн. пара"/>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row r="5">
          <cell r="E5">
            <v>30.5</v>
          </cell>
        </row>
      </sheetData>
      <sheetData sheetId="14"/>
      <sheetData sheetId="15"/>
      <sheetData sheetId="16" refreshError="1"/>
      <sheetData sheetId="17"/>
      <sheetData sheetId="18"/>
      <sheetData sheetId="19"/>
      <sheetData sheetId="20" refreshError="1"/>
      <sheetData sheetId="21" refreshError="1"/>
      <sheetData sheetId="22" refreshError="1"/>
    </sheetDataSet>
  </externalBook>
</externalLink>
</file>

<file path=xl/externalLinks/externalLink1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араметры"/>
      <sheetName val="Титул1"/>
      <sheetName val="ОснПок2"/>
      <sheetName val="Производство3"/>
      <sheetName val="Добыча нефти4"/>
      <sheetName val="ПроизвПрогр5"/>
      <sheetName val="АнТрнНефт5_1"/>
      <sheetName val="АнУМГ6"/>
      <sheetName val="АнЭмба7"/>
      <sheetName val="АнАНПЗ"/>
      <sheetName val="АНПЗ7_1"/>
      <sheetName val="АНПЗ7_2"/>
      <sheetName val="Продактс"/>
      <sheetName val="Продактс капвл"/>
      <sheetName val="КапВл8"/>
      <sheetName val="КапСтроит9"/>
      <sheetName val="СтрСоцНазн10"/>
      <sheetName val="Маркетинг12"/>
      <sheetName val="поставка сравн13"/>
      <sheetName val="цены14"/>
      <sheetName val="ЦеныНефтепрод15"/>
      <sheetName val="цены16"/>
      <sheetName val="Доход17"/>
      <sheetName val="Чдоход18"/>
      <sheetName val="Капвл.всего"/>
      <sheetName val="ПлатВбюджет19"/>
      <sheetName val="ДебКр20"/>
      <sheetName val="ДвДенСредств21"/>
      <sheetName val="Инв Прог22"/>
      <sheetName val="Все пок23_24"/>
      <sheetName val="Лист3"/>
      <sheetName val="Расчет2000Прямой"/>
      <sheetName val="топливо"/>
      <sheetName val="Потребители"/>
      <sheetName val="План закупок"/>
      <sheetName val="Форма2"/>
      <sheetName val="Осн"/>
      <sheetName val="Командировочные расходы"/>
      <sheetName val="Ввод"/>
      <sheetName val="MS"/>
      <sheetName val="0. Данные"/>
      <sheetName val="ОборБалФормОтч"/>
      <sheetName val="12 из 57 АЗС"/>
      <sheetName val="МО 0012"/>
      <sheetName val="из сем"/>
      <sheetName val="  2.3.2"/>
      <sheetName val="цены"/>
      <sheetName val="аренда цс"/>
      <sheetName val="Лист1"/>
      <sheetName val="пр 6 дох"/>
      <sheetName val="точн2"/>
      <sheetName val="KTG_m"/>
      <sheetName val="СПгнг"/>
      <sheetName val="name"/>
      <sheetName val="мат расходы"/>
      <sheetName val="Налоги на транспорт"/>
      <sheetName val="6 NK"/>
      <sheetName val="справка"/>
      <sheetName val="Sheet1"/>
      <sheetName val="ОХР"/>
      <sheetName val="#ССЫЛКА"/>
      <sheetName val="Форма1"/>
      <sheetName val="Январь"/>
      <sheetName val="UNITPRICES"/>
      <sheetName val="Info"/>
      <sheetName val="Свод"/>
      <sheetName val="Счет-ф"/>
      <sheetName val="Sheet3"/>
      <sheetName val="Sheet4"/>
      <sheetName val="Исход"/>
      <sheetName val="янв"/>
      <sheetName val="Сдача "/>
      <sheetName val="всп"/>
      <sheetName val="ДБСП_02_ 2002"/>
      <sheetName val="свод2010г по гр."/>
      <sheetName val="Статьи затрат"/>
      <sheetName val="Ф3"/>
      <sheetName val="14.1.2.2.(Услуги связи)"/>
      <sheetName val="НДС"/>
      <sheetName val="3.ФОТ"/>
      <sheetName val="Income $"/>
      <sheetName val="расчет"/>
      <sheetName val="Бюдж-тенге"/>
      <sheetName val="2а (4)"/>
      <sheetName val="2в"/>
      <sheetName val="общ-нефт"/>
      <sheetName val="выданы таб № (от 25.01.12 ОК)"/>
      <sheetName val="F1002"/>
      <sheetName val="НДПИ"/>
      <sheetName val="персонала"/>
      <sheetName val="по 2007 году план на 2008 год"/>
      <sheetName val="Movements"/>
      <sheetName val="расчет ГСМ НА 2013Г"/>
      <sheetName val="XLR_NoRangeSheet"/>
      <sheetName val="Преискурант"/>
      <sheetName val="Страхование ГПО охр.2"/>
      <sheetName val="1БО"/>
      <sheetName val="EVA"/>
      <sheetName val="коэфф"/>
      <sheetName val="2БК"/>
      <sheetName val="3БО"/>
      <sheetName val="3БК"/>
      <sheetName val="5П"/>
      <sheetName val="4П"/>
      <sheetName val="WACC"/>
      <sheetName val="Курсы"/>
      <sheetName val="ОТиТБ"/>
      <sheetName val="Добычанефти4"/>
      <sheetName val="поставкасравн13"/>
      <sheetName val="Пр2"/>
      <sheetName val="Добыча_нефти4"/>
      <sheetName val="Продактс_капвл"/>
      <sheetName val="поставка_сравн13"/>
      <sheetName val="Капвл_всего"/>
      <sheetName val="Инв_Прог22"/>
      <sheetName val="Все_пок23_24"/>
      <sheetName val="из_сем"/>
      <sheetName val="Добыча_нефти41"/>
      <sheetName val="Продактс_капвл1"/>
      <sheetName val="поставка_сравн131"/>
      <sheetName val="Капвл_всего1"/>
      <sheetName val="Инв_Прог221"/>
      <sheetName val="Все_пок23_241"/>
      <sheetName val="из_сем1"/>
      <sheetName val="группа"/>
      <sheetName val="PP&amp;E mvt for 2003"/>
      <sheetName val="аренда"/>
      <sheetName val="Лист1 (3)"/>
      <sheetName val="на 31.12.07 (4)"/>
      <sheetName val="CIP Dec 2006"/>
      <sheetName val="Справочник"/>
      <sheetName val="Баланс"/>
      <sheetName val="факт 2005 г."/>
      <sheetName val="7.1"/>
      <sheetName val="КлассификаторЗнач"/>
      <sheetName val="Изменяемые данные"/>
      <sheetName val="Assumptions"/>
      <sheetName val="эксп"/>
      <sheetName val="Financial ratios А3"/>
      <sheetName val="ведомость"/>
      <sheetName val="канат.прод."/>
      <sheetName val="исп.см."/>
      <sheetName val="balans 3"/>
      <sheetName val="З"/>
      <sheetName val="1.411.1"/>
      <sheetName val="Ден потоки"/>
      <sheetName val="00"/>
      <sheetName val="Haul cons"/>
      <sheetName val="Распределение прибыли"/>
      <sheetName val="Comp06"/>
      <sheetName val="предприятия"/>
      <sheetName val="оборудование"/>
      <sheetName val="SUN TB"/>
      <sheetName val="ЦентрЗатр"/>
      <sheetName val="ЕдИзм"/>
      <sheetName val="Предпр"/>
      <sheetName val="СписокТЭП"/>
      <sheetName val="s"/>
      <sheetName val="C-Total Market"/>
      <sheetName val="I-Demand Drivers"/>
      <sheetName val="ECM_PP"/>
      <sheetName val="NPV"/>
      <sheetName val="2.2 ОтклОТМ"/>
      <sheetName val="1.3.2 ОТМ"/>
      <sheetName val="д.7.001"/>
      <sheetName val="3БК Инвестиции"/>
      <sheetName val="2008 ГСМ"/>
      <sheetName val="Плата за загрязнение "/>
      <sheetName val="Типограф"/>
      <sheetName val="26.04.2013 (2)"/>
      <sheetName val="апрель"/>
      <sheetName val="май"/>
      <sheetName val="март"/>
      <sheetName val="фев"/>
      <sheetName val="Запрос"/>
      <sheetName val="month"/>
      <sheetName val="Лист2"/>
      <sheetName val="линии"/>
      <sheetName val="счетчики"/>
      <sheetName val="ремонт 25"/>
      <sheetName val="1610"/>
      <sheetName val="1210"/>
      <sheetName val="TB"/>
      <sheetName val="PR CN"/>
      <sheetName val="Список"/>
      <sheetName val="Treatment Summary"/>
      <sheetName val="СВОД Логистика"/>
      <sheetName val="класс"/>
      <sheetName val="ДД"/>
      <sheetName val="канц"/>
      <sheetName val="FES"/>
      <sheetName val="Добыча_нефти42"/>
      <sheetName val="Продактс_капвл2"/>
      <sheetName val="поставка_сравн132"/>
      <sheetName val="Капвл_всего2"/>
      <sheetName val="Инв_Прог222"/>
      <sheetName val="Все_пок23_242"/>
      <sheetName val="План_закупок"/>
      <sheetName val="Командировочные_расходы"/>
      <sheetName val="12_из_57_АЗС"/>
      <sheetName val="__2_3_2"/>
      <sheetName val="МО_0012"/>
      <sheetName val="из_сем2"/>
      <sheetName val="0__Данные"/>
      <sheetName val="аренда_цс"/>
      <sheetName val="пр_6_дох"/>
      <sheetName val="мат_расходы"/>
      <sheetName val="Налоги_на_транспорт"/>
      <sheetName val="6_NK"/>
      <sheetName val="Сдача_"/>
      <sheetName val="ДБСП_02__2002"/>
      <sheetName val="свод2010г_по_гр_"/>
      <sheetName val="Статьи_затрат"/>
      <sheetName val="14_1_2_2_(Услуги_связи)"/>
      <sheetName val="2а_(4)"/>
      <sheetName val="выданы_таб_№_(от_25_01_12_ОК)"/>
      <sheetName val="3_ФОТ"/>
      <sheetName val="Income_$"/>
      <sheetName val="по_2007_году_план_на_2008_год"/>
      <sheetName val="расчет_ГСМ_НА_2013Г"/>
      <sheetName val="канат_прод_"/>
      <sheetName val="Страхование_ГПО_охр_2"/>
      <sheetName val="исп_см_"/>
      <sheetName val="Изменяемые_данные"/>
      <sheetName val="Financial_ratios_А3"/>
      <sheetName val="факт_2005_г_"/>
      <sheetName val="balans_3"/>
      <sheetName val="1_411_1"/>
      <sheetName val="Ден_потоки"/>
      <sheetName val="Haul_cons"/>
      <sheetName val="Распределение_прибыли"/>
      <sheetName val="PP&amp;E_mvt_for_2003"/>
      <sheetName val="SUN_TB"/>
      <sheetName val="7_1"/>
      <sheetName val="Лист1_(3)"/>
      <sheetName val="на_31_12_07_(4)"/>
      <sheetName val="CIP_Dec_2006"/>
      <sheetName val="C-Total_Market"/>
      <sheetName val="I-Demand_Drivers"/>
      <sheetName val="2_2_ОтклОТМ"/>
      <sheetName val="1_3_2_ОТМ"/>
      <sheetName val="д_7_001"/>
      <sheetName val="3БК_Инвестиции"/>
      <sheetName val="2008_ГСМ"/>
      <sheetName val="Плата_за_загрязнение_"/>
      <sheetName val="26_04_2013_(2)"/>
      <sheetName val="ремонт_25"/>
      <sheetName val="PR_CN"/>
      <sheetName val="Treatment_Summary"/>
      <sheetName val="СВОД_Логистика"/>
      <sheetName val="Логистика"/>
      <sheetName val="4.Налоги"/>
      <sheetName val="_ 2_3_2"/>
      <sheetName val="потр"/>
      <sheetName val="СН"/>
      <sheetName val="Кабельная продукция"/>
      <sheetName val="Ком плат"/>
      <sheetName val="Списки"/>
      <sheetName val="УО"/>
      <sheetName val="Транспорт"/>
      <sheetName val="Depr"/>
      <sheetName val="Добыча_нефти43"/>
      <sheetName val="Продактс_капвл3"/>
      <sheetName val="поставка_сравн133"/>
      <sheetName val="Капвл_всего3"/>
      <sheetName val="Инв_Прог223"/>
      <sheetName val="Все_пок23_243"/>
      <sheetName val="План_закупок1"/>
      <sheetName val="Командировочные_расходы1"/>
      <sheetName val="12_из_57_АЗС1"/>
      <sheetName val="__2_3_21"/>
      <sheetName val="МО_00121"/>
      <sheetName val="из_сем3"/>
      <sheetName val="0__Данные1"/>
      <sheetName val="аренда_цс1"/>
      <sheetName val="пр_6_дох1"/>
      <sheetName val="мат_расходы1"/>
      <sheetName val="Налоги_на_транспорт1"/>
      <sheetName val="6_NK1"/>
      <sheetName val="Сдача_1"/>
      <sheetName val="ДБСП_02__20021"/>
      <sheetName val="свод2010г_по_гр_1"/>
      <sheetName val="Статьи_затрат1"/>
      <sheetName val="14_1_2_2_(Услуги_связи)1"/>
      <sheetName val="3_ФОТ1"/>
      <sheetName val="Income_$1"/>
      <sheetName val="2а_(4)1"/>
      <sheetName val="выданы_таб_№_(от_25_01_12_ОК)1"/>
      <sheetName val="по_2007_году_план_на_2008_год1"/>
      <sheetName val="Страхование_ГПО_охр_21"/>
      <sheetName val="исп_см_1"/>
      <sheetName val="Изменяемые_данные1"/>
      <sheetName val="Financial_ratios_А31"/>
      <sheetName val="факт_2005_г_1"/>
      <sheetName val="balans_31"/>
      <sheetName val="1_411_11"/>
      <sheetName val="Ден_потоки1"/>
      <sheetName val="Haul_cons1"/>
      <sheetName val="Распределение_прибыли1"/>
      <sheetName val="PP&amp;E_mvt_for_20031"/>
      <sheetName val="SUN_TB1"/>
      <sheetName val="7_11"/>
      <sheetName val="Лист1_(3)1"/>
      <sheetName val="на_31_12_07_(4)1"/>
      <sheetName val="CIP_Dec_20061"/>
      <sheetName val="C-Total_Market1"/>
      <sheetName val="I-Demand_Drivers1"/>
      <sheetName val="расчет_ГСМ_НА_2013Г1"/>
      <sheetName val="канат_прод_1"/>
      <sheetName val="2_2_ОтклОТМ1"/>
      <sheetName val="1_3_2_ОТМ1"/>
      <sheetName val="д_7_0011"/>
      <sheetName val="3БК_Инвестиции1"/>
      <sheetName val="2008_ГСМ1"/>
      <sheetName val="Плата_за_загрязнение_1"/>
      <sheetName val="26_04_2013_(2)1"/>
      <sheetName val="СВОД_Логистика1"/>
      <sheetName val="Treatment_Summary1"/>
      <sheetName val="ремонт_251"/>
      <sheetName val="PR_CN1"/>
      <sheetName val="Кабельная_продукция"/>
      <sheetName val="Ком_плат"/>
      <sheetName val="__2_3_22"/>
      <sheetName val="H3.100 Rollforward"/>
      <sheetName val="PKF-2005"/>
      <sheetName val="GAAP TB 31.12.01  detail p&amp;l"/>
      <sheetName val="Sheet2"/>
      <sheetName val="РСза 6-м 2012"/>
      <sheetName val="июнь"/>
      <sheetName val="Пр3"/>
      <sheetName val="опотиз"/>
      <sheetName val="SAD Schedule"/>
      <sheetName val="расчет прибыли"/>
      <sheetName val="амортиз_ввод"/>
      <sheetName val="ГПЗ_ПОСД_Способ закупок"/>
      <sheetName val="план07"/>
      <sheetName val="п11"/>
      <sheetName val="п25ЦТАИ"/>
      <sheetName val="п25"/>
      <sheetName val="п23"/>
      <sheetName val="п26"/>
      <sheetName val="п31"/>
      <sheetName val="п4"/>
      <sheetName val="п5"/>
      <sheetName val="п7"/>
      <sheetName val="п8"/>
      <sheetName val="Hidden"/>
      <sheetName val="ДС МЗК"/>
      <sheetName val="Control"/>
      <sheetName val="VLOOKUP"/>
      <sheetName val="INPUTMASTER"/>
      <sheetName val="t0_name"/>
      <sheetName val="Зам.нгду-1(наг)"/>
      <sheetName val="Зам.нгду-1"/>
      <sheetName val="Зам.ОЭПУ(доб)"/>
      <sheetName val="Зам.нгду-2(наг)"/>
      <sheetName val="Зам.ОЭПУ(наг)"/>
      <sheetName val="сут рап снижПТО по мероп"/>
      <sheetName val="ГТМ"/>
      <sheetName val="Заявлени+сдач.обх.по 22.02.12"/>
      <sheetName val="для рекомендации на 09.02.12г"/>
      <sheetName val="рев на 09.06."/>
      <sheetName val="83"/>
      <sheetName val="Отд.расх"/>
      <sheetName val="B 1"/>
      <sheetName val="C 25"/>
      <sheetName val="A 100"/>
      <sheetName val="B_1"/>
      <sheetName val="C_25"/>
      <sheetName val="A_100"/>
      <sheetName val="2БО"/>
      <sheetName val="Cashflow"/>
      <sheetName val="14_1_2_2__Услуги связи_"/>
      <sheetName val="14_1_2_2__Услуги_связи_"/>
      <sheetName val="стр.145 рос. исп"/>
      <sheetName val="муз колледж"/>
      <sheetName val="1 вариант  2009 "/>
      <sheetName val="База"/>
      <sheetName val="XREF"/>
      <sheetName val="Текущие цены"/>
      <sheetName val="рабочий"/>
      <sheetName val="окраска"/>
      <sheetName val="ФС-75"/>
      <sheetName val="ФСМн "/>
      <sheetName val="ФХ "/>
      <sheetName val="ФХС-40 "/>
      <sheetName val="ФХС-48 "/>
      <sheetName val="summary"/>
      <sheetName val="Инвест"/>
      <sheetName val="ДС_МЗК"/>
      <sheetName val="Текущие_цены"/>
      <sheetName val="расчет_прибыли"/>
      <sheetName val="ГПЗ_ПОСД_Способ_закупок"/>
      <sheetName val="ФСМн_"/>
      <sheetName val="ФХ_"/>
      <sheetName val="ФХС-40_"/>
      <sheetName val="ФХС-48_"/>
      <sheetName val="1_вариант__2009_"/>
      <sheetName val="Макро"/>
      <sheetName val="SAD_Schedule"/>
      <sheetName val="Б_мчас_(П)"/>
      <sheetName val="list"/>
      <sheetName val="I__Прогноз_доходов"/>
      <sheetName val="Проект"/>
      <sheetName val="Книга1"/>
      <sheetName val="5NK "/>
      <sheetName val="Main Page"/>
      <sheetName val="L-1"/>
      <sheetName val="Индексы"/>
      <sheetName val="вознаграждение"/>
      <sheetName val="9-1"/>
      <sheetName val="4"/>
      <sheetName val="1-1"/>
      <sheetName val="1"/>
      <sheetName val="Список документов"/>
      <sheetName val="с 01.08 по 17.10 = 1569 вагонов"/>
      <sheetName val="IFRS FS"/>
      <sheetName val="Добыча_нефти44"/>
      <sheetName val="Продактс_капвл4"/>
      <sheetName val="поставка_сравн134"/>
      <sheetName val="Капвл_всего4"/>
      <sheetName val="Инв_Прог224"/>
      <sheetName val="Все_пок23_244"/>
      <sheetName val="План_закупок2"/>
      <sheetName val="__2_3_23"/>
      <sheetName val="Командировочные_расходы2"/>
      <sheetName val="12_из_57_АЗС2"/>
      <sheetName val="МО_00122"/>
      <sheetName val="из_сем4"/>
      <sheetName val="0__Данные2"/>
      <sheetName val="аренда_цс2"/>
      <sheetName val="пр_6_дох2"/>
      <sheetName val="мат_расходы2"/>
      <sheetName val="Налоги_на_транспорт2"/>
      <sheetName val="6_NK2"/>
      <sheetName val="Сдача_2"/>
      <sheetName val="ДБСП_02__20022"/>
      <sheetName val="свод2010г_по_гр_2"/>
      <sheetName val="Статьи_затрат2"/>
      <sheetName val="14_1_2_2_(Услуги_связи)2"/>
      <sheetName val="3_ФОТ2"/>
      <sheetName val="Income_$2"/>
      <sheetName val="выданы_таб_№_(от_25_01_12_ОК)2"/>
      <sheetName val="2а_(4)2"/>
      <sheetName val="канат_прод_2"/>
      <sheetName val="по_2007_году_план_на_2008_год2"/>
      <sheetName val="расчет_ГСМ_НА_2013Г2"/>
      <sheetName val="Страхование_ГПО_охр_22"/>
      <sheetName val="исп_см_2"/>
      <sheetName val="Изменяемые_данные2"/>
      <sheetName val="Financial_ratios_А32"/>
      <sheetName val="факт_2005_г_2"/>
      <sheetName val="balans_32"/>
      <sheetName val="1_411_12"/>
      <sheetName val="Ден_потоки2"/>
      <sheetName val="Haul_cons2"/>
      <sheetName val="Распределение_прибыли2"/>
      <sheetName val="PP&amp;E_mvt_for_20032"/>
      <sheetName val="SUN_TB2"/>
      <sheetName val="7_12"/>
      <sheetName val="Лист1_(3)2"/>
      <sheetName val="на_31_12_07_(4)2"/>
      <sheetName val="CIP_Dec_20062"/>
      <sheetName val="C-Total_Market2"/>
      <sheetName val="I-Demand_Drivers2"/>
      <sheetName val="2_2_ОтклОТМ2"/>
      <sheetName val="1_3_2_ОТМ2"/>
      <sheetName val="д_7_0012"/>
      <sheetName val="3БК_Инвестиции2"/>
      <sheetName val="2008_ГСМ2"/>
      <sheetName val="Плата_за_загрязнение_2"/>
      <sheetName val="26_04_2013_(2)2"/>
      <sheetName val="ремонт_252"/>
      <sheetName val="PR_CN2"/>
      <sheetName val="Treatment_Summary2"/>
      <sheetName val="СВОД_Логистика2"/>
      <sheetName val="Ком_плат1"/>
      <sheetName val="__2_3_24"/>
      <sheetName val="H3_100_Rollforward"/>
      <sheetName val="GAAP_TB_31_12_01__detail_p&amp;l"/>
      <sheetName val="РСза_6-м_2012"/>
      <sheetName val="Кабельная_продукция1"/>
      <sheetName val="4_Налоги"/>
      <sheetName val="7НК"/>
      <sheetName val="Input TI"/>
      <sheetName val=""/>
      <sheetName val="Б.мчас (П)"/>
      <sheetName val="Технический"/>
      <sheetName val="стр_145_рос__исп"/>
      <sheetName val="Отд_расх"/>
      <sheetName val=" По скв"/>
      <sheetName val="10 БО (kzt)"/>
      <sheetName val="5.3. Усл. связи"/>
      <sheetName val="общ.фонд  "/>
      <sheetName val="1кв. "/>
      <sheetName val="2кв."/>
      <sheetName val="Бюджет"/>
      <sheetName val="3НК"/>
      <sheetName val="Все_по䀀歎쬂⾕⠠倀"/>
      <sheetName val="БДР"/>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1">
          <cell r="G1" t="str">
            <v/>
          </cell>
        </row>
        <row r="3">
          <cell r="G3" t="str">
            <v>Янв</v>
          </cell>
          <cell r="H3" t="str">
            <v>Фев</v>
          </cell>
          <cell r="I3" t="str">
            <v>Мар</v>
          </cell>
          <cell r="J3" t="str">
            <v>Апр</v>
          </cell>
          <cell r="K3" t="str">
            <v>Май</v>
          </cell>
          <cell r="L3" t="str">
            <v>Июн</v>
          </cell>
          <cell r="M3" t="str">
            <v>Июл</v>
          </cell>
          <cell r="N3" t="str">
            <v>Авг</v>
          </cell>
          <cell r="O3" t="str">
            <v>Сен</v>
          </cell>
          <cell r="P3" t="str">
            <v>Окт</v>
          </cell>
          <cell r="Q3" t="str">
            <v>Ноя</v>
          </cell>
        </row>
        <row r="4">
          <cell r="D4" t="str">
            <v xml:space="preserve">Поставка.  Февраль 2002  </v>
          </cell>
          <cell r="G4">
            <v>551.85</v>
          </cell>
          <cell r="H4">
            <v>0</v>
          </cell>
          <cell r="I4">
            <v>0</v>
          </cell>
          <cell r="J4">
            <v>0</v>
          </cell>
          <cell r="K4">
            <v>0</v>
          </cell>
          <cell r="L4">
            <v>0</v>
          </cell>
          <cell r="M4">
            <v>0</v>
          </cell>
          <cell r="N4">
            <v>0</v>
          </cell>
          <cell r="O4">
            <v>0</v>
          </cell>
          <cell r="P4">
            <v>0</v>
          </cell>
          <cell r="Q4">
            <v>0</v>
          </cell>
        </row>
        <row r="5">
          <cell r="D5" t="str">
            <v>ОАО «Казахойл-Эмба»</v>
          </cell>
          <cell r="G5">
            <v>198</v>
          </cell>
          <cell r="H5">
            <v>0</v>
          </cell>
          <cell r="I5">
            <v>0</v>
          </cell>
          <cell r="J5">
            <v>0</v>
          </cell>
          <cell r="K5">
            <v>0</v>
          </cell>
          <cell r="L5">
            <v>0</v>
          </cell>
          <cell r="M5">
            <v>0</v>
          </cell>
          <cell r="N5">
            <v>0</v>
          </cell>
          <cell r="O5">
            <v>0</v>
          </cell>
          <cell r="P5">
            <v>0</v>
          </cell>
          <cell r="Q5">
            <v>0</v>
          </cell>
        </row>
        <row r="6">
          <cell r="D6" t="str">
            <v>ОАО «Узеньмунайгаз»</v>
          </cell>
          <cell r="G6">
            <v>353.85</v>
          </cell>
          <cell r="H6">
            <v>0</v>
          </cell>
          <cell r="I6">
            <v>0</v>
          </cell>
          <cell r="J6">
            <v>0</v>
          </cell>
          <cell r="K6">
            <v>0</v>
          </cell>
          <cell r="L6">
            <v>0</v>
          </cell>
          <cell r="M6">
            <v>0</v>
          </cell>
          <cell r="N6">
            <v>0</v>
          </cell>
          <cell r="O6">
            <v>0</v>
          </cell>
          <cell r="P6">
            <v>0</v>
          </cell>
          <cell r="Q6">
            <v>0</v>
          </cell>
        </row>
        <row r="7">
          <cell r="D7" t="str">
            <v>Дальнее зарубежье</v>
          </cell>
          <cell r="G7">
            <v>306</v>
          </cell>
          <cell r="H7">
            <v>0</v>
          </cell>
          <cell r="I7">
            <v>0</v>
          </cell>
          <cell r="J7">
            <v>0</v>
          </cell>
          <cell r="K7">
            <v>0</v>
          </cell>
          <cell r="L7">
            <v>0</v>
          </cell>
          <cell r="M7">
            <v>0</v>
          </cell>
          <cell r="N7">
            <v>0</v>
          </cell>
          <cell r="O7">
            <v>0</v>
          </cell>
          <cell r="P7">
            <v>0</v>
          </cell>
          <cell r="Q7">
            <v>0</v>
          </cell>
        </row>
        <row r="8">
          <cell r="B8" t="str">
            <v>Внутренний рынок</v>
          </cell>
          <cell r="C8" t="str">
            <v>2001</v>
          </cell>
          <cell r="D8" t="str">
            <v>ОАО «Казахойл-Эмба»</v>
          </cell>
          <cell r="G8">
            <v>110</v>
          </cell>
          <cell r="H8">
            <v>0</v>
          </cell>
          <cell r="I8">
            <v>0</v>
          </cell>
          <cell r="K8">
            <v>0</v>
          </cell>
          <cell r="L8">
            <v>0</v>
          </cell>
          <cell r="M8">
            <v>0</v>
          </cell>
          <cell r="N8">
            <v>0</v>
          </cell>
          <cell r="O8">
            <v>0</v>
          </cell>
          <cell r="P8">
            <v>0</v>
          </cell>
          <cell r="Q8">
            <v>0</v>
          </cell>
        </row>
        <row r="9">
          <cell r="B9" t="str">
            <v>Внутренний рынок</v>
          </cell>
          <cell r="C9" t="str">
            <v>2001</v>
          </cell>
          <cell r="D9" t="str">
            <v>ОАО «Узеньмунайгаз»</v>
          </cell>
          <cell r="G9">
            <v>196</v>
          </cell>
          <cell r="H9">
            <v>0</v>
          </cell>
          <cell r="I9">
            <v>0</v>
          </cell>
          <cell r="K9">
            <v>0</v>
          </cell>
          <cell r="L9">
            <v>0</v>
          </cell>
          <cell r="M9">
            <v>0</v>
          </cell>
          <cell r="N9">
            <v>0</v>
          </cell>
          <cell r="O9">
            <v>0</v>
          </cell>
          <cell r="P9">
            <v>0</v>
          </cell>
          <cell r="Q9">
            <v>0</v>
          </cell>
        </row>
        <row r="10">
          <cell r="D10" t="str">
            <v>Ближнее зарубежье</v>
          </cell>
          <cell r="G10">
            <v>110</v>
          </cell>
          <cell r="H10">
            <v>0</v>
          </cell>
          <cell r="I10">
            <v>0</v>
          </cell>
          <cell r="J10">
            <v>0</v>
          </cell>
          <cell r="K10">
            <v>0</v>
          </cell>
          <cell r="L10">
            <v>0</v>
          </cell>
          <cell r="M10">
            <v>0</v>
          </cell>
          <cell r="N10">
            <v>0</v>
          </cell>
          <cell r="O10">
            <v>0</v>
          </cell>
          <cell r="P10">
            <v>0</v>
          </cell>
          <cell r="Q10">
            <v>0</v>
          </cell>
        </row>
        <row r="11">
          <cell r="B11" t="str">
            <v>Роялти</v>
          </cell>
          <cell r="C11" t="str">
            <v>2000</v>
          </cell>
          <cell r="D11" t="str">
            <v>ОАО «Казахойл-Эмба»</v>
          </cell>
          <cell r="G11">
            <v>40</v>
          </cell>
          <cell r="H11">
            <v>0</v>
          </cell>
          <cell r="I11">
            <v>0</v>
          </cell>
          <cell r="K11">
            <v>0</v>
          </cell>
          <cell r="L11">
            <v>0</v>
          </cell>
          <cell r="M11">
            <v>0</v>
          </cell>
          <cell r="N11">
            <v>0</v>
          </cell>
          <cell r="O11">
            <v>0</v>
          </cell>
          <cell r="P11">
            <v>0</v>
          </cell>
          <cell r="Q11">
            <v>0</v>
          </cell>
        </row>
        <row r="12">
          <cell r="B12" t="str">
            <v>Роялти</v>
          </cell>
          <cell r="C12" t="str">
            <v>2000</v>
          </cell>
          <cell r="D12" t="str">
            <v>ОАО «Узеньмунайгаз»</v>
          </cell>
          <cell r="G12">
            <v>70</v>
          </cell>
          <cell r="H12">
            <v>0</v>
          </cell>
          <cell r="I12">
            <v>0</v>
          </cell>
          <cell r="K12">
            <v>0</v>
          </cell>
          <cell r="L12">
            <v>0</v>
          </cell>
          <cell r="M12">
            <v>0</v>
          </cell>
          <cell r="N12">
            <v>0</v>
          </cell>
          <cell r="O12">
            <v>0</v>
          </cell>
          <cell r="P12">
            <v>0</v>
          </cell>
          <cell r="Q12">
            <v>0</v>
          </cell>
        </row>
        <row r="13">
          <cell r="D13" t="str">
            <v>Внутренний рынок</v>
          </cell>
          <cell r="G13">
            <v>135.85</v>
          </cell>
          <cell r="H13">
            <v>0</v>
          </cell>
          <cell r="I13">
            <v>0</v>
          </cell>
          <cell r="J13">
            <v>0</v>
          </cell>
          <cell r="K13">
            <v>0</v>
          </cell>
          <cell r="L13">
            <v>0</v>
          </cell>
          <cell r="M13">
            <v>0</v>
          </cell>
          <cell r="N13">
            <v>0</v>
          </cell>
          <cell r="O13">
            <v>0</v>
          </cell>
          <cell r="P13">
            <v>0</v>
          </cell>
          <cell r="Q13">
            <v>0</v>
          </cell>
        </row>
        <row r="14">
          <cell r="B14" t="str">
            <v>Ближнее зарубежье</v>
          </cell>
          <cell r="C14" t="str">
            <v>2001</v>
          </cell>
          <cell r="D14" t="str">
            <v>ОАО «Казахойл-Эмба»</v>
          </cell>
          <cell r="G14">
            <v>48</v>
          </cell>
          <cell r="I14">
            <v>0</v>
          </cell>
          <cell r="K14">
            <v>0</v>
          </cell>
          <cell r="L14">
            <v>0</v>
          </cell>
          <cell r="M14">
            <v>0</v>
          </cell>
          <cell r="N14">
            <v>0</v>
          </cell>
          <cell r="O14">
            <v>0</v>
          </cell>
          <cell r="P14">
            <v>0</v>
          </cell>
          <cell r="Q14">
            <v>0</v>
          </cell>
        </row>
        <row r="15">
          <cell r="B15" t="str">
            <v>Ближнее зарубежье</v>
          </cell>
          <cell r="C15" t="str">
            <v>2001</v>
          </cell>
          <cell r="D15" t="str">
            <v>ОАО «Узеньмунайгаз»</v>
          </cell>
          <cell r="G15">
            <v>87.85</v>
          </cell>
          <cell r="H15">
            <v>0</v>
          </cell>
          <cell r="I15">
            <v>0</v>
          </cell>
          <cell r="K15">
            <v>0</v>
          </cell>
          <cell r="L15">
            <v>0</v>
          </cell>
          <cell r="M15">
            <v>0</v>
          </cell>
          <cell r="N15">
            <v>0</v>
          </cell>
          <cell r="O15">
            <v>0</v>
          </cell>
          <cell r="P15">
            <v>0</v>
          </cell>
          <cell r="Q15">
            <v>0</v>
          </cell>
        </row>
        <row r="16">
          <cell r="G16">
            <v>0</v>
          </cell>
          <cell r="H16">
            <v>0</v>
          </cell>
          <cell r="I16">
            <v>0</v>
          </cell>
          <cell r="J16">
            <v>0</v>
          </cell>
          <cell r="K16">
            <v>0</v>
          </cell>
          <cell r="L16">
            <v>0</v>
          </cell>
          <cell r="M16">
            <v>0</v>
          </cell>
          <cell r="N16">
            <v>0</v>
          </cell>
          <cell r="O16">
            <v>0</v>
          </cell>
          <cell r="P16">
            <v>0</v>
          </cell>
          <cell r="Q16">
            <v>0</v>
          </cell>
        </row>
        <row r="19">
          <cell r="D19" t="str">
            <v>Поставка.  Февраль 2001</v>
          </cell>
          <cell r="G19">
            <v>530.22900000000004</v>
          </cell>
          <cell r="H19">
            <v>440.24</v>
          </cell>
          <cell r="I19">
            <v>504.346</v>
          </cell>
          <cell r="J19">
            <v>533.75099999999998</v>
          </cell>
          <cell r="K19">
            <v>573.78700000000003</v>
          </cell>
          <cell r="L19">
            <v>583.68299999999999</v>
          </cell>
          <cell r="M19">
            <v>576.55399999999997</v>
          </cell>
          <cell r="N19">
            <v>568.78</v>
          </cell>
          <cell r="O19">
            <v>581.298</v>
          </cell>
          <cell r="P19">
            <v>559.25800000000004</v>
          </cell>
          <cell r="Q19">
            <v>495.1</v>
          </cell>
        </row>
        <row r="20">
          <cell r="D20" t="str">
            <v>ОАО «Казахойл-Эмба»</v>
          </cell>
          <cell r="G20">
            <v>186.459</v>
          </cell>
          <cell r="H20">
            <v>163.54</v>
          </cell>
          <cell r="I20">
            <v>194.79599999999999</v>
          </cell>
          <cell r="J20">
            <v>202.03899999999999</v>
          </cell>
          <cell r="K20">
            <v>202.577</v>
          </cell>
          <cell r="L20">
            <v>215.453</v>
          </cell>
          <cell r="M20">
            <v>205.36399999999998</v>
          </cell>
          <cell r="N20">
            <v>216.17000000000002</v>
          </cell>
          <cell r="O20">
            <v>215.66800000000001</v>
          </cell>
          <cell r="P20">
            <v>203.358</v>
          </cell>
          <cell r="Q20">
            <v>187.84100000000001</v>
          </cell>
        </row>
        <row r="21">
          <cell r="D21" t="str">
            <v>ОАО «Узеньмунайгаз»</v>
          </cell>
          <cell r="G21">
            <v>343.77</v>
          </cell>
          <cell r="H21">
            <v>276.7</v>
          </cell>
          <cell r="I21">
            <v>309.55</v>
          </cell>
          <cell r="J21">
            <v>331.71199999999999</v>
          </cell>
          <cell r="K21">
            <v>371.21</v>
          </cell>
          <cell r="L21">
            <v>368.23</v>
          </cell>
          <cell r="M21">
            <v>371.19</v>
          </cell>
          <cell r="N21">
            <v>352.61</v>
          </cell>
          <cell r="O21">
            <v>365.63</v>
          </cell>
          <cell r="P21">
            <v>355.9</v>
          </cell>
          <cell r="Q21">
            <v>303</v>
          </cell>
        </row>
        <row r="22">
          <cell r="D22" t="str">
            <v>Дальнее зарубежье</v>
          </cell>
          <cell r="G22">
            <v>245.898</v>
          </cell>
          <cell r="H22">
            <v>164.904</v>
          </cell>
          <cell r="I22">
            <v>202.20499999999998</v>
          </cell>
          <cell r="J22">
            <v>210.845</v>
          </cell>
          <cell r="K22">
            <v>280.88499999999999</v>
          </cell>
          <cell r="L22">
            <v>262.38200000000001</v>
          </cell>
          <cell r="M22">
            <v>249.34399999999999</v>
          </cell>
          <cell r="N22">
            <v>213.946</v>
          </cell>
          <cell r="O22">
            <v>221.94299999999998</v>
          </cell>
          <cell r="P22">
            <v>240.88200000000001</v>
          </cell>
          <cell r="Q22">
            <v>195.934</v>
          </cell>
        </row>
        <row r="23">
          <cell r="B23" t="str">
            <v>Дальнее зарубежье</v>
          </cell>
          <cell r="C23" t="str">
            <v>2000</v>
          </cell>
          <cell r="D23" t="str">
            <v>ОАО «Казахойл-Эмба»</v>
          </cell>
          <cell r="G23">
            <v>85.897999999999996</v>
          </cell>
          <cell r="H23">
            <v>57.904000000000003</v>
          </cell>
          <cell r="I23">
            <v>87.204999999999998</v>
          </cell>
          <cell r="J23">
            <v>75.844999999999999</v>
          </cell>
          <cell r="K23">
            <v>85.885000000000005</v>
          </cell>
          <cell r="L23">
            <v>95.882000000000005</v>
          </cell>
          <cell r="M23">
            <v>88.843999999999994</v>
          </cell>
          <cell r="N23">
            <v>78.945999999999998</v>
          </cell>
          <cell r="O23">
            <v>75.942999999999998</v>
          </cell>
          <cell r="P23">
            <v>75.882000000000005</v>
          </cell>
          <cell r="Q23">
            <v>65.933999999999997</v>
          </cell>
        </row>
        <row r="24">
          <cell r="B24" t="str">
            <v>Дальнее зарубежье</v>
          </cell>
          <cell r="C24" t="str">
            <v>2000</v>
          </cell>
          <cell r="D24" t="str">
            <v>ОАО «Узеньмунайгаз»</v>
          </cell>
          <cell r="G24">
            <v>160</v>
          </cell>
          <cell r="H24">
            <v>107</v>
          </cell>
          <cell r="I24">
            <v>115</v>
          </cell>
          <cell r="J24">
            <v>135</v>
          </cell>
          <cell r="K24">
            <v>195</v>
          </cell>
          <cell r="L24">
            <v>166.5</v>
          </cell>
          <cell r="M24">
            <v>160.5</v>
          </cell>
          <cell r="N24">
            <v>135</v>
          </cell>
          <cell r="O24">
            <v>146</v>
          </cell>
          <cell r="P24">
            <v>165</v>
          </cell>
          <cell r="Q24">
            <v>130</v>
          </cell>
        </row>
        <row r="25">
          <cell r="D25" t="str">
            <v>Ближнее зарубежье</v>
          </cell>
          <cell r="G25">
            <v>100</v>
          </cell>
          <cell r="H25">
            <v>100</v>
          </cell>
          <cell r="I25">
            <v>100</v>
          </cell>
          <cell r="J25">
            <v>145</v>
          </cell>
          <cell r="K25">
            <v>145</v>
          </cell>
          <cell r="L25">
            <v>145</v>
          </cell>
          <cell r="M25">
            <v>145</v>
          </cell>
          <cell r="N25">
            <v>145</v>
          </cell>
          <cell r="O25">
            <v>145</v>
          </cell>
          <cell r="P25">
            <v>145</v>
          </cell>
          <cell r="Q25">
            <v>145</v>
          </cell>
        </row>
        <row r="26">
          <cell r="B26" t="str">
            <v>Ближнее зарубежье</v>
          </cell>
          <cell r="C26" t="str">
            <v>2000</v>
          </cell>
          <cell r="D26" t="str">
            <v>ОАО «Казахойл-Эмба»</v>
          </cell>
          <cell r="G26">
            <v>35</v>
          </cell>
          <cell r="H26">
            <v>32</v>
          </cell>
          <cell r="I26">
            <v>33</v>
          </cell>
          <cell r="J26">
            <v>50</v>
          </cell>
          <cell r="K26">
            <v>45</v>
          </cell>
          <cell r="L26">
            <v>45</v>
          </cell>
          <cell r="M26">
            <v>45</v>
          </cell>
          <cell r="N26">
            <v>45</v>
          </cell>
          <cell r="O26">
            <v>45</v>
          </cell>
          <cell r="P26">
            <v>45</v>
          </cell>
          <cell r="Q26">
            <v>45</v>
          </cell>
        </row>
        <row r="27">
          <cell r="B27" t="str">
            <v>Ближнее зарубежье</v>
          </cell>
          <cell r="C27" t="str">
            <v>2000</v>
          </cell>
          <cell r="D27" t="str">
            <v>ОАО «Узеньмунайгаз»</v>
          </cell>
          <cell r="G27">
            <v>65</v>
          </cell>
          <cell r="H27">
            <v>68</v>
          </cell>
          <cell r="I27">
            <v>67</v>
          </cell>
          <cell r="J27">
            <v>95</v>
          </cell>
          <cell r="K27">
            <v>100</v>
          </cell>
          <cell r="L27">
            <v>100</v>
          </cell>
          <cell r="M27">
            <v>100</v>
          </cell>
          <cell r="N27">
            <v>100</v>
          </cell>
          <cell r="O27">
            <v>100</v>
          </cell>
          <cell r="P27">
            <v>100</v>
          </cell>
          <cell r="Q27">
            <v>100</v>
          </cell>
        </row>
        <row r="28">
          <cell r="D28" t="str">
            <v>Внутренний рынок</v>
          </cell>
          <cell r="G28">
            <v>184.33100000000002</v>
          </cell>
          <cell r="H28">
            <v>175.33600000000001</v>
          </cell>
          <cell r="I28">
            <v>202.14099999999999</v>
          </cell>
          <cell r="J28">
            <v>177.90600000000001</v>
          </cell>
          <cell r="K28">
            <v>147.90199999999999</v>
          </cell>
          <cell r="L28">
            <v>176.30099999999999</v>
          </cell>
          <cell r="M28">
            <v>182.20999999999998</v>
          </cell>
          <cell r="N28">
            <v>209.834</v>
          </cell>
          <cell r="O28">
            <v>214.35499999999999</v>
          </cell>
          <cell r="P28">
            <v>173.376</v>
          </cell>
          <cell r="Q28">
            <v>149.90699999999998</v>
          </cell>
        </row>
        <row r="29">
          <cell r="B29" t="str">
            <v>Внутренний рынок</v>
          </cell>
          <cell r="C29" t="str">
            <v>2000</v>
          </cell>
          <cell r="D29" t="str">
            <v>ОАО «Казахойл-Эмба»</v>
          </cell>
          <cell r="G29">
            <v>65.561000000000007</v>
          </cell>
          <cell r="H29">
            <v>73.635999999999996</v>
          </cell>
          <cell r="I29">
            <v>74.590999999999994</v>
          </cell>
          <cell r="J29">
            <v>76.194000000000003</v>
          </cell>
          <cell r="K29">
            <v>71.691999999999993</v>
          </cell>
          <cell r="L29">
            <v>74.570999999999998</v>
          </cell>
          <cell r="M29">
            <v>71.52</v>
          </cell>
          <cell r="N29">
            <v>92.224000000000004</v>
          </cell>
          <cell r="O29">
            <v>94.724999999999994</v>
          </cell>
          <cell r="P29">
            <v>82.475999999999999</v>
          </cell>
          <cell r="Q29">
            <v>76.906999999999996</v>
          </cell>
        </row>
        <row r="30">
          <cell r="B30" t="str">
            <v>Внутренний рынок</v>
          </cell>
          <cell r="C30" t="str">
            <v>2000</v>
          </cell>
          <cell r="D30" t="str">
            <v>ОАО «Узеньмунайгаз»</v>
          </cell>
          <cell r="G30">
            <v>118.77</v>
          </cell>
          <cell r="H30">
            <v>101.7</v>
          </cell>
          <cell r="I30">
            <v>127.55</v>
          </cell>
          <cell r="J30">
            <v>101.712</v>
          </cell>
          <cell r="K30">
            <v>76.209999999999994</v>
          </cell>
          <cell r="L30">
            <v>101.73</v>
          </cell>
          <cell r="M30">
            <v>110.69</v>
          </cell>
          <cell r="N30">
            <v>117.61</v>
          </cell>
          <cell r="O30">
            <v>119.63</v>
          </cell>
          <cell r="P30">
            <v>90.9</v>
          </cell>
          <cell r="Q30">
            <v>73</v>
          </cell>
        </row>
      </sheetData>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ow r="1">
          <cell r="G1">
            <v>0</v>
          </cell>
        </row>
      </sheetData>
      <sheetData sheetId="192">
        <row r="1">
          <cell r="G1">
            <v>0</v>
          </cell>
        </row>
      </sheetData>
      <sheetData sheetId="193" refreshError="1"/>
      <sheetData sheetId="194">
        <row r="1">
          <cell r="G1">
            <v>0</v>
          </cell>
        </row>
      </sheetData>
      <sheetData sheetId="195">
        <row r="1">
          <cell r="G1">
            <v>0</v>
          </cell>
        </row>
      </sheetData>
      <sheetData sheetId="196">
        <row r="1">
          <cell r="G1">
            <v>0</v>
          </cell>
        </row>
      </sheetData>
      <sheetData sheetId="197">
        <row r="1">
          <cell r="G1">
            <v>0</v>
          </cell>
        </row>
      </sheetData>
      <sheetData sheetId="198">
        <row r="1">
          <cell r="G1">
            <v>0</v>
          </cell>
        </row>
      </sheetData>
      <sheetData sheetId="199">
        <row r="1">
          <cell r="G1">
            <v>0</v>
          </cell>
        </row>
      </sheetData>
      <sheetData sheetId="200">
        <row r="1">
          <cell r="G1">
            <v>0</v>
          </cell>
        </row>
      </sheetData>
      <sheetData sheetId="201">
        <row r="1">
          <cell r="G1">
            <v>0</v>
          </cell>
        </row>
      </sheetData>
      <sheetData sheetId="202">
        <row r="1">
          <cell r="G1">
            <v>0</v>
          </cell>
        </row>
      </sheetData>
      <sheetData sheetId="203">
        <row r="1">
          <cell r="G1">
            <v>0</v>
          </cell>
        </row>
      </sheetData>
      <sheetData sheetId="204">
        <row r="1">
          <cell r="G1">
            <v>0</v>
          </cell>
        </row>
      </sheetData>
      <sheetData sheetId="205">
        <row r="1">
          <cell r="G1">
            <v>0</v>
          </cell>
        </row>
      </sheetData>
      <sheetData sheetId="206">
        <row r="1">
          <cell r="G1">
            <v>0</v>
          </cell>
        </row>
      </sheetData>
      <sheetData sheetId="207">
        <row r="1">
          <cell r="G1">
            <v>0</v>
          </cell>
        </row>
      </sheetData>
      <sheetData sheetId="208">
        <row r="1">
          <cell r="G1" t="str">
            <v/>
          </cell>
        </row>
      </sheetData>
      <sheetData sheetId="209">
        <row r="1">
          <cell r="G1">
            <v>0</v>
          </cell>
        </row>
      </sheetData>
      <sheetData sheetId="210">
        <row r="1">
          <cell r="G1">
            <v>0</v>
          </cell>
        </row>
      </sheetData>
      <sheetData sheetId="211">
        <row r="1">
          <cell r="G1">
            <v>0</v>
          </cell>
        </row>
      </sheetData>
      <sheetData sheetId="212">
        <row r="1">
          <cell r="G1">
            <v>0</v>
          </cell>
        </row>
      </sheetData>
      <sheetData sheetId="213">
        <row r="1">
          <cell r="G1" t="str">
            <v/>
          </cell>
        </row>
      </sheetData>
      <sheetData sheetId="214">
        <row r="1">
          <cell r="G1">
            <v>0</v>
          </cell>
        </row>
      </sheetData>
      <sheetData sheetId="215">
        <row r="1">
          <cell r="G1" t="str">
            <v/>
          </cell>
        </row>
      </sheetData>
      <sheetData sheetId="216">
        <row r="1">
          <cell r="G1">
            <v>0</v>
          </cell>
        </row>
      </sheetData>
      <sheetData sheetId="217">
        <row r="1">
          <cell r="G1" t="str">
            <v/>
          </cell>
        </row>
      </sheetData>
      <sheetData sheetId="218">
        <row r="1">
          <cell r="G1">
            <v>0</v>
          </cell>
        </row>
      </sheetData>
      <sheetData sheetId="219">
        <row r="1">
          <cell r="G1">
            <v>0</v>
          </cell>
        </row>
      </sheetData>
      <sheetData sheetId="220">
        <row r="1">
          <cell r="G1">
            <v>0</v>
          </cell>
        </row>
      </sheetData>
      <sheetData sheetId="221">
        <row r="1">
          <cell r="G1" t="str">
            <v/>
          </cell>
        </row>
      </sheetData>
      <sheetData sheetId="222">
        <row r="1">
          <cell r="G1">
            <v>0</v>
          </cell>
        </row>
      </sheetData>
      <sheetData sheetId="223">
        <row r="1">
          <cell r="G1">
            <v>0</v>
          </cell>
        </row>
      </sheetData>
      <sheetData sheetId="224">
        <row r="1">
          <cell r="G1">
            <v>0</v>
          </cell>
        </row>
      </sheetData>
      <sheetData sheetId="225">
        <row r="1">
          <cell r="G1">
            <v>0</v>
          </cell>
        </row>
      </sheetData>
      <sheetData sheetId="226">
        <row r="1">
          <cell r="G1" t="str">
            <v/>
          </cell>
        </row>
      </sheetData>
      <sheetData sheetId="227">
        <row r="1">
          <cell r="G1">
            <v>0</v>
          </cell>
        </row>
      </sheetData>
      <sheetData sheetId="228">
        <row r="1">
          <cell r="G1" t="str">
            <v/>
          </cell>
        </row>
      </sheetData>
      <sheetData sheetId="229">
        <row r="1">
          <cell r="G1">
            <v>0</v>
          </cell>
        </row>
      </sheetData>
      <sheetData sheetId="230">
        <row r="1">
          <cell r="G1" t="str">
            <v/>
          </cell>
        </row>
      </sheetData>
      <sheetData sheetId="231">
        <row r="1">
          <cell r="G1">
            <v>0</v>
          </cell>
        </row>
      </sheetData>
      <sheetData sheetId="232">
        <row r="1">
          <cell r="G1">
            <v>0</v>
          </cell>
        </row>
      </sheetData>
      <sheetData sheetId="233">
        <row r="1">
          <cell r="G1">
            <v>0</v>
          </cell>
        </row>
      </sheetData>
      <sheetData sheetId="234">
        <row r="1">
          <cell r="G1">
            <v>0</v>
          </cell>
        </row>
      </sheetData>
      <sheetData sheetId="235">
        <row r="1">
          <cell r="G1">
            <v>0</v>
          </cell>
        </row>
      </sheetData>
      <sheetData sheetId="236">
        <row r="1">
          <cell r="G1">
            <v>0</v>
          </cell>
        </row>
      </sheetData>
      <sheetData sheetId="237">
        <row r="1">
          <cell r="G1">
            <v>0</v>
          </cell>
        </row>
      </sheetData>
      <sheetData sheetId="238">
        <row r="1">
          <cell r="G1">
            <v>0</v>
          </cell>
        </row>
      </sheetData>
      <sheetData sheetId="239">
        <row r="1">
          <cell r="G1">
            <v>0</v>
          </cell>
        </row>
      </sheetData>
      <sheetData sheetId="240">
        <row r="1">
          <cell r="G1">
            <v>0</v>
          </cell>
        </row>
      </sheetData>
      <sheetData sheetId="241">
        <row r="1">
          <cell r="G1">
            <v>0</v>
          </cell>
        </row>
      </sheetData>
      <sheetData sheetId="242">
        <row r="1">
          <cell r="G1">
            <v>0</v>
          </cell>
        </row>
      </sheetData>
      <sheetData sheetId="243">
        <row r="1">
          <cell r="G1">
            <v>0</v>
          </cell>
        </row>
      </sheetData>
      <sheetData sheetId="244">
        <row r="1">
          <cell r="G1">
            <v>0</v>
          </cell>
        </row>
      </sheetData>
      <sheetData sheetId="245">
        <row r="1">
          <cell r="G1">
            <v>0</v>
          </cell>
        </row>
      </sheetData>
      <sheetData sheetId="246">
        <row r="1">
          <cell r="G1">
            <v>0</v>
          </cell>
        </row>
      </sheetData>
      <sheetData sheetId="247">
        <row r="1">
          <cell r="G1">
            <v>0</v>
          </cell>
        </row>
      </sheetData>
      <sheetData sheetId="248">
        <row r="1">
          <cell r="G1">
            <v>0</v>
          </cell>
        </row>
      </sheetData>
      <sheetData sheetId="249">
        <row r="1">
          <cell r="G1">
            <v>0</v>
          </cell>
        </row>
      </sheetData>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of Changes"/>
      <sheetName val="Balance Sheet"/>
      <sheetName val="Income Statement"/>
      <sheetName val="Statement of Cash Flows"/>
      <sheetName val="Detail - Balance Sheet"/>
      <sheetName val="Detail - Income Statement"/>
      <sheetName val="Schedules for Notes to FS"/>
      <sheetName val="TB311299 - Final"/>
      <sheetName val="TB-311299 Wrk TB"/>
      <sheetName val="BA-1KZT Denom Accrl "/>
      <sheetName val="BA-1 Other Kzt Adjustments"/>
      <sheetName val="BA-2 USD Denom Accrl "/>
      <sheetName val="BA-3 Other Reclasses"/>
      <sheetName val=" BA-4 Suspense Reclass"/>
      <sheetName val="Capex Reall from Suspense"/>
      <sheetName val="BA-5 FX G-L"/>
      <sheetName val="BA-6  Reclasses Crude Oil Inv "/>
      <sheetName val="BA-7 4Q Depreciation Expense"/>
      <sheetName val="Summary-Depreciation"/>
      <sheetName val="Depreciation - Detail Additions"/>
      <sheetName val="BA-8 UOP Calculation"/>
      <sheetName val="O&amp;G - Amortization RFW"/>
      <sheetName val="BA-9 KZT Denom Accruals-Revers"/>
      <sheetName val="BA-10 Inventory Reclasess"/>
      <sheetName val="Audit Adjustments"/>
      <sheetName val="AP311299 "/>
      <sheetName val="AP311299-Detail by Invoice"/>
      <sheetName val="TB-311298 - Final"/>
      <sheetName val="TB-30999 - Final"/>
      <sheetName val="TB-1Q &amp; 2Q"/>
      <sheetName val="1999 QTR G&amp;A "/>
      <sheetName val="KazOil Balance Sheet"/>
      <sheetName val="KazOil Income Statement"/>
      <sheetName val="BA-1KZT Denom Accrl Payroll&amp;Tax"/>
      <sheetName val=" Suspense Reclass-JV"/>
      <sheetName val="FX G-L"/>
      <sheetName val="4Q JV -Reclasses Crude Oil Inv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row r="65">
          <cell r="G65">
            <v>1402001</v>
          </cell>
          <cell r="I65">
            <v>0</v>
          </cell>
          <cell r="J65">
            <v>0</v>
          </cell>
          <cell r="K65">
            <v>-2104187.5033333329</v>
          </cell>
          <cell r="L65">
            <v>-15268.575340705083</v>
          </cell>
        </row>
        <row r="66">
          <cell r="G66">
            <v>1402001</v>
          </cell>
          <cell r="I66">
            <v>0</v>
          </cell>
          <cell r="J66">
            <v>0</v>
          </cell>
        </row>
        <row r="67">
          <cell r="G67">
            <v>1402001</v>
          </cell>
          <cell r="I67">
            <v>0</v>
          </cell>
          <cell r="J67">
            <v>0</v>
          </cell>
        </row>
        <row r="68">
          <cell r="G68">
            <v>1402001</v>
          </cell>
          <cell r="I68">
            <v>0</v>
          </cell>
          <cell r="J68">
            <v>0</v>
          </cell>
        </row>
        <row r="69">
          <cell r="G69">
            <v>1402001</v>
          </cell>
          <cell r="I69">
            <v>0</v>
          </cell>
          <cell r="J69">
            <v>0</v>
          </cell>
        </row>
        <row r="70">
          <cell r="G70">
            <v>1402001</v>
          </cell>
          <cell r="I70">
            <v>0</v>
          </cell>
          <cell r="J70">
            <v>0</v>
          </cell>
        </row>
        <row r="71">
          <cell r="G71">
            <v>1402001</v>
          </cell>
          <cell r="I71">
            <v>0</v>
          </cell>
          <cell r="J71">
            <v>0</v>
          </cell>
        </row>
        <row r="72">
          <cell r="G72">
            <v>1402001</v>
          </cell>
          <cell r="I72">
            <v>0</v>
          </cell>
          <cell r="J72">
            <v>0</v>
          </cell>
        </row>
        <row r="73">
          <cell r="G73">
            <v>1402001</v>
          </cell>
          <cell r="I73">
            <v>0</v>
          </cell>
          <cell r="J73">
            <v>0</v>
          </cell>
        </row>
        <row r="74">
          <cell r="G74">
            <v>1402001</v>
          </cell>
          <cell r="I74">
            <v>0</v>
          </cell>
          <cell r="J74">
            <v>0</v>
          </cell>
        </row>
        <row r="75">
          <cell r="G75">
            <v>1402001</v>
          </cell>
          <cell r="I75">
            <v>0</v>
          </cell>
          <cell r="J75">
            <v>0</v>
          </cell>
        </row>
        <row r="76">
          <cell r="G76">
            <v>1402001</v>
          </cell>
          <cell r="I76">
            <v>0</v>
          </cell>
          <cell r="J76">
            <v>0</v>
          </cell>
        </row>
        <row r="77">
          <cell r="G77">
            <v>1402001</v>
          </cell>
          <cell r="I77">
            <v>0</v>
          </cell>
          <cell r="J77">
            <v>0</v>
          </cell>
        </row>
        <row r="78">
          <cell r="G78">
            <v>1402001</v>
          </cell>
          <cell r="I78">
            <v>0</v>
          </cell>
          <cell r="J78">
            <v>0</v>
          </cell>
        </row>
        <row r="79">
          <cell r="G79">
            <v>1402001</v>
          </cell>
          <cell r="I79">
            <v>0</v>
          </cell>
          <cell r="J79">
            <v>0</v>
          </cell>
        </row>
        <row r="80">
          <cell r="G80">
            <v>1402001</v>
          </cell>
          <cell r="I80">
            <v>0</v>
          </cell>
          <cell r="J80">
            <v>0</v>
          </cell>
        </row>
        <row r="81">
          <cell r="G81">
            <v>1402001</v>
          </cell>
          <cell r="I81">
            <v>0</v>
          </cell>
          <cell r="J81">
            <v>0</v>
          </cell>
        </row>
        <row r="82">
          <cell r="G82">
            <v>1402001</v>
          </cell>
          <cell r="I82">
            <v>0</v>
          </cell>
          <cell r="J82">
            <v>0</v>
          </cell>
        </row>
        <row r="83">
          <cell r="G83">
            <v>1402001</v>
          </cell>
          <cell r="I83">
            <v>0</v>
          </cell>
          <cell r="J83">
            <v>0</v>
          </cell>
        </row>
        <row r="84">
          <cell r="G84">
            <v>1402001</v>
          </cell>
          <cell r="I84">
            <v>0</v>
          </cell>
          <cell r="J84">
            <v>0</v>
          </cell>
        </row>
        <row r="85">
          <cell r="G85">
            <v>1402001</v>
          </cell>
          <cell r="I85">
            <v>0</v>
          </cell>
          <cell r="J85">
            <v>0</v>
          </cell>
        </row>
        <row r="86">
          <cell r="G86">
            <v>1402001</v>
          </cell>
          <cell r="I86">
            <v>0</v>
          </cell>
          <cell r="J86">
            <v>0</v>
          </cell>
        </row>
        <row r="87">
          <cell r="G87">
            <v>1402001</v>
          </cell>
          <cell r="I87">
            <v>0</v>
          </cell>
          <cell r="J87">
            <v>0</v>
          </cell>
        </row>
        <row r="88">
          <cell r="G88">
            <v>1402001</v>
          </cell>
          <cell r="I88">
            <v>0</v>
          </cell>
          <cell r="J88">
            <v>0</v>
          </cell>
        </row>
        <row r="89">
          <cell r="G89">
            <v>1402001</v>
          </cell>
          <cell r="I89">
            <v>0</v>
          </cell>
          <cell r="J89">
            <v>0</v>
          </cell>
        </row>
        <row r="90">
          <cell r="G90">
            <v>1402001</v>
          </cell>
          <cell r="I90">
            <v>0</v>
          </cell>
          <cell r="J90">
            <v>0</v>
          </cell>
        </row>
        <row r="91">
          <cell r="G91">
            <v>1402001</v>
          </cell>
          <cell r="I91">
            <v>0</v>
          </cell>
          <cell r="J91">
            <v>0</v>
          </cell>
        </row>
        <row r="92">
          <cell r="G92">
            <v>1402001</v>
          </cell>
          <cell r="I92">
            <v>0</v>
          </cell>
          <cell r="J92">
            <v>0</v>
          </cell>
        </row>
        <row r="93">
          <cell r="G93">
            <v>1402001</v>
          </cell>
          <cell r="I93">
            <v>0</v>
          </cell>
          <cell r="J93">
            <v>0</v>
          </cell>
        </row>
        <row r="94">
          <cell r="G94">
            <v>1402001</v>
          </cell>
          <cell r="I94">
            <v>0</v>
          </cell>
          <cell r="J94">
            <v>0</v>
          </cell>
        </row>
        <row r="95">
          <cell r="G95">
            <v>1402001</v>
          </cell>
          <cell r="I95">
            <v>0</v>
          </cell>
          <cell r="J95">
            <v>0</v>
          </cell>
        </row>
        <row r="96">
          <cell r="G96">
            <v>1402001</v>
          </cell>
          <cell r="I96">
            <v>-360</v>
          </cell>
          <cell r="J96">
            <v>-2.6049204052098411</v>
          </cell>
        </row>
        <row r="97">
          <cell r="G97">
            <v>1402001</v>
          </cell>
          <cell r="I97">
            <v>-3430000</v>
          </cell>
          <cell r="J97">
            <v>-24819.102749638208</v>
          </cell>
        </row>
        <row r="98">
          <cell r="G98">
            <v>1402001</v>
          </cell>
          <cell r="I98">
            <v>0</v>
          </cell>
          <cell r="J98">
            <v>0</v>
          </cell>
        </row>
        <row r="99">
          <cell r="G99">
            <v>1402001</v>
          </cell>
          <cell r="I99">
            <v>-11600</v>
          </cell>
          <cell r="J99">
            <v>-82.621082621082621</v>
          </cell>
        </row>
        <row r="100">
          <cell r="G100">
            <v>1402001</v>
          </cell>
          <cell r="I100">
            <v>-29547</v>
          </cell>
          <cell r="J100">
            <v>-214.10869565217391</v>
          </cell>
        </row>
        <row r="101">
          <cell r="G101">
            <v>1402001</v>
          </cell>
          <cell r="I101">
            <v>87500</v>
          </cell>
          <cell r="J101">
            <v>632.45392121431155</v>
          </cell>
        </row>
        <row r="102">
          <cell r="G102">
            <v>1402001</v>
          </cell>
          <cell r="I102">
            <v>4685</v>
          </cell>
          <cell r="J102">
            <v>33.226950354609926</v>
          </cell>
        </row>
        <row r="103">
          <cell r="G103">
            <v>1402001</v>
          </cell>
          <cell r="I103">
            <v>8835</v>
          </cell>
          <cell r="J103">
            <v>62.659574468085104</v>
          </cell>
        </row>
        <row r="104">
          <cell r="G104">
            <v>1402001</v>
          </cell>
          <cell r="I104">
            <v>6666.6666666666679</v>
          </cell>
          <cell r="J104">
            <v>48.23926676314521</v>
          </cell>
        </row>
        <row r="105">
          <cell r="G105">
            <v>1402001</v>
          </cell>
          <cell r="I105">
            <v>23430</v>
          </cell>
          <cell r="J105">
            <v>169.53690303907382</v>
          </cell>
        </row>
        <row r="106">
          <cell r="G106">
            <v>1402001</v>
          </cell>
          <cell r="I106">
            <v>583</v>
          </cell>
          <cell r="J106">
            <v>4.2185238784370478</v>
          </cell>
        </row>
        <row r="107">
          <cell r="G107">
            <v>1402001</v>
          </cell>
          <cell r="I107">
            <v>109800</v>
          </cell>
          <cell r="J107">
            <v>794.5007235890015</v>
          </cell>
        </row>
        <row r="108">
          <cell r="G108">
            <v>1402001</v>
          </cell>
          <cell r="I108">
            <v>14565</v>
          </cell>
          <cell r="J108">
            <v>105.27647271413083</v>
          </cell>
        </row>
        <row r="109">
          <cell r="G109">
            <v>1402001</v>
          </cell>
          <cell r="I109">
            <v>13800</v>
          </cell>
          <cell r="J109">
            <v>99.747018431514277</v>
          </cell>
        </row>
        <row r="110">
          <cell r="G110">
            <v>1402001</v>
          </cell>
          <cell r="I110">
            <v>125000</v>
          </cell>
          <cell r="J110">
            <v>904.48625180897261</v>
          </cell>
        </row>
        <row r="111">
          <cell r="G111">
            <v>1402001</v>
          </cell>
          <cell r="I111">
            <v>119000</v>
          </cell>
          <cell r="J111">
            <v>848.78744650499289</v>
          </cell>
        </row>
        <row r="112">
          <cell r="G112">
            <v>1402001</v>
          </cell>
          <cell r="I112">
            <v>221000</v>
          </cell>
          <cell r="J112">
            <v>1576.3195435092725</v>
          </cell>
        </row>
        <row r="113">
          <cell r="G113">
            <v>1402001</v>
          </cell>
          <cell r="I113">
            <v>961</v>
          </cell>
          <cell r="J113">
            <v>6.953690303907381</v>
          </cell>
        </row>
        <row r="114">
          <cell r="G114">
            <v>1402001</v>
          </cell>
          <cell r="I114">
            <v>472.83333333333303</v>
          </cell>
          <cell r="J114">
            <v>3.4201326100060254</v>
          </cell>
        </row>
        <row r="115">
          <cell r="G115">
            <v>1402001</v>
          </cell>
          <cell r="I115">
            <v>76266.086666666844</v>
          </cell>
          <cell r="J115">
            <v>551.853014954174</v>
          </cell>
        </row>
        <row r="116">
          <cell r="G116">
            <v>1402001</v>
          </cell>
          <cell r="I116">
            <v>3633</v>
          </cell>
          <cell r="J116">
            <v>26.287988422575978</v>
          </cell>
        </row>
        <row r="117">
          <cell r="G117">
            <v>1402001</v>
          </cell>
          <cell r="I117">
            <v>2000</v>
          </cell>
          <cell r="J117">
            <v>14.22475106685633</v>
          </cell>
        </row>
        <row r="118">
          <cell r="G118">
            <v>1402001</v>
          </cell>
          <cell r="I118">
            <v>17750</v>
          </cell>
          <cell r="J118">
            <v>128.29779544633178</v>
          </cell>
        </row>
        <row r="119">
          <cell r="G119">
            <v>1402001</v>
          </cell>
          <cell r="I119">
            <v>5794</v>
          </cell>
          <cell r="J119">
            <v>41.385714285714286</v>
          </cell>
        </row>
        <row r="120">
          <cell r="G120">
            <v>1402001</v>
          </cell>
          <cell r="I120">
            <v>29960</v>
          </cell>
          <cell r="J120">
            <v>214</v>
          </cell>
        </row>
        <row r="121">
          <cell r="G121">
            <v>1402001</v>
          </cell>
          <cell r="I121">
            <v>20000</v>
          </cell>
          <cell r="J121">
            <v>144.71780028943562</v>
          </cell>
        </row>
        <row r="122">
          <cell r="G122">
            <v>1402001</v>
          </cell>
          <cell r="I122">
            <v>1267</v>
          </cell>
          <cell r="J122">
            <v>9.1678726483357469</v>
          </cell>
        </row>
        <row r="123">
          <cell r="G123">
            <v>1402001</v>
          </cell>
          <cell r="I123">
            <v>250000</v>
          </cell>
          <cell r="J123">
            <v>1807.0112034694616</v>
          </cell>
        </row>
        <row r="124">
          <cell r="G124">
            <v>1402001</v>
          </cell>
          <cell r="I124">
            <v>187518</v>
          </cell>
          <cell r="J124">
            <v>1356.8596237337194</v>
          </cell>
        </row>
        <row r="125">
          <cell r="G125">
            <v>1402001</v>
          </cell>
          <cell r="J125">
            <v>0</v>
          </cell>
        </row>
        <row r="126">
          <cell r="G126">
            <v>1402001</v>
          </cell>
          <cell r="J126">
            <v>0</v>
          </cell>
        </row>
        <row r="127">
          <cell r="G127">
            <v>1402001</v>
          </cell>
          <cell r="I127">
            <v>4250</v>
          </cell>
          <cell r="J127">
            <v>30.719190458980847</v>
          </cell>
        </row>
        <row r="128">
          <cell r="G128">
            <v>1402001</v>
          </cell>
          <cell r="I128">
            <v>32582.91</v>
          </cell>
          <cell r="J128">
            <v>235.51073364654863</v>
          </cell>
        </row>
        <row r="129">
          <cell r="G129">
            <v>1402001</v>
          </cell>
          <cell r="J129">
            <v>0</v>
          </cell>
        </row>
        <row r="130">
          <cell r="G130">
            <v>1402001</v>
          </cell>
          <cell r="J130">
            <v>0</v>
          </cell>
        </row>
        <row r="131">
          <cell r="G131">
            <v>1402001</v>
          </cell>
          <cell r="I131">
            <v>0</v>
          </cell>
          <cell r="J131">
            <v>0</v>
          </cell>
        </row>
        <row r="132">
          <cell r="G132">
            <v>1402001</v>
          </cell>
          <cell r="I132">
            <v>0</v>
          </cell>
          <cell r="J132">
            <v>0</v>
          </cell>
        </row>
        <row r="133">
          <cell r="G133">
            <v>1402001</v>
          </cell>
          <cell r="J133">
            <v>0</v>
          </cell>
        </row>
        <row r="134">
          <cell r="G134">
            <v>1402001</v>
          </cell>
          <cell r="I134">
            <v>0</v>
          </cell>
          <cell r="J134">
            <v>0</v>
          </cell>
        </row>
        <row r="135">
          <cell r="G135">
            <v>1402001</v>
          </cell>
          <cell r="I135">
            <v>0</v>
          </cell>
          <cell r="J135">
            <v>0</v>
          </cell>
        </row>
        <row r="136">
          <cell r="G136">
            <v>2253001</v>
          </cell>
          <cell r="I136">
            <v>437500</v>
          </cell>
          <cell r="J136">
            <v>3162.269606071558</v>
          </cell>
          <cell r="K136">
            <v>437500</v>
          </cell>
          <cell r="L136">
            <v>3162.269606071558</v>
          </cell>
        </row>
        <row r="137">
          <cell r="G137">
            <v>2301001</v>
          </cell>
          <cell r="I137">
            <v>8886260</v>
          </cell>
          <cell r="J137">
            <v>64300</v>
          </cell>
          <cell r="K137">
            <v>8886260</v>
          </cell>
          <cell r="L137">
            <v>64300</v>
          </cell>
        </row>
        <row r="138">
          <cell r="G138">
            <v>2303020</v>
          </cell>
          <cell r="I138">
            <v>23425</v>
          </cell>
          <cell r="J138">
            <v>166.13475177304966</v>
          </cell>
          <cell r="K138">
            <v>221000.33333333334</v>
          </cell>
          <cell r="L138">
            <v>1589.4205642967845</v>
          </cell>
        </row>
        <row r="139">
          <cell r="G139">
            <v>2303020</v>
          </cell>
          <cell r="I139">
            <v>44175</v>
          </cell>
          <cell r="J139">
            <v>313.29787234042556</v>
          </cell>
        </row>
        <row r="140">
          <cell r="G140">
            <v>2303020</v>
          </cell>
          <cell r="I140">
            <v>33333.333333333336</v>
          </cell>
          <cell r="J140">
            <v>241.19633381572604</v>
          </cell>
        </row>
        <row r="141">
          <cell r="G141">
            <v>2303020</v>
          </cell>
          <cell r="I141">
            <v>117150</v>
          </cell>
          <cell r="J141">
            <v>847.68451519536904</v>
          </cell>
        </row>
        <row r="142">
          <cell r="G142">
            <v>2303020</v>
          </cell>
          <cell r="I142">
            <v>2917</v>
          </cell>
          <cell r="J142">
            <v>21.107091172214183</v>
          </cell>
        </row>
        <row r="143">
          <cell r="G143">
            <v>2304001</v>
          </cell>
          <cell r="I143">
            <v>549000</v>
          </cell>
          <cell r="J143">
            <v>3972.5036179450076</v>
          </cell>
          <cell r="K143">
            <v>690825</v>
          </cell>
          <cell r="L143">
            <v>4997.6210736732337</v>
          </cell>
        </row>
        <row r="144">
          <cell r="G144">
            <v>2304001</v>
          </cell>
          <cell r="I144">
            <v>72825</v>
          </cell>
          <cell r="J144">
            <v>526.38236357065421</v>
          </cell>
        </row>
        <row r="145">
          <cell r="G145">
            <v>2304001</v>
          </cell>
          <cell r="I145">
            <v>69000</v>
          </cell>
          <cell r="J145">
            <v>498.73509215757139</v>
          </cell>
        </row>
        <row r="146">
          <cell r="G146">
            <v>2511001</v>
          </cell>
          <cell r="I146">
            <v>625000</v>
          </cell>
          <cell r="J146">
            <v>4522.4312590448626</v>
          </cell>
          <cell r="K146">
            <v>625000</v>
          </cell>
          <cell r="L146">
            <v>4522.4312590448626</v>
          </cell>
        </row>
        <row r="147">
          <cell r="G147">
            <v>2541001</v>
          </cell>
          <cell r="I147">
            <v>595000</v>
          </cell>
          <cell r="J147">
            <v>4243.9372325249651</v>
          </cell>
          <cell r="K147">
            <v>1700000</v>
          </cell>
          <cell r="L147">
            <v>12125.534950071327</v>
          </cell>
        </row>
        <row r="148">
          <cell r="G148">
            <v>2541001</v>
          </cell>
          <cell r="I148">
            <v>1105000</v>
          </cell>
          <cell r="J148">
            <v>7881.5977175463631</v>
          </cell>
        </row>
        <row r="149">
          <cell r="G149">
            <v>8000201</v>
          </cell>
          <cell r="I149">
            <v>4809</v>
          </cell>
          <cell r="J149">
            <v>34.797395079594793</v>
          </cell>
          <cell r="K149">
            <v>7173.166666666667</v>
          </cell>
          <cell r="L149">
            <v>51.898058129624928</v>
          </cell>
        </row>
        <row r="150">
          <cell r="G150">
            <v>8000201</v>
          </cell>
          <cell r="I150">
            <v>2364.166666666667</v>
          </cell>
          <cell r="J150">
            <v>17.100663050030139</v>
          </cell>
        </row>
        <row r="151">
          <cell r="G151">
            <v>8000301</v>
          </cell>
          <cell r="I151">
            <v>-1800</v>
          </cell>
          <cell r="J151">
            <v>-13.024602026049205</v>
          </cell>
          <cell r="K151">
            <v>-1800</v>
          </cell>
          <cell r="L151">
            <v>-13.024602026049205</v>
          </cell>
        </row>
        <row r="152">
          <cell r="G152">
            <v>8000401</v>
          </cell>
          <cell r="I152">
            <v>-21580</v>
          </cell>
          <cell r="J152">
            <v>-156.15050651230104</v>
          </cell>
          <cell r="K152">
            <v>-21580</v>
          </cell>
          <cell r="L152">
            <v>-156.15050651230104</v>
          </cell>
        </row>
        <row r="153">
          <cell r="G153">
            <v>8001601</v>
          </cell>
          <cell r="I153">
            <v>550660.44999999995</v>
          </cell>
          <cell r="J153">
            <v>3984.5184515195369</v>
          </cell>
          <cell r="K153">
            <v>550660.44999999995</v>
          </cell>
          <cell r="L153">
            <v>3984.5184515195369</v>
          </cell>
        </row>
        <row r="154">
          <cell r="G154">
            <v>8001604</v>
          </cell>
          <cell r="I154">
            <v>18167</v>
          </cell>
          <cell r="J154">
            <v>131.45441389290883</v>
          </cell>
          <cell r="K154">
            <v>18167</v>
          </cell>
          <cell r="L154">
            <v>131.45441389290883</v>
          </cell>
        </row>
        <row r="155">
          <cell r="G155">
            <v>8009701</v>
          </cell>
          <cell r="I155">
            <v>10000</v>
          </cell>
          <cell r="J155">
            <v>71.123755334281654</v>
          </cell>
          <cell r="K155">
            <v>127720</v>
          </cell>
          <cell r="L155">
            <v>919.54130399451196</v>
          </cell>
        </row>
        <row r="156">
          <cell r="G156">
            <v>8009701</v>
          </cell>
          <cell r="I156">
            <v>88750</v>
          </cell>
          <cell r="J156">
            <v>641.48897723165885</v>
          </cell>
        </row>
        <row r="157">
          <cell r="G157">
            <v>8009701</v>
          </cell>
          <cell r="I157">
            <v>28970</v>
          </cell>
          <cell r="J157">
            <v>206.92857142857142</v>
          </cell>
        </row>
        <row r="158">
          <cell r="G158">
            <v>9102001</v>
          </cell>
          <cell r="I158">
            <v>-58000</v>
          </cell>
          <cell r="J158">
            <v>-413.10541310541311</v>
          </cell>
          <cell r="K158">
            <v>2237688</v>
          </cell>
          <cell r="L158">
            <v>16172.948370554106</v>
          </cell>
        </row>
        <row r="159">
          <cell r="G159">
            <v>9102001</v>
          </cell>
          <cell r="I159">
            <v>-147735</v>
          </cell>
          <cell r="J159">
            <v>-1070.5434782608695</v>
          </cell>
        </row>
        <row r="160">
          <cell r="G160">
            <v>9102001</v>
          </cell>
          <cell r="I160">
            <v>149800</v>
          </cell>
          <cell r="J160">
            <v>1070</v>
          </cell>
        </row>
        <row r="161">
          <cell r="G161">
            <v>9102001</v>
          </cell>
          <cell r="I161">
            <v>99700</v>
          </cell>
          <cell r="J161">
            <v>721.41823444283648</v>
          </cell>
        </row>
        <row r="162">
          <cell r="G162">
            <v>9102001</v>
          </cell>
          <cell r="I162">
            <v>6333</v>
          </cell>
          <cell r="J162">
            <v>45.824891461649784</v>
          </cell>
        </row>
        <row r="163">
          <cell r="G163">
            <v>9102001</v>
          </cell>
          <cell r="I163">
            <v>1250000</v>
          </cell>
          <cell r="J163">
            <v>9035.0560173473077</v>
          </cell>
        </row>
        <row r="164">
          <cell r="G164">
            <v>9102001</v>
          </cell>
          <cell r="I164">
            <v>937590</v>
          </cell>
          <cell r="J164">
            <v>6784.2981186685965</v>
          </cell>
        </row>
        <row r="165">
          <cell r="G165">
            <v>9102501</v>
          </cell>
          <cell r="I165">
            <v>978722.66</v>
          </cell>
          <cell r="J165">
            <v>7081.92952243126</v>
          </cell>
          <cell r="K165">
            <v>2020699.6</v>
          </cell>
          <cell r="L165">
            <v>14621.560057887122</v>
          </cell>
        </row>
        <row r="166">
          <cell r="G166">
            <v>9102501</v>
          </cell>
          <cell r="I166">
            <v>1041976.94</v>
          </cell>
          <cell r="J166">
            <v>7539.6305354558617</v>
          </cell>
        </row>
        <row r="167">
          <cell r="G167">
            <v>9204001</v>
          </cell>
          <cell r="I167">
            <v>21250</v>
          </cell>
          <cell r="J167">
            <v>153.59595229490424</v>
          </cell>
          <cell r="K167">
            <v>184164.59</v>
          </cell>
          <cell r="L167">
            <v>1331.1499096494399</v>
          </cell>
        </row>
        <row r="168">
          <cell r="G168">
            <v>9204001</v>
          </cell>
          <cell r="I168">
            <v>162914.59</v>
          </cell>
          <cell r="J168">
            <v>1177.5539573545357</v>
          </cell>
        </row>
        <row r="169">
          <cell r="G169">
            <v>9208201</v>
          </cell>
          <cell r="I169">
            <v>427200</v>
          </cell>
          <cell r="J169">
            <v>3091.1722141823448</v>
          </cell>
          <cell r="K169">
            <v>427200</v>
          </cell>
          <cell r="L169">
            <v>3091.1722141823448</v>
          </cell>
        </row>
        <row r="170">
          <cell r="G170">
            <v>9216301</v>
          </cell>
          <cell r="I170">
            <v>12080.879999999888</v>
          </cell>
          <cell r="J170">
            <v>87.415918958031043</v>
          </cell>
          <cell r="K170">
            <v>12080.879999999888</v>
          </cell>
          <cell r="L170">
            <v>87.415918958031043</v>
          </cell>
        </row>
        <row r="171">
          <cell r="G171">
            <v>9221001</v>
          </cell>
          <cell r="I171">
            <v>3165885.5999999996</v>
          </cell>
          <cell r="J171">
            <v>22908</v>
          </cell>
          <cell r="K171">
            <v>3165885.5999999996</v>
          </cell>
          <cell r="L171">
            <v>22908</v>
          </cell>
        </row>
        <row r="172">
          <cell r="G172" t="str">
            <v>300AIN01</v>
          </cell>
          <cell r="I172">
            <v>-28110</v>
          </cell>
          <cell r="J172">
            <v>-199.36170212765958</v>
          </cell>
          <cell r="K172">
            <v>-81120</v>
          </cell>
          <cell r="L172">
            <v>-575.31914893617022</v>
          </cell>
        </row>
        <row r="173">
          <cell r="G173" t="str">
            <v>300AIN01</v>
          </cell>
          <cell r="I173">
            <v>-53010</v>
          </cell>
          <cell r="J173">
            <v>-375.95744680851061</v>
          </cell>
        </row>
        <row r="174">
          <cell r="G174" t="str">
            <v>300AKB01</v>
          </cell>
          <cell r="I174">
            <v>-427200</v>
          </cell>
          <cell r="J174">
            <v>-3091.1722141823448</v>
          </cell>
          <cell r="K174">
            <v>-427200</v>
          </cell>
          <cell r="L174">
            <v>-3091.1722141823448</v>
          </cell>
        </row>
        <row r="175">
          <cell r="G175" t="str">
            <v>300ALP01</v>
          </cell>
          <cell r="I175">
            <v>-5770</v>
          </cell>
          <cell r="J175">
            <v>-41.751085383502172</v>
          </cell>
          <cell r="K175">
            <v>-5770</v>
          </cell>
          <cell r="L175">
            <v>-41.751085383502172</v>
          </cell>
        </row>
        <row r="176">
          <cell r="G176" t="str">
            <v>300ARS01</v>
          </cell>
          <cell r="I176">
            <v>-40000</v>
          </cell>
          <cell r="J176">
            <v>-289.43560057887123</v>
          </cell>
          <cell r="K176">
            <v>-40000</v>
          </cell>
          <cell r="L176">
            <v>-289.43560057887123</v>
          </cell>
        </row>
        <row r="177">
          <cell r="G177" t="str">
            <v>300AUE01</v>
          </cell>
          <cell r="I177">
            <v>2160</v>
          </cell>
          <cell r="J177">
            <v>15.629522431259046</v>
          </cell>
          <cell r="K177">
            <v>2160</v>
          </cell>
          <cell r="L177">
            <v>15.629522431259046</v>
          </cell>
        </row>
        <row r="178">
          <cell r="G178" t="str">
            <v>300AYA02</v>
          </cell>
          <cell r="I178">
            <v>-140580</v>
          </cell>
          <cell r="J178">
            <v>-1017.2214182344429</v>
          </cell>
          <cell r="K178">
            <v>-140580</v>
          </cell>
          <cell r="L178">
            <v>-1017.2214182344429</v>
          </cell>
        </row>
        <row r="179">
          <cell r="G179" t="str">
            <v>300BAK01</v>
          </cell>
          <cell r="I179">
            <v>-525000</v>
          </cell>
          <cell r="J179">
            <v>-3794.7235272858693</v>
          </cell>
          <cell r="K179">
            <v>-525000</v>
          </cell>
          <cell r="L179">
            <v>-3794.7235272858693</v>
          </cell>
        </row>
        <row r="180">
          <cell r="G180" t="str">
            <v>300BEY01</v>
          </cell>
          <cell r="I180">
            <v>0</v>
          </cell>
          <cell r="J180">
            <v>0</v>
          </cell>
          <cell r="K180">
            <v>3430000</v>
          </cell>
          <cell r="L180">
            <v>24819.102749638208</v>
          </cell>
        </row>
        <row r="181">
          <cell r="G181" t="str">
            <v>300BEY01</v>
          </cell>
          <cell r="I181">
            <v>3430000</v>
          </cell>
          <cell r="J181">
            <v>24819.102749638208</v>
          </cell>
        </row>
        <row r="182">
          <cell r="G182" t="str">
            <v>300COM02</v>
          </cell>
          <cell r="I182">
            <v>-658800</v>
          </cell>
          <cell r="J182">
            <v>-4767.0043415340087</v>
          </cell>
          <cell r="K182">
            <v>-658800</v>
          </cell>
          <cell r="L182">
            <v>-4767.0043415340087</v>
          </cell>
        </row>
        <row r="183">
          <cell r="G183" t="str">
            <v>300COM03</v>
          </cell>
          <cell r="I183">
            <v>-3500</v>
          </cell>
          <cell r="J183">
            <v>-25.325615050651233</v>
          </cell>
          <cell r="K183">
            <v>-29000</v>
          </cell>
          <cell r="L183">
            <v>-209.64075780453632</v>
          </cell>
        </row>
        <row r="184">
          <cell r="G184" t="str">
            <v>300COM03</v>
          </cell>
          <cell r="I184">
            <v>-25500</v>
          </cell>
          <cell r="J184">
            <v>-184.31514275388508</v>
          </cell>
        </row>
        <row r="185">
          <cell r="G185" t="str">
            <v>300EFF01</v>
          </cell>
          <cell r="I185">
            <v>-179760</v>
          </cell>
          <cell r="J185">
            <v>-1284</v>
          </cell>
          <cell r="K185">
            <v>-179760</v>
          </cell>
          <cell r="L185">
            <v>-1284</v>
          </cell>
        </row>
        <row r="186">
          <cell r="G186" t="str">
            <v>300EME01</v>
          </cell>
          <cell r="I186">
            <v>21580</v>
          </cell>
          <cell r="J186">
            <v>156.15050651230104</v>
          </cell>
          <cell r="K186">
            <v>21580</v>
          </cell>
          <cell r="L186">
            <v>156.15050651230104</v>
          </cell>
        </row>
        <row r="187">
          <cell r="G187" t="str">
            <v>300FRA01</v>
          </cell>
          <cell r="I187">
            <v>-579528</v>
          </cell>
          <cell r="J187">
            <v>-4193.4008683068023</v>
          </cell>
          <cell r="K187">
            <v>-579528</v>
          </cell>
          <cell r="L187">
            <v>-4193.4008683068023</v>
          </cell>
        </row>
        <row r="188">
          <cell r="G188" t="str">
            <v>300FRA02</v>
          </cell>
          <cell r="I188">
            <v>579528</v>
          </cell>
          <cell r="J188">
            <v>4193.4008683068023</v>
          </cell>
          <cell r="K188">
            <v>579528</v>
          </cell>
          <cell r="L188">
            <v>4193.4008683068023</v>
          </cell>
        </row>
        <row r="189">
          <cell r="G189" t="str">
            <v>300HIM01</v>
          </cell>
          <cell r="I189">
            <v>-12080.879999999888</v>
          </cell>
          <cell r="J189">
            <v>-87.415918958031043</v>
          </cell>
          <cell r="K189">
            <v>-12080.879999999888</v>
          </cell>
          <cell r="L189">
            <v>-87.415918958031043</v>
          </cell>
        </row>
        <row r="190">
          <cell r="G190" t="str">
            <v>300KAH01</v>
          </cell>
          <cell r="I190">
            <v>-21800</v>
          </cell>
          <cell r="J190">
            <v>-157.74240231548481</v>
          </cell>
          <cell r="K190">
            <v>-21800</v>
          </cell>
          <cell r="L190">
            <v>-157.74240231548481</v>
          </cell>
        </row>
        <row r="191">
          <cell r="G191" t="str">
            <v>300KAR01</v>
          </cell>
          <cell r="I191">
            <v>-119700</v>
          </cell>
          <cell r="J191">
            <v>-866.13603473227215</v>
          </cell>
          <cell r="K191">
            <v>-119700</v>
          </cell>
          <cell r="L191">
            <v>-866.13603473227215</v>
          </cell>
        </row>
        <row r="192">
          <cell r="G192" t="str">
            <v>300KAS04</v>
          </cell>
          <cell r="I192">
            <v>-12000</v>
          </cell>
          <cell r="J192">
            <v>-85.348506401137982</v>
          </cell>
          <cell r="K192">
            <v>-12000</v>
          </cell>
          <cell r="L192">
            <v>-85.348506401137982</v>
          </cell>
        </row>
        <row r="193">
          <cell r="G193" t="str">
            <v>300KEE01</v>
          </cell>
          <cell r="I193">
            <v>-8886260</v>
          </cell>
          <cell r="J193">
            <v>-64300</v>
          </cell>
          <cell r="K193">
            <v>-12052145.6</v>
          </cell>
          <cell r="L193">
            <v>-87208</v>
          </cell>
        </row>
        <row r="194">
          <cell r="G194" t="str">
            <v>300KEE01</v>
          </cell>
          <cell r="I194">
            <v>-3165885.5999999996</v>
          </cell>
          <cell r="J194">
            <v>-22908</v>
          </cell>
        </row>
        <row r="195">
          <cell r="G195" t="str">
            <v>300KOP01</v>
          </cell>
          <cell r="I195">
            <v>-87390</v>
          </cell>
          <cell r="J195">
            <v>-631.65883628478502</v>
          </cell>
          <cell r="K195">
            <v>-173027</v>
          </cell>
          <cell r="L195">
            <v>-1250.6617425339068</v>
          </cell>
        </row>
        <row r="196">
          <cell r="G196" t="str">
            <v>300KOP01</v>
          </cell>
          <cell r="I196">
            <v>-82800</v>
          </cell>
          <cell r="J196">
            <v>-598.48211058908566</v>
          </cell>
        </row>
        <row r="197">
          <cell r="G197" t="str">
            <v>300KOP01</v>
          </cell>
          <cell r="I197">
            <v>-2837</v>
          </cell>
          <cell r="J197">
            <v>-20.520795660036168</v>
          </cell>
        </row>
        <row r="198">
          <cell r="G198" t="str">
            <v>300MOD01</v>
          </cell>
          <cell r="I198">
            <v>-626926.54</v>
          </cell>
          <cell r="J198">
            <v>-4536.3714905933439</v>
          </cell>
          <cell r="K198">
            <v>-626926.54</v>
          </cell>
          <cell r="L198">
            <v>-4536.3714905933439</v>
          </cell>
        </row>
        <row r="199">
          <cell r="G199" t="str">
            <v>300MOL01</v>
          </cell>
          <cell r="I199">
            <v>-106500</v>
          </cell>
          <cell r="J199">
            <v>-769.7867726779906</v>
          </cell>
          <cell r="K199">
            <v>-106500</v>
          </cell>
          <cell r="L199">
            <v>-769.7867726779906</v>
          </cell>
        </row>
        <row r="200">
          <cell r="G200" t="str">
            <v>300NAD01</v>
          </cell>
          <cell r="I200">
            <v>-7600</v>
          </cell>
          <cell r="J200">
            <v>-54.992764109985529</v>
          </cell>
          <cell r="K200">
            <v>-7600</v>
          </cell>
          <cell r="L200">
            <v>-54.992764109985529</v>
          </cell>
        </row>
        <row r="201">
          <cell r="G201" t="str">
            <v>300PSV01</v>
          </cell>
          <cell r="I201">
            <v>-34764</v>
          </cell>
          <cell r="J201">
            <v>-248.31428571428572</v>
          </cell>
          <cell r="K201">
            <v>-34764</v>
          </cell>
          <cell r="L201">
            <v>-248.31428571428572</v>
          </cell>
        </row>
        <row r="202">
          <cell r="G202" t="str">
            <v>300REI01</v>
          </cell>
          <cell r="I202">
            <v>-195497.5</v>
          </cell>
          <cell r="J202">
            <v>-1413.0646910010842</v>
          </cell>
          <cell r="K202">
            <v>-195497.5</v>
          </cell>
          <cell r="L202">
            <v>-1413.0646910010842</v>
          </cell>
        </row>
        <row r="203">
          <cell r="G203" t="str">
            <v>300TEC02</v>
          </cell>
          <cell r="I203">
            <v>-978722.66</v>
          </cell>
          <cell r="J203">
            <v>-7081.92952243126</v>
          </cell>
          <cell r="K203">
            <v>-978722.66</v>
          </cell>
          <cell r="L203">
            <v>-7081.92952243126</v>
          </cell>
        </row>
        <row r="204">
          <cell r="G204" t="str">
            <v>300TYA01</v>
          </cell>
          <cell r="I204">
            <v>-1500000</v>
          </cell>
          <cell r="J204">
            <v>-10842.067220816769</v>
          </cell>
          <cell r="K204">
            <v>-1500000</v>
          </cell>
          <cell r="L204">
            <v>-10842.067220816769</v>
          </cell>
        </row>
        <row r="205">
          <cell r="G205" t="str">
            <v>300UPP01</v>
          </cell>
          <cell r="I205">
            <v>-750000</v>
          </cell>
          <cell r="J205">
            <v>-5426.9175108538357</v>
          </cell>
          <cell r="K205">
            <v>-750000</v>
          </cell>
          <cell r="L205">
            <v>-5426.9175108538357</v>
          </cell>
        </row>
        <row r="206">
          <cell r="G206" t="str">
            <v>300VIT01</v>
          </cell>
          <cell r="I206">
            <v>-1041976.94</v>
          </cell>
          <cell r="J206">
            <v>-7539.6305354558617</v>
          </cell>
          <cell r="K206">
            <v>-1041976.94</v>
          </cell>
          <cell r="L206">
            <v>-7539.6305354558617</v>
          </cell>
        </row>
        <row r="207">
          <cell r="G207" t="str">
            <v>300ZAM01</v>
          </cell>
          <cell r="I207">
            <v>-714000</v>
          </cell>
          <cell r="J207">
            <v>-5092.7246790299578</v>
          </cell>
          <cell r="K207">
            <v>-2040000</v>
          </cell>
          <cell r="L207">
            <v>-14550.641940085594</v>
          </cell>
        </row>
        <row r="208">
          <cell r="G208" t="str">
            <v>300ZAM01</v>
          </cell>
          <cell r="I208">
            <v>-1326000</v>
          </cell>
          <cell r="J208">
            <v>-9457.9172610556361</v>
          </cell>
        </row>
        <row r="209">
          <cell r="G209" t="str">
            <v>300ZHA01</v>
          </cell>
          <cell r="I209">
            <v>-1125108</v>
          </cell>
          <cell r="J209">
            <v>-8141.1577424023162</v>
          </cell>
          <cell r="K209">
            <v>-878226</v>
          </cell>
          <cell r="L209">
            <v>-6360.7790727627762</v>
          </cell>
        </row>
        <row r="210">
          <cell r="G210" t="str">
            <v>300ZHA01</v>
          </cell>
          <cell r="I210">
            <v>69600</v>
          </cell>
          <cell r="J210">
            <v>495.72649572649573</v>
          </cell>
        </row>
        <row r="211">
          <cell r="G211" t="str">
            <v>300ZHA01</v>
          </cell>
          <cell r="I211">
            <v>177282</v>
          </cell>
          <cell r="J211">
            <v>1284.6521739130435</v>
          </cell>
        </row>
      </sheetData>
      <sheetData sheetId="23" refreshError="1">
        <row r="94">
          <cell r="E94">
            <v>1301001</v>
          </cell>
          <cell r="G94">
            <v>2941.71</v>
          </cell>
          <cell r="H94">
            <v>411840</v>
          </cell>
          <cell r="J94">
            <v>2941.71</v>
          </cell>
          <cell r="K94">
            <v>411840</v>
          </cell>
        </row>
        <row r="95">
          <cell r="E95">
            <v>1303001</v>
          </cell>
          <cell r="G95">
            <v>-2941.71</v>
          </cell>
          <cell r="H95">
            <v>-411840</v>
          </cell>
          <cell r="J95">
            <v>287281.39000000013</v>
          </cell>
          <cell r="K95">
            <v>20797874.303676408</v>
          </cell>
        </row>
        <row r="96">
          <cell r="E96">
            <v>1303001</v>
          </cell>
          <cell r="G96">
            <v>-254473.30590000001</v>
          </cell>
          <cell r="H96">
            <v>-21821301.762423601</v>
          </cell>
        </row>
        <row r="97">
          <cell r="E97">
            <v>1303001</v>
          </cell>
          <cell r="G97">
            <v>544696.40590000013</v>
          </cell>
          <cell r="H97">
            <v>43031016.066100009</v>
          </cell>
        </row>
        <row r="98">
          <cell r="E98">
            <v>1305001</v>
          </cell>
          <cell r="G98">
            <v>178391.65410000001</v>
          </cell>
          <cell r="H98">
            <v>14351608.637576353</v>
          </cell>
          <cell r="J98">
            <v>432864.96</v>
          </cell>
          <cell r="K98">
            <v>36172910.399999999</v>
          </cell>
        </row>
        <row r="99">
          <cell r="E99">
            <v>1305001</v>
          </cell>
          <cell r="G99">
            <v>254473.30590000001</v>
          </cell>
          <cell r="H99">
            <v>21821301.762423646</v>
          </cell>
        </row>
        <row r="100">
          <cell r="E100">
            <v>2251001</v>
          </cell>
          <cell r="G100">
            <v>-16340.892177000003</v>
          </cell>
          <cell r="H100">
            <v>-1290930.4819830002</v>
          </cell>
          <cell r="J100">
            <v>-16340.892177000003</v>
          </cell>
          <cell r="K100">
            <v>-1290930.4819830002</v>
          </cell>
        </row>
        <row r="101">
          <cell r="E101">
            <v>2403501</v>
          </cell>
          <cell r="G101">
            <v>-7362.3</v>
          </cell>
          <cell r="H101">
            <v>-592297.03769212589</v>
          </cell>
          <cell r="J101">
            <v>-177372.98610000001</v>
          </cell>
          <cell r="K101">
            <v>-14269656.796603862</v>
          </cell>
        </row>
        <row r="102">
          <cell r="E102">
            <v>2403501</v>
          </cell>
          <cell r="G102">
            <v>-6543.7461000000003</v>
          </cell>
          <cell r="H102">
            <v>-526444.37613781041</v>
          </cell>
        </row>
        <row r="103">
          <cell r="E103">
            <v>2403501</v>
          </cell>
          <cell r="G103">
            <v>-48847.8</v>
          </cell>
          <cell r="H103">
            <v>-3929805.5278618676</v>
          </cell>
        </row>
        <row r="104">
          <cell r="E104">
            <v>2403501</v>
          </cell>
          <cell r="G104">
            <v>-86111.64</v>
          </cell>
          <cell r="H104">
            <v>-6927681.4694879008</v>
          </cell>
        </row>
        <row r="105">
          <cell r="E105">
            <v>2403501</v>
          </cell>
          <cell r="G105">
            <v>-28507.5</v>
          </cell>
          <cell r="H105">
            <v>-2293428.3854241581</v>
          </cell>
        </row>
        <row r="106">
          <cell r="E106">
            <v>2409001</v>
          </cell>
          <cell r="G106">
            <v>-1851.9677800600002</v>
          </cell>
          <cell r="H106">
            <v>-146305.45462474003</v>
          </cell>
          <cell r="J106">
            <v>-428131.37503740011</v>
          </cell>
          <cell r="K106">
            <v>-33822378.62795461</v>
          </cell>
        </row>
        <row r="107">
          <cell r="E107">
            <v>2409001</v>
          </cell>
          <cell r="G107">
            <v>-12419.078054520003</v>
          </cell>
          <cell r="H107">
            <v>-981107.16630708019</v>
          </cell>
        </row>
        <row r="108">
          <cell r="E108">
            <v>2409001</v>
          </cell>
          <cell r="G108">
            <v>-38564.505537720011</v>
          </cell>
          <cell r="H108">
            <v>-3046595.9374798806</v>
          </cell>
        </row>
        <row r="109">
          <cell r="E109">
            <v>2409001</v>
          </cell>
          <cell r="G109">
            <v>-329105.56844478007</v>
          </cell>
          <cell r="H109">
            <v>-25999339.907137625</v>
          </cell>
        </row>
        <row r="110">
          <cell r="E110">
            <v>2409001</v>
          </cell>
          <cell r="G110">
            <v>-46190.25522032001</v>
          </cell>
          <cell r="H110">
            <v>-3649030.1624052809</v>
          </cell>
        </row>
        <row r="111">
          <cell r="E111">
            <v>2531001</v>
          </cell>
          <cell r="G111">
            <v>-1018.6680000000001</v>
          </cell>
          <cell r="H111">
            <v>-81951.84097248991</v>
          </cell>
          <cell r="J111">
            <v>-27872.200810870007</v>
          </cell>
          <cell r="K111">
            <v>-2203380.93303122</v>
          </cell>
        </row>
        <row r="112">
          <cell r="E112">
            <v>2531001</v>
          </cell>
          <cell r="G112">
            <v>-26853.532810870005</v>
          </cell>
          <cell r="H112">
            <v>-2121429.0920587303</v>
          </cell>
        </row>
        <row r="113">
          <cell r="E113">
            <v>2541001</v>
          </cell>
          <cell r="G113">
            <v>-23040.657969570006</v>
          </cell>
          <cell r="H113">
            <v>-1820211.9795960302</v>
          </cell>
          <cell r="J113">
            <v>-73370.605874730012</v>
          </cell>
          <cell r="K113">
            <v>-5796277.8641036712</v>
          </cell>
        </row>
        <row r="114">
          <cell r="E114">
            <v>2541001</v>
          </cell>
          <cell r="G114">
            <v>-50329.947905160006</v>
          </cell>
          <cell r="H114">
            <v>-3976065.8845076407</v>
          </cell>
        </row>
      </sheetData>
      <sheetData sheetId="24" refreshError="1"/>
      <sheetData sheetId="25" refreshError="1"/>
      <sheetData sheetId="26" refreshError="1"/>
      <sheetData sheetId="27" refreshError="1">
        <row r="8">
          <cell r="A8">
            <v>1001002</v>
          </cell>
          <cell r="B8" t="str">
            <v>Petty Cash - Office - Tenge</v>
          </cell>
          <cell r="C8">
            <v>-442.75</v>
          </cell>
          <cell r="E8">
            <v>-37102</v>
          </cell>
        </row>
        <row r="9">
          <cell r="A9">
            <v>1001004</v>
          </cell>
          <cell r="B9" t="str">
            <v>Petty Cash - Office US$</v>
          </cell>
          <cell r="C9">
            <v>0</v>
          </cell>
          <cell r="E9">
            <v>0</v>
          </cell>
        </row>
        <row r="10">
          <cell r="A10">
            <v>1002001</v>
          </cell>
          <cell r="B10" t="str">
            <v>Cash in Neftebank Tenge</v>
          </cell>
          <cell r="C10">
            <v>-2597.91</v>
          </cell>
          <cell r="E10">
            <v>-217704.84</v>
          </cell>
        </row>
        <row r="11">
          <cell r="A11">
            <v>1002002</v>
          </cell>
          <cell r="B11" t="str">
            <v>Cash in Neftebank USD</v>
          </cell>
          <cell r="C11">
            <v>-49871.96</v>
          </cell>
          <cell r="E11">
            <v>-4179270.25</v>
          </cell>
        </row>
        <row r="12">
          <cell r="A12">
            <v>1002003</v>
          </cell>
          <cell r="B12" t="str">
            <v>Cash in KazcommercerBank Tenge</v>
          </cell>
          <cell r="C12">
            <v>-23.91</v>
          </cell>
          <cell r="E12">
            <v>-2004.23</v>
          </cell>
        </row>
        <row r="13">
          <cell r="A13">
            <v>1002004</v>
          </cell>
          <cell r="B13" t="str">
            <v>Cash in KazcommercerBank USD</v>
          </cell>
          <cell r="C13">
            <v>-21.8</v>
          </cell>
          <cell r="E13">
            <v>-1826.84</v>
          </cell>
        </row>
        <row r="14">
          <cell r="A14">
            <v>1202001</v>
          </cell>
          <cell r="B14" t="str">
            <v>Employee Receivables</v>
          </cell>
          <cell r="C14">
            <v>0</v>
          </cell>
          <cell r="E14">
            <v>0</v>
          </cell>
        </row>
        <row r="15">
          <cell r="A15">
            <v>1202002</v>
          </cell>
          <cell r="B15" t="str">
            <v>AR-Employees Tenge</v>
          </cell>
          <cell r="C15">
            <v>0</v>
          </cell>
          <cell r="E15">
            <v>0</v>
          </cell>
        </row>
        <row r="16">
          <cell r="A16">
            <v>1202003</v>
          </cell>
          <cell r="B16" t="str">
            <v>AR-Employees Dollars</v>
          </cell>
          <cell r="C16">
            <v>0</v>
          </cell>
          <cell r="E16">
            <v>0</v>
          </cell>
        </row>
        <row r="17">
          <cell r="A17">
            <v>1203001</v>
          </cell>
          <cell r="B17" t="str">
            <v>Accounts Receivable -Other</v>
          </cell>
          <cell r="C17">
            <v>0</v>
          </cell>
          <cell r="E17">
            <v>0</v>
          </cell>
        </row>
        <row r="18">
          <cell r="A18" t="str">
            <v>120JMC01</v>
          </cell>
          <cell r="B18" t="str">
            <v>JMC</v>
          </cell>
          <cell r="C18">
            <v>-4600</v>
          </cell>
          <cell r="E18">
            <v>-385480</v>
          </cell>
        </row>
        <row r="19">
          <cell r="A19" t="str">
            <v>120MIR01</v>
          </cell>
          <cell r="B19" t="str">
            <v>Miras-2</v>
          </cell>
          <cell r="C19">
            <v>0.18</v>
          </cell>
          <cell r="E19">
            <v>13.36</v>
          </cell>
        </row>
        <row r="20">
          <cell r="A20" t="str">
            <v>120ZAM01</v>
          </cell>
          <cell r="B20" t="str">
            <v>Zaman</v>
          </cell>
          <cell r="C20">
            <v>-0.54</v>
          </cell>
          <cell r="E20">
            <v>-40.79</v>
          </cell>
        </row>
        <row r="21">
          <cell r="A21">
            <v>1251001</v>
          </cell>
          <cell r="B21" t="str">
            <v>Crude Oil</v>
          </cell>
          <cell r="C21">
            <v>-551341.67000000004</v>
          </cell>
          <cell r="E21">
            <v>-42929573.109999999</v>
          </cell>
        </row>
        <row r="22">
          <cell r="A22">
            <v>1303000</v>
          </cell>
          <cell r="B22" t="str">
            <v>Warehouse Invent Rollfwd 1997</v>
          </cell>
          <cell r="C22">
            <v>0</v>
          </cell>
          <cell r="E22">
            <v>-14342.9</v>
          </cell>
        </row>
        <row r="23">
          <cell r="A23">
            <v>1303001</v>
          </cell>
          <cell r="B23" t="str">
            <v>Warehouse</v>
          </cell>
          <cell r="C23">
            <v>-1041398.31</v>
          </cell>
          <cell r="E23">
            <v>-81862618.819999993</v>
          </cell>
        </row>
        <row r="24">
          <cell r="A24">
            <v>1305001</v>
          </cell>
          <cell r="B24" t="str">
            <v>Inventory in Transit</v>
          </cell>
          <cell r="C24">
            <v>-410213</v>
          </cell>
          <cell r="E24">
            <v>-32987293</v>
          </cell>
        </row>
        <row r="25">
          <cell r="A25">
            <v>1309001</v>
          </cell>
          <cell r="B25" t="str">
            <v>Other</v>
          </cell>
          <cell r="C25">
            <v>-42959.44</v>
          </cell>
          <cell r="E25">
            <v>-3399339.41</v>
          </cell>
        </row>
        <row r="26">
          <cell r="A26">
            <v>1401001</v>
          </cell>
          <cell r="B26" t="str">
            <v>Import VAT</v>
          </cell>
          <cell r="C26">
            <v>-294230.14</v>
          </cell>
          <cell r="E26">
            <v>-24656485.550000001</v>
          </cell>
        </row>
        <row r="27">
          <cell r="A27">
            <v>1402001</v>
          </cell>
          <cell r="B27" t="str">
            <v>Turnover (local) VAT</v>
          </cell>
          <cell r="C27">
            <v>-568847.12</v>
          </cell>
          <cell r="E27">
            <v>-47630802.119999997</v>
          </cell>
        </row>
        <row r="28">
          <cell r="A28">
            <v>1451001</v>
          </cell>
          <cell r="B28" t="str">
            <v>Advances to Customs</v>
          </cell>
          <cell r="C28">
            <v>-120630.88</v>
          </cell>
          <cell r="E28">
            <v>-10108867.800000001</v>
          </cell>
        </row>
        <row r="29">
          <cell r="A29">
            <v>2001001</v>
          </cell>
          <cell r="B29" t="str">
            <v>Unproven Acquisition Costs</v>
          </cell>
          <cell r="C29">
            <v>-541352</v>
          </cell>
          <cell r="E29">
            <v>-41024793</v>
          </cell>
        </row>
        <row r="30">
          <cell r="A30">
            <v>2020100</v>
          </cell>
          <cell r="B30" t="str">
            <v>Oil &amp; Gas Property Rollforward</v>
          </cell>
          <cell r="C30">
            <v>-5592101.2699999996</v>
          </cell>
          <cell r="E30">
            <v>-423796766</v>
          </cell>
        </row>
        <row r="31">
          <cell r="A31">
            <v>2036001</v>
          </cell>
          <cell r="B31" t="str">
            <v>G&amp;G Company Labour</v>
          </cell>
          <cell r="C31">
            <v>-17573.97</v>
          </cell>
          <cell r="E31">
            <v>-1391701.03</v>
          </cell>
        </row>
        <row r="32">
          <cell r="A32">
            <v>2036201</v>
          </cell>
          <cell r="B32" t="str">
            <v>G&amp;G Contract Labour</v>
          </cell>
          <cell r="C32">
            <v>-4125</v>
          </cell>
          <cell r="E32">
            <v>-315562</v>
          </cell>
        </row>
        <row r="33">
          <cell r="A33">
            <v>2036501</v>
          </cell>
          <cell r="B33" t="str">
            <v>G&amp;G Seismic</v>
          </cell>
          <cell r="C33">
            <v>-83240</v>
          </cell>
          <cell r="E33">
            <v>-6946262</v>
          </cell>
        </row>
        <row r="34">
          <cell r="A34">
            <v>2050101</v>
          </cell>
          <cell r="B34" t="str">
            <v>IDC Drilling Contract Day Rate</v>
          </cell>
          <cell r="C34">
            <v>-183100.64</v>
          </cell>
          <cell r="E34">
            <v>-14036255.779999999</v>
          </cell>
        </row>
        <row r="35">
          <cell r="A35">
            <v>2051001</v>
          </cell>
          <cell r="B35" t="str">
            <v>IDC Cementing &amp; Cementing Serv</v>
          </cell>
          <cell r="C35">
            <v>-11246</v>
          </cell>
          <cell r="E35">
            <v>-886295.46</v>
          </cell>
        </row>
        <row r="36">
          <cell r="A36">
            <v>2055501</v>
          </cell>
          <cell r="B36" t="str">
            <v>IDC Tools &amp; Equipment Rental</v>
          </cell>
          <cell r="C36">
            <v>-14481.28</v>
          </cell>
          <cell r="E36">
            <v>-1108099</v>
          </cell>
        </row>
        <row r="37">
          <cell r="A37">
            <v>2055701</v>
          </cell>
          <cell r="B37" t="str">
            <v>IDC Materials &amp; Supplies</v>
          </cell>
          <cell r="C37">
            <v>-13193.93</v>
          </cell>
          <cell r="E37">
            <v>-1011086.87</v>
          </cell>
        </row>
        <row r="38">
          <cell r="A38">
            <v>2056001</v>
          </cell>
          <cell r="B38" t="str">
            <v>IDC Company labor</v>
          </cell>
          <cell r="C38">
            <v>-16721.490000000002</v>
          </cell>
          <cell r="E38">
            <v>-1324179.9099999999</v>
          </cell>
        </row>
        <row r="39">
          <cell r="A39">
            <v>2056201</v>
          </cell>
          <cell r="B39" t="str">
            <v>IDC Contract Labor</v>
          </cell>
          <cell r="C39">
            <v>-37355</v>
          </cell>
          <cell r="E39">
            <v>-2938155</v>
          </cell>
        </row>
        <row r="40">
          <cell r="A40">
            <v>2056501</v>
          </cell>
          <cell r="B40" t="str">
            <v>IDC Contract Services &amp; Equip</v>
          </cell>
          <cell r="C40">
            <v>-11449.31</v>
          </cell>
          <cell r="E40">
            <v>-914560.09</v>
          </cell>
        </row>
        <row r="41">
          <cell r="A41">
            <v>2056701</v>
          </cell>
          <cell r="B41" t="str">
            <v>IDC Professional Services</v>
          </cell>
          <cell r="C41">
            <v>-9674.39</v>
          </cell>
          <cell r="E41">
            <v>-781549.72</v>
          </cell>
        </row>
        <row r="42">
          <cell r="A42">
            <v>2057001</v>
          </cell>
          <cell r="B42" t="str">
            <v>IDC Fuel &amp; Power</v>
          </cell>
          <cell r="C42">
            <v>-2795.04</v>
          </cell>
          <cell r="E42">
            <v>-221178.39</v>
          </cell>
        </row>
        <row r="43">
          <cell r="A43">
            <v>2057501</v>
          </cell>
          <cell r="B43" t="str">
            <v>IDC Transportation</v>
          </cell>
          <cell r="C43">
            <v>-5251.54</v>
          </cell>
          <cell r="E43">
            <v>-416192.18</v>
          </cell>
        </row>
        <row r="44">
          <cell r="A44">
            <v>2057520</v>
          </cell>
          <cell r="B44" t="str">
            <v>IDC Helicopter Transportation</v>
          </cell>
          <cell r="C44">
            <v>-508.87</v>
          </cell>
          <cell r="E44">
            <v>-40306.6</v>
          </cell>
        </row>
        <row r="45">
          <cell r="A45">
            <v>2058001</v>
          </cell>
          <cell r="B45" t="str">
            <v>IDC Communication Expense</v>
          </cell>
          <cell r="C45">
            <v>-1877.88</v>
          </cell>
          <cell r="E45">
            <v>-157152.89000000001</v>
          </cell>
        </row>
        <row r="46">
          <cell r="A46">
            <v>2058201</v>
          </cell>
          <cell r="B46" t="str">
            <v>IDC Repairs &amp; Maintenance</v>
          </cell>
          <cell r="C46">
            <v>-5729</v>
          </cell>
          <cell r="E46">
            <v>-450820.77</v>
          </cell>
        </row>
        <row r="47">
          <cell r="A47">
            <v>2058501</v>
          </cell>
          <cell r="B47" t="str">
            <v>IDC Environmental Expense</v>
          </cell>
          <cell r="C47">
            <v>-1331.95</v>
          </cell>
          <cell r="E47">
            <v>-103701.86</v>
          </cell>
        </row>
        <row r="48">
          <cell r="A48">
            <v>2105001</v>
          </cell>
          <cell r="B48" t="str">
            <v>IDC-US Drill Bits</v>
          </cell>
          <cell r="C48">
            <v>0</v>
          </cell>
          <cell r="E48">
            <v>0</v>
          </cell>
        </row>
        <row r="49">
          <cell r="A49">
            <v>2206001</v>
          </cell>
          <cell r="B49" t="str">
            <v>TDC-US Xmas Tree</v>
          </cell>
          <cell r="C49">
            <v>0</v>
          </cell>
          <cell r="E49">
            <v>0</v>
          </cell>
        </row>
        <row r="50">
          <cell r="A50">
            <v>2251000</v>
          </cell>
          <cell r="B50" t="str">
            <v>Buildings Rollforward 1997</v>
          </cell>
          <cell r="C50">
            <v>-329936</v>
          </cell>
          <cell r="E50">
            <v>-24926664.800000001</v>
          </cell>
        </row>
        <row r="51">
          <cell r="A51">
            <v>2251001</v>
          </cell>
          <cell r="B51" t="str">
            <v>Buildings</v>
          </cell>
          <cell r="C51">
            <v>-1882662.02</v>
          </cell>
          <cell r="E51">
            <v>-148338706.69999999</v>
          </cell>
        </row>
        <row r="52">
          <cell r="A52">
            <v>2251501</v>
          </cell>
          <cell r="B52" t="str">
            <v>Roads</v>
          </cell>
          <cell r="C52">
            <v>-801707.92</v>
          </cell>
          <cell r="E52">
            <v>-62663342.57</v>
          </cell>
        </row>
        <row r="53">
          <cell r="A53">
            <v>2252001</v>
          </cell>
          <cell r="B53" t="str">
            <v>Pipelines</v>
          </cell>
          <cell r="C53">
            <v>-576556.48</v>
          </cell>
          <cell r="E53">
            <v>-45155891.189999998</v>
          </cell>
        </row>
        <row r="54">
          <cell r="A54">
            <v>2253000</v>
          </cell>
          <cell r="B54" t="str">
            <v>Plant &amp; Equipment R/F 1997</v>
          </cell>
          <cell r="C54">
            <v>0</v>
          </cell>
          <cell r="E54">
            <v>-0.5</v>
          </cell>
        </row>
        <row r="55">
          <cell r="A55">
            <v>2253001</v>
          </cell>
          <cell r="B55" t="str">
            <v>Plant &amp; Equipment</v>
          </cell>
          <cell r="C55">
            <v>-1040270.88</v>
          </cell>
          <cell r="E55">
            <v>-81977240</v>
          </cell>
        </row>
        <row r="56">
          <cell r="A56">
            <v>2253500</v>
          </cell>
          <cell r="B56" t="str">
            <v>Vehicles Rollforward 1997</v>
          </cell>
          <cell r="C56">
            <v>-541479</v>
          </cell>
          <cell r="E56">
            <v>-40908738.450000003</v>
          </cell>
        </row>
        <row r="57">
          <cell r="A57">
            <v>2254001</v>
          </cell>
          <cell r="B57" t="str">
            <v>Vehicles for specialized tasks</v>
          </cell>
          <cell r="C57">
            <v>-915650.44</v>
          </cell>
          <cell r="E57">
            <v>-70646369.170000002</v>
          </cell>
        </row>
        <row r="58">
          <cell r="A58">
            <v>2254501</v>
          </cell>
          <cell r="B58" t="str">
            <v>Vehicles for personnel</v>
          </cell>
          <cell r="C58">
            <v>-128051.16</v>
          </cell>
          <cell r="E58">
            <v>-10205265.640000001</v>
          </cell>
        </row>
        <row r="59">
          <cell r="A59">
            <v>2254502</v>
          </cell>
          <cell r="B59" t="str">
            <v>Vehicles-Personnel-VAT-Paid</v>
          </cell>
          <cell r="C59">
            <v>-78183.91</v>
          </cell>
          <cell r="E59">
            <v>-6146750</v>
          </cell>
        </row>
        <row r="60">
          <cell r="A60">
            <v>2255001</v>
          </cell>
          <cell r="B60" t="str">
            <v>Furniture &amp; Fixtures</v>
          </cell>
          <cell r="C60">
            <v>-111656.51</v>
          </cell>
          <cell r="E60">
            <v>-8543414.9600000009</v>
          </cell>
        </row>
        <row r="61">
          <cell r="A61">
            <v>2256001</v>
          </cell>
          <cell r="B61" t="str">
            <v>Field Communicatios</v>
          </cell>
          <cell r="C61">
            <v>-212166.5</v>
          </cell>
          <cell r="E61">
            <v>-16747962.949999999</v>
          </cell>
        </row>
        <row r="62">
          <cell r="A62">
            <v>2301000</v>
          </cell>
          <cell r="B62" t="str">
            <v>Apartments Rollforward 1997</v>
          </cell>
          <cell r="C62">
            <v>-67212</v>
          </cell>
          <cell r="E62">
            <v>-5077866.5999999996</v>
          </cell>
        </row>
        <row r="63">
          <cell r="A63">
            <v>2301010</v>
          </cell>
          <cell r="B63" t="str">
            <v>Office Buildings</v>
          </cell>
          <cell r="C63">
            <v>-19732.8</v>
          </cell>
          <cell r="E63">
            <v>-1698551</v>
          </cell>
        </row>
        <row r="64">
          <cell r="A64">
            <v>2301020</v>
          </cell>
          <cell r="B64" t="str">
            <v>Apartments</v>
          </cell>
          <cell r="C64">
            <v>-127523.31</v>
          </cell>
          <cell r="E64">
            <v>-9969867.3300000001</v>
          </cell>
        </row>
        <row r="65">
          <cell r="A65">
            <v>2303000</v>
          </cell>
          <cell r="B65" t="str">
            <v>Office F&amp;F Rollforward 1997</v>
          </cell>
          <cell r="C65">
            <v>-227318</v>
          </cell>
          <cell r="E65">
            <v>-17173874.899999999</v>
          </cell>
        </row>
        <row r="66">
          <cell r="A66">
            <v>2303010</v>
          </cell>
          <cell r="B66" t="str">
            <v>Office Furniture &amp; Fixtures</v>
          </cell>
          <cell r="C66">
            <v>-14782.82</v>
          </cell>
          <cell r="E66">
            <v>-1118262.8999999999</v>
          </cell>
        </row>
        <row r="67">
          <cell r="A67">
            <v>2303020</v>
          </cell>
          <cell r="B67" t="str">
            <v>Apartment Furniture &amp; Fixtures</v>
          </cell>
          <cell r="C67">
            <v>-57511.94</v>
          </cell>
          <cell r="E67">
            <v>-4508287</v>
          </cell>
        </row>
        <row r="68">
          <cell r="A68">
            <v>2304001</v>
          </cell>
          <cell r="B68" t="str">
            <v>Office Equipment</v>
          </cell>
          <cell r="C68">
            <v>-79454.5</v>
          </cell>
          <cell r="E68">
            <v>-6113253.5099999998</v>
          </cell>
        </row>
        <row r="69">
          <cell r="A69">
            <v>2305001</v>
          </cell>
          <cell r="B69" t="str">
            <v>Intangible Assets</v>
          </cell>
          <cell r="C69">
            <v>-2250.0100000000002</v>
          </cell>
          <cell r="E69">
            <v>-154245</v>
          </cell>
        </row>
        <row r="70">
          <cell r="A70">
            <v>2305003</v>
          </cell>
          <cell r="B70" t="str">
            <v>Software-Sun System-Payroll</v>
          </cell>
          <cell r="C70">
            <v>-9353.4500000000007</v>
          </cell>
          <cell r="E70">
            <v>-778140</v>
          </cell>
        </row>
        <row r="71">
          <cell r="A71">
            <v>2350101</v>
          </cell>
          <cell r="B71" t="str">
            <v>WIP IDC Dril Cont Day Rate</v>
          </cell>
          <cell r="C71">
            <v>-400194.12</v>
          </cell>
          <cell r="E71">
            <v>-31843480.68</v>
          </cell>
        </row>
        <row r="72">
          <cell r="A72">
            <v>2350501</v>
          </cell>
          <cell r="B72" t="str">
            <v>WIP IDC Mobilization/Demob</v>
          </cell>
          <cell r="C72">
            <v>-661819.01</v>
          </cell>
          <cell r="E72">
            <v>-53222985.460000001</v>
          </cell>
        </row>
        <row r="73">
          <cell r="A73">
            <v>2350701</v>
          </cell>
          <cell r="B73" t="str">
            <v>WIP IDC Road|Loc. Pits &amp; Keyws</v>
          </cell>
          <cell r="C73">
            <v>-176658.44</v>
          </cell>
          <cell r="E73">
            <v>-14046485.84</v>
          </cell>
        </row>
        <row r="74">
          <cell r="A74">
            <v>2352001</v>
          </cell>
          <cell r="B74" t="str">
            <v>WIP IDC Wireline Logging</v>
          </cell>
          <cell r="C74">
            <v>-20842.5</v>
          </cell>
          <cell r="E74">
            <v>-1597141.5</v>
          </cell>
        </row>
        <row r="75">
          <cell r="A75">
            <v>2355701</v>
          </cell>
          <cell r="B75" t="str">
            <v>WIP IDC Materials &amp; Supplies</v>
          </cell>
          <cell r="C75">
            <v>-44496.72</v>
          </cell>
          <cell r="E75">
            <v>-3417439.36</v>
          </cell>
        </row>
        <row r="76">
          <cell r="A76">
            <v>2356001</v>
          </cell>
          <cell r="B76" t="str">
            <v>WIP IDC Company labor</v>
          </cell>
          <cell r="C76">
            <v>-66886.95</v>
          </cell>
          <cell r="E76">
            <v>-5296725.6399999997</v>
          </cell>
        </row>
        <row r="77">
          <cell r="A77">
            <v>2356201</v>
          </cell>
          <cell r="B77" t="str">
            <v>WIP IDC Contract Labor</v>
          </cell>
          <cell r="C77">
            <v>-280732</v>
          </cell>
          <cell r="E77">
            <v>-22080958</v>
          </cell>
        </row>
        <row r="78">
          <cell r="A78">
            <v>2356501</v>
          </cell>
          <cell r="B78" t="str">
            <v>WIP IDC Cont Services &amp; Equip</v>
          </cell>
          <cell r="C78">
            <v>-45795.24</v>
          </cell>
          <cell r="E78">
            <v>-3658243.36</v>
          </cell>
        </row>
        <row r="79">
          <cell r="A79">
            <v>2356701</v>
          </cell>
          <cell r="B79" t="str">
            <v>WIP IDC Professional Services</v>
          </cell>
          <cell r="C79">
            <v>-155619.34</v>
          </cell>
          <cell r="E79">
            <v>-12070052.07</v>
          </cell>
        </row>
        <row r="80">
          <cell r="A80">
            <v>2357001</v>
          </cell>
          <cell r="B80" t="str">
            <v>WIP IDC Fuel &amp; Power</v>
          </cell>
          <cell r="C80">
            <v>-11180.16</v>
          </cell>
          <cell r="E80">
            <v>-884715.56</v>
          </cell>
        </row>
        <row r="81">
          <cell r="A81">
            <v>2357501</v>
          </cell>
          <cell r="B81" t="str">
            <v>WIP IDC Transportation</v>
          </cell>
          <cell r="C81">
            <v>-24693.11</v>
          </cell>
          <cell r="E81">
            <v>-1973239.72</v>
          </cell>
        </row>
        <row r="82">
          <cell r="A82">
            <v>2357520</v>
          </cell>
          <cell r="B82" t="str">
            <v>WIP IDC Helicopter Transport</v>
          </cell>
          <cell r="C82">
            <v>-2034.48</v>
          </cell>
          <cell r="E82">
            <v>-161225.4</v>
          </cell>
        </row>
        <row r="83">
          <cell r="A83">
            <v>2358001</v>
          </cell>
          <cell r="B83" t="str">
            <v>WIP IDC Communication Expense</v>
          </cell>
          <cell r="C83">
            <v>-7513.52</v>
          </cell>
          <cell r="E83">
            <v>-628618.56000000006</v>
          </cell>
        </row>
        <row r="84">
          <cell r="A84">
            <v>2358201</v>
          </cell>
          <cell r="B84" t="str">
            <v>WIP IDC Repairs &amp; Maintenance</v>
          </cell>
          <cell r="C84">
            <v>-22916</v>
          </cell>
          <cell r="E84">
            <v>-1803284.08</v>
          </cell>
        </row>
        <row r="85">
          <cell r="A85">
            <v>2358501</v>
          </cell>
          <cell r="B85" t="str">
            <v>WIP IDC Environmental Expense</v>
          </cell>
          <cell r="C85">
            <v>-5325.8</v>
          </cell>
          <cell r="E85">
            <v>-414814.44</v>
          </cell>
        </row>
        <row r="86">
          <cell r="A86">
            <v>2403501</v>
          </cell>
          <cell r="B86" t="str">
            <v>WIP-TDC-Tubing</v>
          </cell>
          <cell r="C86">
            <v>-74537.97</v>
          </cell>
          <cell r="E86">
            <v>-5731304.0199999996</v>
          </cell>
        </row>
        <row r="87">
          <cell r="A87">
            <v>2405001</v>
          </cell>
          <cell r="B87" t="str">
            <v>WIP-TDC-Casinghead</v>
          </cell>
          <cell r="C87">
            <v>-3432.32</v>
          </cell>
          <cell r="E87">
            <v>-262550</v>
          </cell>
        </row>
        <row r="88">
          <cell r="A88">
            <v>2406001</v>
          </cell>
          <cell r="B88" t="str">
            <v>WIP-TDC-Xmas Tree</v>
          </cell>
          <cell r="C88">
            <v>-60540.68</v>
          </cell>
          <cell r="E88">
            <v>-4596660.88</v>
          </cell>
        </row>
        <row r="89">
          <cell r="A89">
            <v>2511701</v>
          </cell>
          <cell r="B89" t="str">
            <v>WIP - Buildings - Proj Design</v>
          </cell>
          <cell r="C89">
            <v>-36322</v>
          </cell>
          <cell r="E89">
            <v>-3043770</v>
          </cell>
        </row>
        <row r="90">
          <cell r="A90">
            <v>2531001</v>
          </cell>
          <cell r="B90" t="str">
            <v>WIP-P'LINES-Materials</v>
          </cell>
          <cell r="C90">
            <v>-54624.81</v>
          </cell>
          <cell r="E90">
            <v>-4192695.03</v>
          </cell>
        </row>
        <row r="91">
          <cell r="A91">
            <v>2531501</v>
          </cell>
          <cell r="B91" t="str">
            <v>WIP-P'LINES-Overhead</v>
          </cell>
          <cell r="C91">
            <v>-105918</v>
          </cell>
          <cell r="E91">
            <v>-8433312.5299999993</v>
          </cell>
        </row>
        <row r="92">
          <cell r="A92">
            <v>2531701</v>
          </cell>
          <cell r="B92" t="str">
            <v>WIP - Pipelines - Proj Design</v>
          </cell>
          <cell r="C92">
            <v>-38677.42</v>
          </cell>
          <cell r="E92">
            <v>-3120559.68</v>
          </cell>
        </row>
        <row r="93">
          <cell r="A93">
            <v>2532001</v>
          </cell>
          <cell r="B93" t="str">
            <v>WIP-P'LINES-Transportation</v>
          </cell>
          <cell r="C93">
            <v>-28013.1</v>
          </cell>
          <cell r="E93">
            <v>-2220066.4700000002</v>
          </cell>
        </row>
        <row r="94">
          <cell r="A94">
            <v>2536001</v>
          </cell>
          <cell r="B94" t="str">
            <v>WIP-P'LINES-Company labor</v>
          </cell>
          <cell r="C94">
            <v>-71067.31</v>
          </cell>
          <cell r="E94">
            <v>-5627770.3899999997</v>
          </cell>
        </row>
        <row r="95">
          <cell r="A95">
            <v>2536201</v>
          </cell>
          <cell r="B95" t="str">
            <v>WIP-P'LINES-Contract Labor</v>
          </cell>
          <cell r="C95">
            <v>-209498.74</v>
          </cell>
          <cell r="E95">
            <v>-16588584.9</v>
          </cell>
        </row>
        <row r="96">
          <cell r="A96">
            <v>2541001</v>
          </cell>
          <cell r="B96" t="str">
            <v>WIP-GATHSYS-Materials</v>
          </cell>
          <cell r="C96">
            <v>-18319.37</v>
          </cell>
          <cell r="E96">
            <v>-1406354.2</v>
          </cell>
        </row>
        <row r="97">
          <cell r="A97">
            <v>2541501</v>
          </cell>
          <cell r="B97" t="str">
            <v>WIP-GATHSYS-Overhead</v>
          </cell>
          <cell r="C97">
            <v>-36416.769999999997</v>
          </cell>
          <cell r="E97">
            <v>-2900412.34</v>
          </cell>
        </row>
        <row r="98">
          <cell r="A98">
            <v>2541701</v>
          </cell>
          <cell r="B98" t="str">
            <v>WIP - Gathsys - Proj Design</v>
          </cell>
          <cell r="C98">
            <v>-16524.560000000001</v>
          </cell>
          <cell r="E98">
            <v>-1341779</v>
          </cell>
        </row>
        <row r="99">
          <cell r="A99">
            <v>2542001</v>
          </cell>
          <cell r="B99" t="str">
            <v>WIP-GATHSYS-Transportation</v>
          </cell>
          <cell r="C99">
            <v>-9425.36</v>
          </cell>
          <cell r="E99">
            <v>-746958.1</v>
          </cell>
        </row>
        <row r="100">
          <cell r="A100">
            <v>2546001</v>
          </cell>
          <cell r="B100" t="str">
            <v>WIP-GATHSYS-Company labor</v>
          </cell>
          <cell r="C100">
            <v>-25082.22</v>
          </cell>
          <cell r="E100">
            <v>-1986271.37</v>
          </cell>
        </row>
        <row r="101">
          <cell r="A101">
            <v>2546201</v>
          </cell>
          <cell r="B101" t="str">
            <v>WIP-GATHSYS-Contract Labor</v>
          </cell>
          <cell r="C101">
            <v>-60103.58</v>
          </cell>
          <cell r="E101">
            <v>-4764267.3</v>
          </cell>
        </row>
        <row r="102">
          <cell r="A102">
            <v>2551001</v>
          </cell>
          <cell r="B102" t="str">
            <v>WIP-P&amp;E-Materials</v>
          </cell>
          <cell r="C102">
            <v>-83735.83</v>
          </cell>
          <cell r="E102">
            <v>-6427043.0199999996</v>
          </cell>
        </row>
        <row r="103">
          <cell r="A103">
            <v>2551501</v>
          </cell>
          <cell r="B103" t="str">
            <v>WIP-P&amp;E-Overhead</v>
          </cell>
          <cell r="C103">
            <v>-162184.65</v>
          </cell>
          <cell r="E103">
            <v>-12913215.359999999</v>
          </cell>
        </row>
        <row r="104">
          <cell r="A104">
            <v>2551701</v>
          </cell>
          <cell r="B104" t="str">
            <v>WIP - P&amp;E - Proj Design</v>
          </cell>
          <cell r="C104">
            <v>-60827.76</v>
          </cell>
          <cell r="E104">
            <v>-4912541.68</v>
          </cell>
        </row>
        <row r="105">
          <cell r="A105">
            <v>2552001</v>
          </cell>
          <cell r="B105" t="str">
            <v>WIP-P&amp;E-Transportation</v>
          </cell>
          <cell r="C105">
            <v>-45378.22</v>
          </cell>
          <cell r="E105">
            <v>-3596248.63</v>
          </cell>
        </row>
        <row r="106">
          <cell r="A106">
            <v>2556001</v>
          </cell>
          <cell r="B106" t="str">
            <v>WIP-P&amp;E-Company labor</v>
          </cell>
          <cell r="C106">
            <v>-108691.63</v>
          </cell>
          <cell r="E106">
            <v>-8607177.9399999995</v>
          </cell>
        </row>
        <row r="107">
          <cell r="A107">
            <v>2556201</v>
          </cell>
          <cell r="B107" t="str">
            <v>WIP-P&amp;E-Contract Labor</v>
          </cell>
          <cell r="C107">
            <v>-391769.67</v>
          </cell>
          <cell r="E107">
            <v>-30983964.579999998</v>
          </cell>
        </row>
        <row r="108">
          <cell r="A108">
            <v>2705000</v>
          </cell>
          <cell r="B108" t="str">
            <v>Accum. Deprec.-CORPA 1997</v>
          </cell>
          <cell r="C108">
            <v>190950</v>
          </cell>
          <cell r="E108">
            <v>14426272.5</v>
          </cell>
        </row>
        <row r="109">
          <cell r="A109">
            <v>2705001</v>
          </cell>
          <cell r="B109" t="str">
            <v>Accumulated Depreciation-CORPA</v>
          </cell>
          <cell r="C109">
            <v>440901</v>
          </cell>
          <cell r="E109">
            <v>36947503.799999997</v>
          </cell>
        </row>
        <row r="110">
          <cell r="A110" t="str">
            <v>300AAC01</v>
          </cell>
          <cell r="B110" t="str">
            <v>Aktau Auto Center</v>
          </cell>
          <cell r="C110">
            <v>4116.95</v>
          </cell>
          <cell r="E110">
            <v>345000</v>
          </cell>
        </row>
        <row r="111">
          <cell r="A111" t="str">
            <v>300ABC01</v>
          </cell>
          <cell r="B111" t="str">
            <v>A&amp;B Commerce</v>
          </cell>
          <cell r="C111">
            <v>8233.9</v>
          </cell>
          <cell r="E111">
            <v>690000</v>
          </cell>
        </row>
        <row r="112">
          <cell r="A112" t="str">
            <v>300ABU01</v>
          </cell>
          <cell r="B112" t="str">
            <v>Abuov</v>
          </cell>
          <cell r="C112">
            <v>6671.62</v>
          </cell>
          <cell r="E112">
            <v>559082.43999999994</v>
          </cell>
        </row>
        <row r="113">
          <cell r="A113" t="str">
            <v>300ACC01</v>
          </cell>
          <cell r="B113" t="str">
            <v>ACCEPT</v>
          </cell>
          <cell r="C113">
            <v>1282.92</v>
          </cell>
          <cell r="E113">
            <v>107509</v>
          </cell>
        </row>
        <row r="114">
          <cell r="A114" t="str">
            <v>300ADV01</v>
          </cell>
          <cell r="B114" t="str">
            <v>Advance International Transpor</v>
          </cell>
          <cell r="C114">
            <v>0</v>
          </cell>
          <cell r="E114">
            <v>0</v>
          </cell>
        </row>
        <row r="115">
          <cell r="A115" t="str">
            <v>300AKB01</v>
          </cell>
          <cell r="B115" t="str">
            <v>Akbobek</v>
          </cell>
          <cell r="C115">
            <v>5319.82</v>
          </cell>
          <cell r="E115">
            <v>445800</v>
          </cell>
        </row>
        <row r="116">
          <cell r="A116" t="str">
            <v>300ALT01</v>
          </cell>
          <cell r="B116" t="str">
            <v>ALTEL</v>
          </cell>
          <cell r="C116">
            <v>765.99</v>
          </cell>
          <cell r="E116">
            <v>64190.559999999998</v>
          </cell>
        </row>
        <row r="117">
          <cell r="A117" t="str">
            <v>300AME01</v>
          </cell>
          <cell r="B117" t="str">
            <v>Ameron International</v>
          </cell>
          <cell r="C117">
            <v>11593.81</v>
          </cell>
          <cell r="E117">
            <v>971561.28</v>
          </cell>
        </row>
        <row r="118">
          <cell r="A118" t="str">
            <v>300ARS01</v>
          </cell>
          <cell r="B118" t="str">
            <v>ARS</v>
          </cell>
          <cell r="C118">
            <v>1527.44</v>
          </cell>
          <cell r="E118">
            <v>128000</v>
          </cell>
        </row>
        <row r="119">
          <cell r="A119" t="str">
            <v>300ARV01</v>
          </cell>
          <cell r="B119" t="str">
            <v>ARVES</v>
          </cell>
          <cell r="C119">
            <v>1825.78</v>
          </cell>
          <cell r="E119">
            <v>153000</v>
          </cell>
        </row>
        <row r="120">
          <cell r="A120" t="str">
            <v>300AUE01</v>
          </cell>
          <cell r="B120" t="str">
            <v>AUES</v>
          </cell>
          <cell r="C120">
            <v>405.71</v>
          </cell>
          <cell r="E120">
            <v>33999</v>
          </cell>
        </row>
        <row r="121">
          <cell r="A121" t="str">
            <v>300AYA01</v>
          </cell>
          <cell r="B121" t="str">
            <v>AYAZ</v>
          </cell>
          <cell r="C121">
            <v>29832.94</v>
          </cell>
          <cell r="E121">
            <v>2500000</v>
          </cell>
        </row>
        <row r="122">
          <cell r="A122" t="str">
            <v>300AZH01</v>
          </cell>
          <cell r="B122" t="str">
            <v>Azhigaliev</v>
          </cell>
          <cell r="C122">
            <v>72945.11</v>
          </cell>
          <cell r="E122">
            <v>6112800</v>
          </cell>
        </row>
        <row r="123">
          <cell r="A123" t="str">
            <v>300BAK01</v>
          </cell>
          <cell r="B123" t="str">
            <v>Bakyt</v>
          </cell>
          <cell r="C123">
            <v>16708.21</v>
          </cell>
          <cell r="E123">
            <v>1400148</v>
          </cell>
        </row>
        <row r="124">
          <cell r="A124" t="str">
            <v>300BAK02</v>
          </cell>
          <cell r="B124" t="str">
            <v>Baker Hughes Solutions</v>
          </cell>
          <cell r="C124">
            <v>171600</v>
          </cell>
          <cell r="E124">
            <v>14380080</v>
          </cell>
        </row>
        <row r="125">
          <cell r="A125" t="str">
            <v>300BAS01</v>
          </cell>
          <cell r="B125" t="str">
            <v>BAS</v>
          </cell>
          <cell r="C125">
            <v>5887.16</v>
          </cell>
          <cell r="E125">
            <v>493343.45</v>
          </cell>
        </row>
        <row r="126">
          <cell r="A126" t="str">
            <v>300CAN01</v>
          </cell>
          <cell r="B126" t="str">
            <v>Canam Services</v>
          </cell>
          <cell r="C126">
            <v>1883.26</v>
          </cell>
          <cell r="E126">
            <v>157817.19</v>
          </cell>
        </row>
        <row r="127">
          <cell r="A127" t="str">
            <v>300CAT01</v>
          </cell>
          <cell r="B127" t="str">
            <v>Catkaz</v>
          </cell>
          <cell r="C127">
            <v>126566.18</v>
          </cell>
          <cell r="E127">
            <v>10606245.890000001</v>
          </cell>
        </row>
        <row r="128">
          <cell r="A128" t="str">
            <v>300CHA01</v>
          </cell>
          <cell r="B128" t="str">
            <v>Challenger Oil Services</v>
          </cell>
          <cell r="C128">
            <v>372144.86</v>
          </cell>
          <cell r="E128">
            <v>31185739.27</v>
          </cell>
        </row>
        <row r="129">
          <cell r="A129" t="str">
            <v>300CON01</v>
          </cell>
          <cell r="B129" t="str">
            <v>Continental Shiptores</v>
          </cell>
          <cell r="C129">
            <v>464413.82</v>
          </cell>
          <cell r="E129">
            <v>38917878.119999997</v>
          </cell>
        </row>
        <row r="130">
          <cell r="A130" t="str">
            <v>300DAR01</v>
          </cell>
          <cell r="B130" t="str">
            <v>Dariya</v>
          </cell>
          <cell r="C130">
            <v>596.62</v>
          </cell>
          <cell r="E130">
            <v>49996</v>
          </cell>
        </row>
        <row r="131">
          <cell r="A131" t="str">
            <v>300DOS01</v>
          </cell>
          <cell r="B131" t="str">
            <v>Dostastyk</v>
          </cell>
          <cell r="C131">
            <v>1272.1099999999999</v>
          </cell>
          <cell r="E131">
            <v>106602.11</v>
          </cell>
        </row>
        <row r="132">
          <cell r="A132" t="str">
            <v>300DYA01</v>
          </cell>
          <cell r="B132" t="str">
            <v>Dyatlova MV</v>
          </cell>
          <cell r="C132">
            <v>187.36</v>
          </cell>
          <cell r="E132">
            <v>15700</v>
          </cell>
        </row>
        <row r="133">
          <cell r="A133" t="str">
            <v>300ENK01</v>
          </cell>
          <cell r="B133" t="str">
            <v>Enkaz</v>
          </cell>
          <cell r="C133">
            <v>0</v>
          </cell>
          <cell r="E133">
            <v>0</v>
          </cell>
        </row>
        <row r="134">
          <cell r="A134" t="str">
            <v>300ERN01</v>
          </cell>
          <cell r="B134" t="str">
            <v>Ernst &amp; Young Kazakhstan</v>
          </cell>
          <cell r="C134">
            <v>92039</v>
          </cell>
          <cell r="E134">
            <v>7712868.2000000002</v>
          </cell>
        </row>
        <row r="135">
          <cell r="A135" t="str">
            <v>300FED01</v>
          </cell>
          <cell r="B135" t="str">
            <v>Fedotav</v>
          </cell>
          <cell r="C135">
            <v>644.39</v>
          </cell>
          <cell r="E135">
            <v>54000</v>
          </cell>
        </row>
        <row r="136">
          <cell r="A136" t="str">
            <v>300FRA01</v>
          </cell>
          <cell r="B136" t="str">
            <v>Fransuzova/Kulzhigitov</v>
          </cell>
          <cell r="C136">
            <v>2749.4</v>
          </cell>
          <cell r="E136">
            <v>230400</v>
          </cell>
        </row>
        <row r="137">
          <cell r="A137" t="str">
            <v>300GAL01</v>
          </cell>
          <cell r="B137" t="str">
            <v>Galia</v>
          </cell>
          <cell r="C137">
            <v>282.10000000000002</v>
          </cell>
          <cell r="E137">
            <v>23640</v>
          </cell>
        </row>
        <row r="138">
          <cell r="A138" t="str">
            <v>300GEO01</v>
          </cell>
          <cell r="B138" t="str">
            <v>Geotex</v>
          </cell>
          <cell r="C138">
            <v>50740</v>
          </cell>
          <cell r="E138">
            <v>4252012</v>
          </cell>
        </row>
        <row r="139">
          <cell r="A139" t="str">
            <v>300GEO03</v>
          </cell>
          <cell r="B139" t="str">
            <v>Geologistics/Matrix</v>
          </cell>
          <cell r="C139">
            <v>38390.74</v>
          </cell>
          <cell r="E139">
            <v>3217144.01</v>
          </cell>
        </row>
        <row r="140">
          <cell r="A140" t="str">
            <v>300GLO01</v>
          </cell>
          <cell r="B140" t="str">
            <v>GLOBUS</v>
          </cell>
          <cell r="C140">
            <v>9138.17</v>
          </cell>
          <cell r="E140">
            <v>765778</v>
          </cell>
        </row>
        <row r="141">
          <cell r="A141" t="str">
            <v>300HIM01</v>
          </cell>
          <cell r="B141" t="str">
            <v>Himmontaj</v>
          </cell>
          <cell r="C141">
            <v>58421</v>
          </cell>
          <cell r="E141">
            <v>4895679.8</v>
          </cell>
        </row>
        <row r="142">
          <cell r="A142" t="str">
            <v>300ISP01</v>
          </cell>
          <cell r="B142" t="str">
            <v>Ispanova</v>
          </cell>
          <cell r="C142">
            <v>309.31</v>
          </cell>
          <cell r="E142">
            <v>25920</v>
          </cell>
        </row>
        <row r="143">
          <cell r="A143" t="str">
            <v>300JMC01</v>
          </cell>
          <cell r="B143" t="str">
            <v>JMC Oilfield</v>
          </cell>
          <cell r="C143">
            <v>2513.98</v>
          </cell>
          <cell r="E143">
            <v>210671.5</v>
          </cell>
        </row>
        <row r="144">
          <cell r="A144" t="str">
            <v>300KAS02</v>
          </cell>
          <cell r="B144" t="str">
            <v>Kaspishelf</v>
          </cell>
          <cell r="C144">
            <v>4960</v>
          </cell>
          <cell r="E144">
            <v>374728</v>
          </cell>
        </row>
        <row r="145">
          <cell r="A145" t="str">
            <v>300KAT01</v>
          </cell>
          <cell r="B145" t="str">
            <v>KATYNAS</v>
          </cell>
          <cell r="C145">
            <v>744.19</v>
          </cell>
          <cell r="E145">
            <v>62363.519999999997</v>
          </cell>
        </row>
        <row r="146">
          <cell r="A146" t="str">
            <v>300KAZ01</v>
          </cell>
          <cell r="B146" t="str">
            <v>Kaztransoil</v>
          </cell>
          <cell r="C146">
            <v>638.16999999999996</v>
          </cell>
          <cell r="E146">
            <v>53479.22</v>
          </cell>
        </row>
        <row r="147">
          <cell r="A147" t="str">
            <v>300KIS01</v>
          </cell>
          <cell r="B147" t="str">
            <v>Kislorod</v>
          </cell>
          <cell r="C147">
            <v>1526.95</v>
          </cell>
          <cell r="E147">
            <v>127958</v>
          </cell>
        </row>
        <row r="148">
          <cell r="A148" t="str">
            <v>300KKO01</v>
          </cell>
          <cell r="B148" t="str">
            <v>Kascor Kommercia</v>
          </cell>
          <cell r="C148">
            <v>875.34</v>
          </cell>
          <cell r="E148">
            <v>73353.600000000006</v>
          </cell>
        </row>
        <row r="149">
          <cell r="A149" t="str">
            <v>300KSK01</v>
          </cell>
          <cell r="B149" t="str">
            <v>KSK Utes</v>
          </cell>
          <cell r="C149">
            <v>1962.67</v>
          </cell>
          <cell r="E149">
            <v>164472</v>
          </cell>
        </row>
        <row r="150">
          <cell r="A150" t="str">
            <v>300KTE01</v>
          </cell>
          <cell r="B150" t="str">
            <v>Kascor Telecom</v>
          </cell>
          <cell r="C150">
            <v>578.04</v>
          </cell>
          <cell r="E150">
            <v>48440</v>
          </cell>
        </row>
        <row r="151">
          <cell r="A151" t="str">
            <v>300KYD01</v>
          </cell>
          <cell r="B151" t="str">
            <v>KYDYR</v>
          </cell>
          <cell r="C151">
            <v>4260.1400000000003</v>
          </cell>
          <cell r="E151">
            <v>357000</v>
          </cell>
        </row>
        <row r="152">
          <cell r="A152" t="str">
            <v>300LAT01</v>
          </cell>
          <cell r="B152" t="str">
            <v>Latipov B.C.</v>
          </cell>
          <cell r="C152">
            <v>18545.02</v>
          </cell>
          <cell r="E152">
            <v>1554072</v>
          </cell>
        </row>
        <row r="153">
          <cell r="A153" t="str">
            <v>300MAE01</v>
          </cell>
          <cell r="B153" t="str">
            <v>Energocombinat MAEC</v>
          </cell>
          <cell r="C153">
            <v>1789.98</v>
          </cell>
          <cell r="E153">
            <v>150000</v>
          </cell>
        </row>
        <row r="154">
          <cell r="A154" t="str">
            <v>300MAX01</v>
          </cell>
          <cell r="B154" t="str">
            <v>MaxiBar</v>
          </cell>
          <cell r="C154">
            <v>6900</v>
          </cell>
          <cell r="E154">
            <v>521295</v>
          </cell>
        </row>
        <row r="155">
          <cell r="A155" t="str">
            <v>300MIL01</v>
          </cell>
          <cell r="B155" t="str">
            <v>Milton M. Cooke</v>
          </cell>
          <cell r="C155">
            <v>12394</v>
          </cell>
          <cell r="E155">
            <v>936366.7</v>
          </cell>
        </row>
        <row r="156">
          <cell r="A156" t="str">
            <v>300MIR01</v>
          </cell>
          <cell r="B156" t="str">
            <v>Miras-2</v>
          </cell>
          <cell r="C156">
            <v>750</v>
          </cell>
          <cell r="E156">
            <v>56662.5</v>
          </cell>
        </row>
        <row r="157">
          <cell r="A157" t="str">
            <v>300NIP02</v>
          </cell>
          <cell r="B157" t="str">
            <v>NIPI Neftegas</v>
          </cell>
          <cell r="C157">
            <v>105487</v>
          </cell>
          <cell r="E157">
            <v>8839801</v>
          </cell>
        </row>
        <row r="158">
          <cell r="A158" t="str">
            <v>300NUR01</v>
          </cell>
          <cell r="B158" t="str">
            <v>Nursat</v>
          </cell>
          <cell r="C158">
            <v>6209.08</v>
          </cell>
          <cell r="E158">
            <v>520321</v>
          </cell>
        </row>
        <row r="159">
          <cell r="A159" t="str">
            <v>300POL01</v>
          </cell>
          <cell r="B159" t="str">
            <v>Polish Oil&amp;Gas</v>
          </cell>
          <cell r="C159">
            <v>23600</v>
          </cell>
          <cell r="E159">
            <v>1977680</v>
          </cell>
        </row>
        <row r="160">
          <cell r="A160" t="str">
            <v>300PRO01</v>
          </cell>
          <cell r="B160" t="str">
            <v>Projectirovshik</v>
          </cell>
          <cell r="C160">
            <v>7878.76</v>
          </cell>
          <cell r="E160">
            <v>660240</v>
          </cell>
        </row>
        <row r="161">
          <cell r="A161" t="str">
            <v>300PSM01</v>
          </cell>
          <cell r="B161" t="str">
            <v>PSMP</v>
          </cell>
          <cell r="C161">
            <v>61369.98</v>
          </cell>
          <cell r="E161">
            <v>5142803.34</v>
          </cell>
        </row>
        <row r="162">
          <cell r="A162" t="str">
            <v>300RUS01</v>
          </cell>
          <cell r="B162" t="str">
            <v>Ruslan Co</v>
          </cell>
          <cell r="C162">
            <v>85.92</v>
          </cell>
          <cell r="E162">
            <v>7200</v>
          </cell>
        </row>
        <row r="163">
          <cell r="A163" t="str">
            <v>300SAB01</v>
          </cell>
          <cell r="B163" t="str">
            <v>Sabina</v>
          </cell>
          <cell r="C163">
            <v>206.21</v>
          </cell>
          <cell r="E163">
            <v>17280</v>
          </cell>
        </row>
        <row r="164">
          <cell r="A164" t="str">
            <v>300SAF01</v>
          </cell>
          <cell r="B164" t="str">
            <v>Safar</v>
          </cell>
          <cell r="C164">
            <v>86176.54</v>
          </cell>
          <cell r="E164">
            <v>7221594.0499999998</v>
          </cell>
        </row>
        <row r="165">
          <cell r="A165" t="str">
            <v>300SAR01</v>
          </cell>
          <cell r="B165" t="str">
            <v>Sarsha</v>
          </cell>
          <cell r="C165">
            <v>107.4</v>
          </cell>
          <cell r="E165">
            <v>9000</v>
          </cell>
        </row>
        <row r="166">
          <cell r="A166" t="str">
            <v>300SAT01</v>
          </cell>
          <cell r="B166" t="str">
            <v>SATEL</v>
          </cell>
          <cell r="C166">
            <v>83850.3</v>
          </cell>
          <cell r="E166">
            <v>7026655.0599999996</v>
          </cell>
        </row>
        <row r="167">
          <cell r="A167" t="str">
            <v>300STA01</v>
          </cell>
          <cell r="B167" t="str">
            <v>Standard Equipment</v>
          </cell>
          <cell r="C167">
            <v>0</v>
          </cell>
          <cell r="E167">
            <v>0</v>
          </cell>
        </row>
        <row r="168">
          <cell r="A168" t="str">
            <v>300STR01</v>
          </cell>
          <cell r="B168" t="str">
            <v>Streamline</v>
          </cell>
          <cell r="C168">
            <v>-0.06</v>
          </cell>
          <cell r="E168">
            <v>-5.03</v>
          </cell>
        </row>
        <row r="169">
          <cell r="A169" t="str">
            <v>300TAT01</v>
          </cell>
          <cell r="B169" t="str">
            <v>Tatyana</v>
          </cell>
          <cell r="C169">
            <v>112.88</v>
          </cell>
          <cell r="E169">
            <v>9460</v>
          </cell>
        </row>
        <row r="170">
          <cell r="A170" t="str">
            <v>300TNS01</v>
          </cell>
          <cell r="B170" t="str">
            <v>TNS</v>
          </cell>
          <cell r="C170">
            <v>3247.38</v>
          </cell>
          <cell r="E170">
            <v>272130.77</v>
          </cell>
        </row>
        <row r="171">
          <cell r="A171" t="str">
            <v>300TOK01</v>
          </cell>
          <cell r="B171" t="str">
            <v>Toksar</v>
          </cell>
          <cell r="C171">
            <v>107.4</v>
          </cell>
          <cell r="E171">
            <v>9000</v>
          </cell>
        </row>
        <row r="172">
          <cell r="A172" t="str">
            <v>300TOP01</v>
          </cell>
          <cell r="B172" t="str">
            <v>Top Oilfield Equipment Service</v>
          </cell>
          <cell r="C172">
            <v>12000</v>
          </cell>
          <cell r="E172">
            <v>1005600</v>
          </cell>
        </row>
        <row r="173">
          <cell r="A173" t="str">
            <v>300TRU01</v>
          </cell>
          <cell r="B173" t="str">
            <v>Trucat International</v>
          </cell>
          <cell r="C173">
            <v>52750</v>
          </cell>
          <cell r="E173">
            <v>4420450</v>
          </cell>
        </row>
        <row r="174">
          <cell r="A174" t="str">
            <v>300TSM01</v>
          </cell>
          <cell r="B174" t="str">
            <v>TSM&amp;S</v>
          </cell>
          <cell r="C174">
            <v>96.88</v>
          </cell>
          <cell r="E174">
            <v>8117.93</v>
          </cell>
        </row>
        <row r="175">
          <cell r="A175" t="str">
            <v>300VIT01</v>
          </cell>
          <cell r="B175" t="str">
            <v>VITO</v>
          </cell>
          <cell r="C175">
            <v>21760.240000000002</v>
          </cell>
          <cell r="E175">
            <v>1823510.04</v>
          </cell>
        </row>
        <row r="176">
          <cell r="A176" t="str">
            <v>300WEA01</v>
          </cell>
          <cell r="B176" t="str">
            <v>West East</v>
          </cell>
          <cell r="C176">
            <v>44305</v>
          </cell>
          <cell r="E176">
            <v>3712759</v>
          </cell>
        </row>
        <row r="177">
          <cell r="A177" t="str">
            <v>300WES01</v>
          </cell>
          <cell r="B177" t="str">
            <v>West</v>
          </cell>
          <cell r="C177">
            <v>26345.3</v>
          </cell>
          <cell r="E177">
            <v>2207736.14</v>
          </cell>
        </row>
        <row r="178">
          <cell r="A178" t="str">
            <v>300WKA01</v>
          </cell>
          <cell r="B178" t="str">
            <v>WKAEM (EKIMU)</v>
          </cell>
          <cell r="C178">
            <v>2711.21</v>
          </cell>
          <cell r="E178">
            <v>227199.6</v>
          </cell>
        </row>
        <row r="179">
          <cell r="A179" t="str">
            <v>300YNT01</v>
          </cell>
          <cell r="B179" t="str">
            <v>Ynta</v>
          </cell>
          <cell r="C179">
            <v>118938</v>
          </cell>
          <cell r="E179">
            <v>9967004.4000000004</v>
          </cell>
        </row>
        <row r="180">
          <cell r="A180" t="str">
            <v>300ZHA01</v>
          </cell>
          <cell r="B180" t="str">
            <v>Zhaksylyk</v>
          </cell>
          <cell r="C180">
            <v>21492.59</v>
          </cell>
          <cell r="E180">
            <v>1801080</v>
          </cell>
        </row>
        <row r="181">
          <cell r="A181">
            <v>3051001</v>
          </cell>
          <cell r="B181" t="str">
            <v>Accrued Interest Payable</v>
          </cell>
          <cell r="C181">
            <v>3612.7</v>
          </cell>
          <cell r="E181">
            <v>302744.26</v>
          </cell>
        </row>
        <row r="182">
          <cell r="A182">
            <v>3153001</v>
          </cell>
          <cell r="B182" t="str">
            <v>Current Income Tax Payable</v>
          </cell>
          <cell r="C182">
            <v>1776</v>
          </cell>
          <cell r="E182">
            <v>148790</v>
          </cell>
        </row>
        <row r="183">
          <cell r="A183">
            <v>3154010</v>
          </cell>
          <cell r="B183" t="str">
            <v>Road Fund</v>
          </cell>
          <cell r="C183">
            <v>0</v>
          </cell>
          <cell r="E183">
            <v>0</v>
          </cell>
        </row>
        <row r="184">
          <cell r="A184">
            <v>3154015</v>
          </cell>
          <cell r="B184" t="str">
            <v>Pension Fund</v>
          </cell>
          <cell r="C184">
            <v>17018</v>
          </cell>
          <cell r="E184">
            <v>1426051</v>
          </cell>
        </row>
        <row r="185">
          <cell r="A185">
            <v>3154020</v>
          </cell>
          <cell r="B185" t="str">
            <v>Medical Fund</v>
          </cell>
          <cell r="C185">
            <v>2109</v>
          </cell>
          <cell r="E185">
            <v>176765</v>
          </cell>
        </row>
        <row r="186">
          <cell r="A186">
            <v>3154025</v>
          </cell>
          <cell r="B186" t="str">
            <v>Employment Fund</v>
          </cell>
          <cell r="C186">
            <v>1406</v>
          </cell>
          <cell r="E186">
            <v>117844</v>
          </cell>
        </row>
        <row r="187">
          <cell r="A187">
            <v>3154030</v>
          </cell>
          <cell r="B187" t="str">
            <v>Property Tax</v>
          </cell>
          <cell r="C187">
            <v>29855</v>
          </cell>
          <cell r="E187">
            <v>2501880</v>
          </cell>
        </row>
        <row r="188">
          <cell r="A188">
            <v>3154035</v>
          </cell>
          <cell r="B188" t="str">
            <v>Vehicle Tax</v>
          </cell>
          <cell r="C188">
            <v>835</v>
          </cell>
          <cell r="E188">
            <v>70050</v>
          </cell>
        </row>
        <row r="189">
          <cell r="A189">
            <v>3201001</v>
          </cell>
          <cell r="B189" t="str">
            <v>Withholding Tax Payable</v>
          </cell>
          <cell r="C189">
            <v>74233.55</v>
          </cell>
          <cell r="E189">
            <v>6031833.5</v>
          </cell>
        </row>
        <row r="190">
          <cell r="A190">
            <v>3201002</v>
          </cell>
          <cell r="B190" t="str">
            <v>Accrued Current Payroll</v>
          </cell>
          <cell r="C190">
            <v>27181.93</v>
          </cell>
          <cell r="E190">
            <v>2277853</v>
          </cell>
        </row>
        <row r="191">
          <cell r="A191">
            <v>3301010</v>
          </cell>
          <cell r="B191" t="str">
            <v>Chase Bank of Texas</v>
          </cell>
          <cell r="C191">
            <v>755555.55</v>
          </cell>
          <cell r="E191">
            <v>63315555.090000004</v>
          </cell>
        </row>
        <row r="192">
          <cell r="A192">
            <v>3302010</v>
          </cell>
          <cell r="B192" t="str">
            <v>CAP-G Cash Advances</v>
          </cell>
          <cell r="C192">
            <v>16897350.170000002</v>
          </cell>
          <cell r="E192">
            <v>1415997944.24</v>
          </cell>
        </row>
        <row r="193">
          <cell r="A193">
            <v>3302020</v>
          </cell>
          <cell r="B193" t="str">
            <v>CAP-G Management Fees</v>
          </cell>
          <cell r="C193">
            <v>4848750</v>
          </cell>
          <cell r="E193">
            <v>406325250</v>
          </cell>
        </row>
        <row r="194">
          <cell r="A194">
            <v>3302030</v>
          </cell>
          <cell r="B194" t="str">
            <v>CAP-G Other</v>
          </cell>
          <cell r="C194">
            <v>634593.53</v>
          </cell>
          <cell r="E194">
            <v>53178976.560000002</v>
          </cell>
        </row>
        <row r="195">
          <cell r="A195">
            <v>3352001</v>
          </cell>
          <cell r="B195" t="str">
            <v>Interest Payable to Related Pa</v>
          </cell>
          <cell r="C195">
            <v>1573136</v>
          </cell>
          <cell r="E195">
            <v>131828796.8</v>
          </cell>
        </row>
        <row r="196">
          <cell r="A196">
            <v>4001010</v>
          </cell>
          <cell r="B196" t="str">
            <v>Central Asia Petroleum</v>
          </cell>
          <cell r="C196">
            <v>100000</v>
          </cell>
          <cell r="E196">
            <v>7555000</v>
          </cell>
        </row>
        <row r="197">
          <cell r="A197">
            <v>4001020</v>
          </cell>
          <cell r="B197" t="str">
            <v>Kazakhoil</v>
          </cell>
          <cell r="C197">
            <v>80000</v>
          </cell>
          <cell r="E197">
            <v>6044000</v>
          </cell>
        </row>
        <row r="198">
          <cell r="A198">
            <v>4001030</v>
          </cell>
          <cell r="B198" t="str">
            <v>Mangistau Terra International</v>
          </cell>
          <cell r="C198">
            <v>20000</v>
          </cell>
          <cell r="E198">
            <v>1511000</v>
          </cell>
        </row>
        <row r="199">
          <cell r="A199">
            <v>4101001</v>
          </cell>
          <cell r="B199" t="str">
            <v>Retained Earnings</v>
          </cell>
          <cell r="C199">
            <v>-4015697</v>
          </cell>
          <cell r="E199">
            <v>-303385908.35000002</v>
          </cell>
        </row>
        <row r="200">
          <cell r="A200">
            <v>5101001</v>
          </cell>
          <cell r="B200" t="str">
            <v>Interest Income</v>
          </cell>
          <cell r="C200">
            <v>278.69</v>
          </cell>
          <cell r="E200">
            <v>23270.62</v>
          </cell>
        </row>
        <row r="201">
          <cell r="A201">
            <v>5991001</v>
          </cell>
          <cell r="B201" t="str">
            <v>Currency Exchange Gain</v>
          </cell>
          <cell r="C201">
            <v>3092.18</v>
          </cell>
          <cell r="E201">
            <v>1979371.22</v>
          </cell>
        </row>
        <row r="202">
          <cell r="A202">
            <v>6002001</v>
          </cell>
          <cell r="B202" t="str">
            <v>Materials &amp; Supplies</v>
          </cell>
          <cell r="C202">
            <v>0</v>
          </cell>
          <cell r="E202">
            <v>0</v>
          </cell>
        </row>
        <row r="203">
          <cell r="A203">
            <v>6995001</v>
          </cell>
          <cell r="B203" t="str">
            <v>Depreciation - Corp. Assets</v>
          </cell>
          <cell r="C203">
            <v>-440901</v>
          </cell>
          <cell r="E203">
            <v>-36947503.799999997</v>
          </cell>
        </row>
        <row r="204">
          <cell r="A204">
            <v>7002001</v>
          </cell>
          <cell r="B204" t="str">
            <v>Geophysical Expenses</v>
          </cell>
          <cell r="C204">
            <v>0</v>
          </cell>
          <cell r="E204">
            <v>-0.5</v>
          </cell>
        </row>
        <row r="205">
          <cell r="A205">
            <v>7951001</v>
          </cell>
          <cell r="B205" t="str">
            <v>Marketing Expense</v>
          </cell>
          <cell r="C205">
            <v>-11900</v>
          </cell>
          <cell r="E205">
            <v>-954380</v>
          </cell>
        </row>
        <row r="206">
          <cell r="A206">
            <v>8000101</v>
          </cell>
          <cell r="B206" t="str">
            <v>Rent</v>
          </cell>
          <cell r="C206">
            <v>-16832.560000000001</v>
          </cell>
          <cell r="E206">
            <v>-1117221.6000000001</v>
          </cell>
        </row>
        <row r="207">
          <cell r="A207">
            <v>8000201</v>
          </cell>
          <cell r="B207" t="str">
            <v>Office Supplies</v>
          </cell>
          <cell r="C207">
            <v>-54094.39</v>
          </cell>
          <cell r="E207">
            <v>-4154655.7</v>
          </cell>
        </row>
        <row r="208">
          <cell r="A208">
            <v>8000301</v>
          </cell>
          <cell r="B208" t="str">
            <v>Utilities</v>
          </cell>
          <cell r="C208">
            <v>-13930.44</v>
          </cell>
          <cell r="E208">
            <v>-1104171.6399999999</v>
          </cell>
        </row>
        <row r="209">
          <cell r="A209">
            <v>8000401</v>
          </cell>
          <cell r="B209" t="str">
            <v>Dues and Subscriptions</v>
          </cell>
          <cell r="C209">
            <v>-1441.05</v>
          </cell>
          <cell r="E209">
            <v>-113089.88</v>
          </cell>
        </row>
        <row r="210">
          <cell r="A210">
            <v>8000501</v>
          </cell>
          <cell r="B210" t="str">
            <v>Travel and Lodging</v>
          </cell>
          <cell r="C210">
            <v>-84594.81</v>
          </cell>
          <cell r="E210">
            <v>-6578318.9199999999</v>
          </cell>
        </row>
        <row r="211">
          <cell r="A211">
            <v>8000601</v>
          </cell>
          <cell r="B211" t="str">
            <v>Meals &amp; Entertainment</v>
          </cell>
          <cell r="C211">
            <v>-1823.11</v>
          </cell>
          <cell r="E211">
            <v>-140000</v>
          </cell>
        </row>
        <row r="212">
          <cell r="A212">
            <v>8000701</v>
          </cell>
          <cell r="B212" t="str">
            <v>Bank Fees</v>
          </cell>
          <cell r="C212">
            <v>-28488.51</v>
          </cell>
          <cell r="E212">
            <v>-2228493.36</v>
          </cell>
        </row>
        <row r="213">
          <cell r="A213">
            <v>8000801</v>
          </cell>
          <cell r="B213" t="str">
            <v>Postage &amp; Courier</v>
          </cell>
          <cell r="C213">
            <v>-509.47</v>
          </cell>
          <cell r="E213">
            <v>-39747</v>
          </cell>
        </row>
        <row r="214">
          <cell r="A214">
            <v>8000901</v>
          </cell>
          <cell r="B214" t="str">
            <v>Insurance</v>
          </cell>
          <cell r="C214">
            <v>-593.35</v>
          </cell>
          <cell r="E214">
            <v>-45079.8</v>
          </cell>
        </row>
        <row r="215">
          <cell r="A215">
            <v>8001001</v>
          </cell>
          <cell r="B215" t="str">
            <v>Contributions</v>
          </cell>
          <cell r="C215">
            <v>-38704.160000000003</v>
          </cell>
          <cell r="E215">
            <v>-3040031.58</v>
          </cell>
        </row>
        <row r="216">
          <cell r="A216">
            <v>8001010</v>
          </cell>
          <cell r="B216" t="str">
            <v>Training</v>
          </cell>
          <cell r="C216">
            <v>-91164.7</v>
          </cell>
          <cell r="E216">
            <v>-7071721.5999999996</v>
          </cell>
        </row>
        <row r="217">
          <cell r="A217">
            <v>8001101</v>
          </cell>
          <cell r="B217" t="str">
            <v>Cleaning Services</v>
          </cell>
          <cell r="C217">
            <v>-2551.7800000000002</v>
          </cell>
          <cell r="E217">
            <v>-198475.33</v>
          </cell>
        </row>
        <row r="218">
          <cell r="A218">
            <v>8001301</v>
          </cell>
          <cell r="B218" t="str">
            <v>Medical Expense</v>
          </cell>
          <cell r="C218">
            <v>-7729.24</v>
          </cell>
          <cell r="E218">
            <v>-613246</v>
          </cell>
        </row>
        <row r="219">
          <cell r="A219">
            <v>8001401</v>
          </cell>
          <cell r="B219" t="str">
            <v>Transportation</v>
          </cell>
          <cell r="C219">
            <v>-16984.62</v>
          </cell>
          <cell r="E219">
            <v>-1390559.28</v>
          </cell>
        </row>
        <row r="220">
          <cell r="A220">
            <v>8001501</v>
          </cell>
          <cell r="B220" t="str">
            <v>Parking</v>
          </cell>
          <cell r="C220">
            <v>-3378.6</v>
          </cell>
          <cell r="E220">
            <v>-267423.33</v>
          </cell>
        </row>
        <row r="221">
          <cell r="A221">
            <v>8001601</v>
          </cell>
          <cell r="B221" t="str">
            <v>Telecommunication Exp</v>
          </cell>
          <cell r="C221">
            <v>-187377.74</v>
          </cell>
          <cell r="E221">
            <v>-14790457.949999999</v>
          </cell>
        </row>
        <row r="222">
          <cell r="A222">
            <v>8001603</v>
          </cell>
          <cell r="B222" t="str">
            <v>Telephone Lines</v>
          </cell>
          <cell r="C222">
            <v>-252.98</v>
          </cell>
          <cell r="E222">
            <v>-21200</v>
          </cell>
        </row>
        <row r="223">
          <cell r="A223">
            <v>8001604</v>
          </cell>
          <cell r="B223" t="str">
            <v>Appartments</v>
          </cell>
          <cell r="C223">
            <v>-17812.13</v>
          </cell>
          <cell r="E223">
            <v>-1422948.53</v>
          </cell>
        </row>
        <row r="224">
          <cell r="A224">
            <v>8001605</v>
          </cell>
          <cell r="B224" t="str">
            <v>Internet &amp; E-Mail Services</v>
          </cell>
          <cell r="C224">
            <v>-14882.82</v>
          </cell>
          <cell r="E224">
            <v>-1205730.83</v>
          </cell>
        </row>
        <row r="225">
          <cell r="A225">
            <v>8006001</v>
          </cell>
          <cell r="B225" t="str">
            <v>Company labor</v>
          </cell>
          <cell r="C225">
            <v>-296587.94</v>
          </cell>
          <cell r="E225">
            <v>-23486286.25</v>
          </cell>
        </row>
        <row r="226">
          <cell r="A226">
            <v>8006201</v>
          </cell>
          <cell r="B226" t="str">
            <v>Contract Labor</v>
          </cell>
          <cell r="C226">
            <v>-912938.24</v>
          </cell>
          <cell r="E226">
            <v>-71781503</v>
          </cell>
        </row>
        <row r="227">
          <cell r="A227">
            <v>8006501</v>
          </cell>
          <cell r="B227" t="str">
            <v>Contract Services &amp; Equip</v>
          </cell>
          <cell r="C227">
            <v>-68316.800000000003</v>
          </cell>
          <cell r="E227">
            <v>-5515457.0300000003</v>
          </cell>
        </row>
        <row r="228">
          <cell r="A228">
            <v>8006701</v>
          </cell>
          <cell r="B228" t="str">
            <v>Professional Services</v>
          </cell>
          <cell r="C228">
            <v>-11911.01</v>
          </cell>
          <cell r="E228">
            <v>-923884</v>
          </cell>
        </row>
        <row r="229">
          <cell r="A229">
            <v>8007001</v>
          </cell>
          <cell r="B229" t="str">
            <v>Legal Expenses</v>
          </cell>
          <cell r="C229">
            <v>-5538.08</v>
          </cell>
          <cell r="E229">
            <v>-436942.78</v>
          </cell>
        </row>
        <row r="230">
          <cell r="A230">
            <v>8007501</v>
          </cell>
          <cell r="B230" t="str">
            <v>Accounting &amp; Audit</v>
          </cell>
          <cell r="C230">
            <v>-194877.69</v>
          </cell>
          <cell r="E230">
            <v>-15732464.17</v>
          </cell>
        </row>
        <row r="231">
          <cell r="A231">
            <v>8008001</v>
          </cell>
          <cell r="B231" t="str">
            <v>Misc. G. &amp; A.</v>
          </cell>
          <cell r="C231">
            <v>-11640.2</v>
          </cell>
          <cell r="E231">
            <v>-895379.18</v>
          </cell>
        </row>
        <row r="232">
          <cell r="A232">
            <v>8009001</v>
          </cell>
          <cell r="B232" t="str">
            <v>Licence Registration Fees</v>
          </cell>
          <cell r="C232">
            <v>-15425.38</v>
          </cell>
          <cell r="E232">
            <v>-1180238.01</v>
          </cell>
        </row>
        <row r="233">
          <cell r="A233">
            <v>8009601</v>
          </cell>
          <cell r="B233" t="str">
            <v>Penalties</v>
          </cell>
          <cell r="C233">
            <v>-4758.4399999999996</v>
          </cell>
          <cell r="E233">
            <v>-364144</v>
          </cell>
        </row>
        <row r="234">
          <cell r="A234">
            <v>8009701</v>
          </cell>
          <cell r="B234" t="str">
            <v>Repairs &amp; Installations</v>
          </cell>
          <cell r="C234">
            <v>-19361.509999999998</v>
          </cell>
          <cell r="E234">
            <v>-1559143.7</v>
          </cell>
        </row>
        <row r="235">
          <cell r="A235">
            <v>8009801</v>
          </cell>
          <cell r="B235" t="str">
            <v>Almaty Office Expense</v>
          </cell>
          <cell r="C235">
            <v>-6951.44</v>
          </cell>
          <cell r="E235">
            <v>-543737.93000000005</v>
          </cell>
        </row>
        <row r="236">
          <cell r="A236">
            <v>8551001</v>
          </cell>
          <cell r="B236" t="str">
            <v>Interest on Debts</v>
          </cell>
          <cell r="C236">
            <v>-508818.16</v>
          </cell>
          <cell r="E236">
            <v>-40350454.390000001</v>
          </cell>
        </row>
        <row r="237">
          <cell r="A237">
            <v>8751001</v>
          </cell>
          <cell r="B237" t="str">
            <v>Customs Duties</v>
          </cell>
          <cell r="C237">
            <v>-44352.160000000003</v>
          </cell>
          <cell r="E237">
            <v>-3461478</v>
          </cell>
        </row>
        <row r="238">
          <cell r="A238">
            <v>8753001</v>
          </cell>
          <cell r="B238" t="str">
            <v>Property Taxes</v>
          </cell>
          <cell r="C238">
            <v>-36585.54</v>
          </cell>
          <cell r="E238">
            <v>-3024885.45</v>
          </cell>
        </row>
        <row r="239">
          <cell r="A239">
            <v>8753050</v>
          </cell>
          <cell r="B239" t="str">
            <v>Vehicle Tax</v>
          </cell>
          <cell r="C239">
            <v>-2731.05</v>
          </cell>
          <cell r="E239">
            <v>-215251.1</v>
          </cell>
        </row>
        <row r="240">
          <cell r="A240">
            <v>8754001</v>
          </cell>
          <cell r="B240" t="str">
            <v>Other Taxes</v>
          </cell>
          <cell r="C240">
            <v>-51772.72</v>
          </cell>
          <cell r="E240">
            <v>-4339159.1500000004</v>
          </cell>
        </row>
        <row r="241">
          <cell r="A241">
            <v>8991001</v>
          </cell>
          <cell r="B241" t="str">
            <v>Extraordinary Items</v>
          </cell>
          <cell r="C241">
            <v>-192481.03</v>
          </cell>
          <cell r="E241">
            <v>-16126981.5</v>
          </cell>
        </row>
        <row r="242">
          <cell r="A242">
            <v>8991002</v>
          </cell>
          <cell r="B242" t="str">
            <v>Currency Exchange Loss</v>
          </cell>
          <cell r="C242">
            <v>-70165.960000000006</v>
          </cell>
          <cell r="E242">
            <v>-170965444.47</v>
          </cell>
        </row>
        <row r="243">
          <cell r="A243">
            <v>9100501</v>
          </cell>
          <cell r="B243" t="str">
            <v>Chemicals</v>
          </cell>
          <cell r="C243">
            <v>0</v>
          </cell>
          <cell r="E243">
            <v>0</v>
          </cell>
        </row>
        <row r="244">
          <cell r="A244">
            <v>9102001</v>
          </cell>
          <cell r="B244" t="str">
            <v>Materials &amp; Supplies</v>
          </cell>
          <cell r="C244">
            <v>0</v>
          </cell>
          <cell r="E244">
            <v>0</v>
          </cell>
        </row>
        <row r="245">
          <cell r="A245">
            <v>9102501</v>
          </cell>
          <cell r="B245" t="str">
            <v>Fuel &amp; Power</v>
          </cell>
          <cell r="C245">
            <v>0</v>
          </cell>
          <cell r="E245">
            <v>0</v>
          </cell>
        </row>
        <row r="246">
          <cell r="A246">
            <v>9103001</v>
          </cell>
          <cell r="B246" t="str">
            <v>Transportation</v>
          </cell>
          <cell r="C246">
            <v>-0.09</v>
          </cell>
          <cell r="E246">
            <v>0.02</v>
          </cell>
        </row>
        <row r="247">
          <cell r="A247">
            <v>9103002</v>
          </cell>
          <cell r="B247" t="str">
            <v>Crude Oil Transportation</v>
          </cell>
          <cell r="C247">
            <v>0</v>
          </cell>
          <cell r="E247">
            <v>0.19</v>
          </cell>
        </row>
        <row r="248">
          <cell r="A248">
            <v>9106201</v>
          </cell>
          <cell r="B248" t="str">
            <v>Contract Labor</v>
          </cell>
          <cell r="C248">
            <v>0</v>
          </cell>
          <cell r="E248">
            <v>3</v>
          </cell>
        </row>
        <row r="249">
          <cell r="A249">
            <v>9204001</v>
          </cell>
          <cell r="B249" t="str">
            <v>Repairs &amp; Maintenance</v>
          </cell>
          <cell r="C249">
            <v>0.02</v>
          </cell>
          <cell r="E249">
            <v>0</v>
          </cell>
        </row>
        <row r="250">
          <cell r="A250">
            <v>9206701</v>
          </cell>
          <cell r="B250" t="str">
            <v>Professional Services</v>
          </cell>
          <cell r="C250">
            <v>-0.01</v>
          </cell>
          <cell r="E250">
            <v>-0.03</v>
          </cell>
        </row>
        <row r="251">
          <cell r="A251">
            <v>9207001</v>
          </cell>
          <cell r="B251" t="str">
            <v>Environmental Expenses</v>
          </cell>
          <cell r="C251">
            <v>0.01</v>
          </cell>
          <cell r="E251">
            <v>0</v>
          </cell>
        </row>
        <row r="252">
          <cell r="A252">
            <v>9207501</v>
          </cell>
          <cell r="B252" t="str">
            <v>Local Licensing Fees</v>
          </cell>
          <cell r="C252">
            <v>-0.02</v>
          </cell>
          <cell r="E252">
            <v>0.01</v>
          </cell>
        </row>
        <row r="253">
          <cell r="A253">
            <v>9208201</v>
          </cell>
          <cell r="B253" t="str">
            <v>Field Supplies</v>
          </cell>
          <cell r="C253">
            <v>-0.02</v>
          </cell>
          <cell r="E253">
            <v>0.04</v>
          </cell>
        </row>
        <row r="254">
          <cell r="A254">
            <v>9208701</v>
          </cell>
          <cell r="B254" t="str">
            <v>Travel</v>
          </cell>
          <cell r="C254">
            <v>0</v>
          </cell>
          <cell r="E254">
            <v>0</v>
          </cell>
        </row>
        <row r="255">
          <cell r="A255">
            <v>9211101</v>
          </cell>
          <cell r="B255" t="str">
            <v>Cleaning Services</v>
          </cell>
          <cell r="C255">
            <v>0</v>
          </cell>
          <cell r="E255">
            <v>0</v>
          </cell>
        </row>
        <row r="256">
          <cell r="A256">
            <v>9211301</v>
          </cell>
          <cell r="B256" t="str">
            <v>Medical Expense</v>
          </cell>
          <cell r="C256">
            <v>0</v>
          </cell>
          <cell r="E256">
            <v>0</v>
          </cell>
        </row>
        <row r="257">
          <cell r="A257">
            <v>9211601</v>
          </cell>
          <cell r="B257" t="str">
            <v>Telecommunication Exp</v>
          </cell>
          <cell r="C257">
            <v>0</v>
          </cell>
          <cell r="E257">
            <v>-0.01</v>
          </cell>
        </row>
        <row r="258">
          <cell r="A258">
            <v>9211603</v>
          </cell>
          <cell r="B258" t="str">
            <v>Satellite Phone</v>
          </cell>
          <cell r="C258">
            <v>0.04</v>
          </cell>
          <cell r="E258">
            <v>0.02</v>
          </cell>
        </row>
        <row r="259">
          <cell r="A259">
            <v>9216301</v>
          </cell>
          <cell r="B259" t="str">
            <v>Food Services</v>
          </cell>
          <cell r="C259">
            <v>0.02</v>
          </cell>
          <cell r="E259">
            <v>-0.44</v>
          </cell>
        </row>
        <row r="260">
          <cell r="A260">
            <v>9251001</v>
          </cell>
          <cell r="B260" t="str">
            <v>Inventory TDC</v>
          </cell>
          <cell r="C260">
            <v>0</v>
          </cell>
          <cell r="E260">
            <v>0</v>
          </cell>
        </row>
        <row r="261">
          <cell r="A261">
            <v>9351001</v>
          </cell>
          <cell r="B261" t="str">
            <v>Inventory CAPEX</v>
          </cell>
          <cell r="C261">
            <v>0</v>
          </cell>
          <cell r="E261">
            <v>0</v>
          </cell>
        </row>
        <row r="262">
          <cell r="A262">
            <v>9501001</v>
          </cell>
          <cell r="B262" t="str">
            <v>Payroll</v>
          </cell>
          <cell r="C262">
            <v>0.01</v>
          </cell>
          <cell r="E262">
            <v>0.05</v>
          </cell>
        </row>
        <row r="263">
          <cell r="A263">
            <v>9502002</v>
          </cell>
          <cell r="B263" t="str">
            <v>Employment Fund 2%</v>
          </cell>
          <cell r="C263">
            <v>0.01</v>
          </cell>
          <cell r="E263">
            <v>-0.01</v>
          </cell>
        </row>
        <row r="264">
          <cell r="A264">
            <v>9502003</v>
          </cell>
          <cell r="B264" t="str">
            <v>Medical Insurance 3%</v>
          </cell>
          <cell r="C264">
            <v>0</v>
          </cell>
          <cell r="E264">
            <v>-0.02</v>
          </cell>
        </row>
        <row r="265">
          <cell r="A265">
            <v>9502004</v>
          </cell>
          <cell r="B265" t="str">
            <v>Savings Fund</v>
          </cell>
          <cell r="C265">
            <v>0</v>
          </cell>
          <cell r="E265">
            <v>0.01</v>
          </cell>
        </row>
        <row r="266">
          <cell r="A266">
            <v>9502005</v>
          </cell>
          <cell r="B266" t="str">
            <v>Pension Fund 15%</v>
          </cell>
          <cell r="C266">
            <v>0</v>
          </cell>
          <cell r="E266">
            <v>0</v>
          </cell>
        </row>
        <row r="267">
          <cell r="A267" t="str">
            <v>960AME01</v>
          </cell>
          <cell r="B267" t="str">
            <v>Ameron International</v>
          </cell>
          <cell r="C267">
            <v>0</v>
          </cell>
          <cell r="E267">
            <v>0</v>
          </cell>
        </row>
        <row r="268">
          <cell r="A268" t="str">
            <v>960CAN01</v>
          </cell>
          <cell r="B268" t="str">
            <v>Canam Services</v>
          </cell>
          <cell r="C268">
            <v>0</v>
          </cell>
          <cell r="E268">
            <v>0.1</v>
          </cell>
        </row>
        <row r="269">
          <cell r="A269" t="str">
            <v>960CAT01</v>
          </cell>
          <cell r="B269" t="str">
            <v>Catkaz</v>
          </cell>
          <cell r="C269">
            <v>0</v>
          </cell>
          <cell r="E269">
            <v>0</v>
          </cell>
        </row>
        <row r="270">
          <cell r="A270" t="str">
            <v>960CON01</v>
          </cell>
          <cell r="B270" t="str">
            <v>Continental Shiptores</v>
          </cell>
          <cell r="C270">
            <v>-0.64</v>
          </cell>
          <cell r="E270">
            <v>0</v>
          </cell>
        </row>
        <row r="271">
          <cell r="A271" t="str">
            <v>960ENK01</v>
          </cell>
          <cell r="B271" t="str">
            <v>Enkaz</v>
          </cell>
          <cell r="C271">
            <v>-0.01</v>
          </cell>
          <cell r="E271">
            <v>0.01</v>
          </cell>
        </row>
        <row r="272">
          <cell r="A272" t="str">
            <v>960HIM01</v>
          </cell>
          <cell r="B272" t="str">
            <v>Himmontaj</v>
          </cell>
          <cell r="C272">
            <v>0</v>
          </cell>
          <cell r="E272">
            <v>0</v>
          </cell>
        </row>
        <row r="273">
          <cell r="A273" t="str">
            <v>960JMC01</v>
          </cell>
          <cell r="B273" t="str">
            <v>JMC Oilfield</v>
          </cell>
          <cell r="C273">
            <v>0</v>
          </cell>
          <cell r="E273">
            <v>0.01</v>
          </cell>
        </row>
        <row r="274">
          <cell r="A274" t="str">
            <v>960STA01</v>
          </cell>
          <cell r="B274" t="str">
            <v>Standard Equipment</v>
          </cell>
          <cell r="C274">
            <v>0</v>
          </cell>
          <cell r="E274">
            <v>0</v>
          </cell>
        </row>
        <row r="275">
          <cell r="A275" t="str">
            <v>960STR01</v>
          </cell>
          <cell r="B275" t="str">
            <v>Streamline</v>
          </cell>
          <cell r="C275">
            <v>0</v>
          </cell>
          <cell r="E275">
            <v>0</v>
          </cell>
        </row>
        <row r="276">
          <cell r="A276" t="str">
            <v>960TRU01</v>
          </cell>
          <cell r="B276" t="str">
            <v>Trucat International</v>
          </cell>
          <cell r="C276">
            <v>0</v>
          </cell>
          <cell r="E276">
            <v>0</v>
          </cell>
        </row>
        <row r="277">
          <cell r="A277" t="str">
            <v>960WEA01</v>
          </cell>
          <cell r="B277" t="str">
            <v>West East</v>
          </cell>
          <cell r="C277">
            <v>0</v>
          </cell>
          <cell r="E277">
            <v>0</v>
          </cell>
        </row>
        <row r="278">
          <cell r="A278" t="str">
            <v>960WES01</v>
          </cell>
          <cell r="B278" t="str">
            <v>West</v>
          </cell>
          <cell r="C278">
            <v>0</v>
          </cell>
          <cell r="E278">
            <v>0</v>
          </cell>
        </row>
        <row r="279">
          <cell r="A279" t="str">
            <v>960YNT01</v>
          </cell>
          <cell r="B279" t="str">
            <v>Ynta</v>
          </cell>
          <cell r="C279">
            <v>-1.1599999999999999</v>
          </cell>
          <cell r="E279">
            <v>0</v>
          </cell>
        </row>
      </sheetData>
      <sheetData sheetId="28" refreshError="1">
        <row r="7">
          <cell r="A7">
            <v>1001002</v>
          </cell>
          <cell r="B7" t="str">
            <v>Petty Cash - Office - Tenge</v>
          </cell>
          <cell r="C7">
            <v>-227.03</v>
          </cell>
          <cell r="D7">
            <v>-31784</v>
          </cell>
        </row>
        <row r="8">
          <cell r="A8">
            <v>1002001</v>
          </cell>
          <cell r="B8" t="str">
            <v>Cash in Neftebank Tenge</v>
          </cell>
          <cell r="C8">
            <v>-4235.8500000000004</v>
          </cell>
          <cell r="D8">
            <v>-593019.44999999995</v>
          </cell>
        </row>
        <row r="9">
          <cell r="A9">
            <v>1002002</v>
          </cell>
          <cell r="B9" t="str">
            <v>Cash in Neftebank USD</v>
          </cell>
          <cell r="C9">
            <v>-11537.61</v>
          </cell>
          <cell r="D9">
            <v>-1615265.4</v>
          </cell>
        </row>
        <row r="10">
          <cell r="A10">
            <v>1002003</v>
          </cell>
          <cell r="B10" t="str">
            <v>Cash in KazcommercerBank Tenge</v>
          </cell>
          <cell r="C10">
            <v>-14.32</v>
          </cell>
          <cell r="D10">
            <v>-2004.23</v>
          </cell>
        </row>
        <row r="11">
          <cell r="A11">
            <v>1002004</v>
          </cell>
          <cell r="B11" t="str">
            <v>Cash in KazcommercerBank USD</v>
          </cell>
          <cell r="C11">
            <v>-21.8</v>
          </cell>
          <cell r="D11">
            <v>-3052</v>
          </cell>
        </row>
        <row r="12">
          <cell r="A12">
            <v>1002005</v>
          </cell>
          <cell r="B12" t="str">
            <v>Cash in Narodny Tenge</v>
          </cell>
          <cell r="C12">
            <v>-164522.54</v>
          </cell>
          <cell r="D12">
            <v>-23033155.530000001</v>
          </cell>
        </row>
        <row r="13">
          <cell r="A13">
            <v>1002006</v>
          </cell>
          <cell r="B13" t="str">
            <v>Cash in Narodny USD</v>
          </cell>
          <cell r="C13">
            <v>-957.45</v>
          </cell>
          <cell r="D13">
            <v>-134043</v>
          </cell>
        </row>
        <row r="14">
          <cell r="A14">
            <v>1202002</v>
          </cell>
          <cell r="B14" t="str">
            <v>AR-Employees Tenge</v>
          </cell>
          <cell r="C14">
            <v>-2642.86</v>
          </cell>
          <cell r="D14">
            <v>-370000</v>
          </cell>
        </row>
        <row r="15">
          <cell r="A15" t="str">
            <v>120JMC01</v>
          </cell>
          <cell r="B15" t="str">
            <v>JMC</v>
          </cell>
          <cell r="C15">
            <v>-4600</v>
          </cell>
          <cell r="D15">
            <v>-644000</v>
          </cell>
        </row>
        <row r="16">
          <cell r="A16" t="str">
            <v>120MIR01</v>
          </cell>
          <cell r="B16" t="str">
            <v>Miras-2</v>
          </cell>
          <cell r="C16">
            <v>0.1</v>
          </cell>
          <cell r="D16">
            <v>13.36</v>
          </cell>
        </row>
        <row r="17">
          <cell r="A17" t="str">
            <v>120ZAM01</v>
          </cell>
          <cell r="B17" t="str">
            <v>Zaman</v>
          </cell>
          <cell r="C17">
            <v>-0.28999999999999998</v>
          </cell>
          <cell r="D17">
            <v>-40.79</v>
          </cell>
        </row>
        <row r="18">
          <cell r="A18" t="str">
            <v>120ZAP01</v>
          </cell>
          <cell r="B18" t="str">
            <v>Zap Kaz StroiService</v>
          </cell>
          <cell r="C18">
            <v>-8476.08</v>
          </cell>
          <cell r="D18">
            <v>-1186651.7</v>
          </cell>
        </row>
        <row r="19">
          <cell r="A19">
            <v>1251001</v>
          </cell>
          <cell r="B19" t="str">
            <v>Crude Oil</v>
          </cell>
          <cell r="C19">
            <v>-237895.72</v>
          </cell>
          <cell r="D19">
            <v>-32151522.23</v>
          </cell>
        </row>
        <row r="20">
          <cell r="A20">
            <v>1301001</v>
          </cell>
          <cell r="B20" t="str">
            <v>Field Yards</v>
          </cell>
          <cell r="C20">
            <v>-2941.71</v>
          </cell>
          <cell r="D20">
            <v>-411840</v>
          </cell>
        </row>
        <row r="21">
          <cell r="A21">
            <v>1303000</v>
          </cell>
          <cell r="B21" t="str">
            <v>Warehouse Invent Rollfwd 1997</v>
          </cell>
          <cell r="C21">
            <v>0</v>
          </cell>
          <cell r="D21">
            <v>-14342.9</v>
          </cell>
        </row>
        <row r="22">
          <cell r="A22">
            <v>1303001</v>
          </cell>
          <cell r="B22" t="str">
            <v>Warehouse</v>
          </cell>
          <cell r="C22">
            <v>-1372641.21</v>
          </cell>
          <cell r="D22">
            <v>-110445782.36</v>
          </cell>
        </row>
        <row r="23">
          <cell r="A23">
            <v>1305001</v>
          </cell>
          <cell r="B23" t="str">
            <v>Inventory in Transit</v>
          </cell>
          <cell r="C23">
            <v>-432864.96</v>
          </cell>
          <cell r="D23">
            <v>-36158567.399999999</v>
          </cell>
        </row>
        <row r="24">
          <cell r="A24">
            <v>1309001</v>
          </cell>
          <cell r="B24" t="str">
            <v>Other</v>
          </cell>
          <cell r="C24">
            <v>-42959.44</v>
          </cell>
          <cell r="D24">
            <v>-3399339.41</v>
          </cell>
        </row>
        <row r="25">
          <cell r="A25">
            <v>1401001</v>
          </cell>
          <cell r="B25" t="str">
            <v>Import VAT</v>
          </cell>
          <cell r="C25">
            <v>-176117.75</v>
          </cell>
          <cell r="D25">
            <v>-24656485.550000001</v>
          </cell>
        </row>
        <row r="26">
          <cell r="A26">
            <v>1402001</v>
          </cell>
          <cell r="B26" t="str">
            <v>Turnover (local) VAT</v>
          </cell>
          <cell r="C26">
            <v>-311539.12</v>
          </cell>
          <cell r="D26">
            <v>-43615476.200000003</v>
          </cell>
        </row>
        <row r="27">
          <cell r="A27">
            <v>1451001</v>
          </cell>
          <cell r="B27" t="str">
            <v>Advances to Customs</v>
          </cell>
          <cell r="C27">
            <v>-88634.77</v>
          </cell>
          <cell r="D27">
            <v>-12408867.800000001</v>
          </cell>
        </row>
        <row r="28">
          <cell r="A28">
            <v>2001001</v>
          </cell>
          <cell r="B28" t="str">
            <v>Unproven Acquisition Costs</v>
          </cell>
          <cell r="C28">
            <v>-555111.41</v>
          </cell>
          <cell r="D28">
            <v>-42496043.270000003</v>
          </cell>
        </row>
        <row r="29">
          <cell r="A29">
            <v>2020100</v>
          </cell>
          <cell r="B29" t="str">
            <v>Oil &amp; Gas Property Rollforward</v>
          </cell>
          <cell r="C29">
            <v>-5734236.29</v>
          </cell>
          <cell r="D29">
            <v>-438995163.29000002</v>
          </cell>
        </row>
        <row r="30">
          <cell r="A30">
            <v>2036001</v>
          </cell>
          <cell r="B30" t="str">
            <v>G&amp;G Company Labour</v>
          </cell>
          <cell r="C30">
            <v>-18028.57</v>
          </cell>
          <cell r="D30">
            <v>-1441610.86</v>
          </cell>
        </row>
        <row r="31">
          <cell r="A31">
            <v>2036201</v>
          </cell>
          <cell r="B31" t="str">
            <v>G&amp;G Contract Labour</v>
          </cell>
          <cell r="C31">
            <v>-4230.24</v>
          </cell>
          <cell r="D31">
            <v>-326878.84000000003</v>
          </cell>
        </row>
        <row r="32">
          <cell r="A32">
            <v>2036501</v>
          </cell>
          <cell r="B32" t="str">
            <v>G&amp;G Seismic</v>
          </cell>
          <cell r="C32">
            <v>-85440.14</v>
          </cell>
          <cell r="D32">
            <v>-7195372.0899999999</v>
          </cell>
        </row>
        <row r="33">
          <cell r="A33">
            <v>2050101</v>
          </cell>
          <cell r="B33" t="str">
            <v>IDC Drilling Contract Day Rate</v>
          </cell>
          <cell r="C33">
            <v>-187775.7</v>
          </cell>
          <cell r="D33">
            <v>-14539630.529999999</v>
          </cell>
        </row>
        <row r="34">
          <cell r="A34">
            <v>2051001</v>
          </cell>
          <cell r="B34" t="str">
            <v>IDC Cementing &amp; Cementing Serv</v>
          </cell>
          <cell r="C34">
            <v>-11536.35</v>
          </cell>
          <cell r="D34">
            <v>-918080.2</v>
          </cell>
        </row>
        <row r="35">
          <cell r="A35">
            <v>2053001</v>
          </cell>
          <cell r="B35" t="str">
            <v>IDC Formation Testing</v>
          </cell>
          <cell r="C35">
            <v>-7555.1</v>
          </cell>
          <cell r="D35">
            <v>-886358</v>
          </cell>
        </row>
        <row r="36">
          <cell r="A36">
            <v>2055501</v>
          </cell>
          <cell r="B36" t="str">
            <v>IDC Tools &amp; Equipment Rental</v>
          </cell>
          <cell r="C36">
            <v>-14850.76</v>
          </cell>
          <cell r="D36">
            <v>-1147838.1599999999</v>
          </cell>
        </row>
        <row r="37">
          <cell r="A37">
            <v>2055701</v>
          </cell>
          <cell r="B37" t="str">
            <v>IDC Materials &amp; Supplies</v>
          </cell>
          <cell r="C37">
            <v>-55483.3</v>
          </cell>
          <cell r="D37">
            <v>-6658218.1900000004</v>
          </cell>
        </row>
        <row r="38">
          <cell r="A38">
            <v>2056001</v>
          </cell>
          <cell r="B38" t="str">
            <v>IDC Company labor</v>
          </cell>
          <cell r="C38">
            <v>-20977.84</v>
          </cell>
          <cell r="D38">
            <v>-1855091.49</v>
          </cell>
        </row>
        <row r="39">
          <cell r="A39">
            <v>2056201</v>
          </cell>
          <cell r="B39" t="str">
            <v>IDC Contract Labor</v>
          </cell>
          <cell r="C39">
            <v>-104695.8</v>
          </cell>
          <cell r="D39">
            <v>-10075430.76</v>
          </cell>
        </row>
        <row r="40">
          <cell r="A40">
            <v>2056501</v>
          </cell>
          <cell r="B40" t="str">
            <v>IDC Contract Services &amp; Equip</v>
          </cell>
          <cell r="C40">
            <v>-37679.9</v>
          </cell>
          <cell r="D40">
            <v>-3679540.94</v>
          </cell>
        </row>
        <row r="41">
          <cell r="A41">
            <v>2056701</v>
          </cell>
          <cell r="B41" t="str">
            <v>IDC Professional Services</v>
          </cell>
          <cell r="C41">
            <v>-7971.24</v>
          </cell>
          <cell r="D41">
            <v>-644213.97</v>
          </cell>
        </row>
        <row r="42">
          <cell r="A42">
            <v>2057001</v>
          </cell>
          <cell r="B42" t="str">
            <v>IDC Fuel &amp; Power</v>
          </cell>
          <cell r="C42">
            <v>-8071.38</v>
          </cell>
          <cell r="D42">
            <v>-737675.16</v>
          </cell>
        </row>
        <row r="43">
          <cell r="A43">
            <v>2057501</v>
          </cell>
          <cell r="B43" t="str">
            <v>IDC Transportation</v>
          </cell>
          <cell r="C43">
            <v>-5387.43</v>
          </cell>
          <cell r="D43">
            <v>-431117.85</v>
          </cell>
        </row>
        <row r="44">
          <cell r="A44">
            <v>2057520</v>
          </cell>
          <cell r="B44" t="str">
            <v>IDC Helicopter Transportation</v>
          </cell>
          <cell r="C44">
            <v>-522.04</v>
          </cell>
          <cell r="D44">
            <v>-41752.1</v>
          </cell>
        </row>
        <row r="45">
          <cell r="A45">
            <v>2057530</v>
          </cell>
          <cell r="B45" t="str">
            <v>IDC Air Transportation</v>
          </cell>
          <cell r="C45">
            <v>-7436.38</v>
          </cell>
          <cell r="D45">
            <v>-690467.43</v>
          </cell>
        </row>
        <row r="46">
          <cell r="A46">
            <v>2058001</v>
          </cell>
          <cell r="B46" t="str">
            <v>IDC Communication Expense</v>
          </cell>
          <cell r="C46">
            <v>-1927.58</v>
          </cell>
          <cell r="D46">
            <v>-162788.78</v>
          </cell>
        </row>
        <row r="47">
          <cell r="A47">
            <v>2058201</v>
          </cell>
          <cell r="B47" t="str">
            <v>IDC Repairs &amp; Maintenance</v>
          </cell>
          <cell r="C47">
            <v>-5876.82</v>
          </cell>
          <cell r="D47">
            <v>-466988.31</v>
          </cell>
        </row>
        <row r="48">
          <cell r="A48">
            <v>2058501</v>
          </cell>
          <cell r="B48" t="str">
            <v>IDC Environmental Expense</v>
          </cell>
          <cell r="C48">
            <v>-1366.17</v>
          </cell>
          <cell r="D48">
            <v>-107420.87</v>
          </cell>
        </row>
        <row r="49">
          <cell r="A49">
            <v>2251000</v>
          </cell>
          <cell r="B49" t="str">
            <v>Buildings Rollforward 1997</v>
          </cell>
          <cell r="C49">
            <v>-329936</v>
          </cell>
          <cell r="D49">
            <v>-24926664.800000001</v>
          </cell>
        </row>
        <row r="50">
          <cell r="A50">
            <v>2251001</v>
          </cell>
          <cell r="B50" t="str">
            <v>Buildings</v>
          </cell>
          <cell r="C50">
            <v>-2211154.59</v>
          </cell>
          <cell r="D50">
            <v>-187047035.38</v>
          </cell>
        </row>
        <row r="51">
          <cell r="A51">
            <v>2251501</v>
          </cell>
          <cell r="B51" t="str">
            <v>Roads</v>
          </cell>
          <cell r="C51">
            <v>-858471.84</v>
          </cell>
          <cell r="D51">
            <v>-69264614.989999995</v>
          </cell>
        </row>
        <row r="52">
          <cell r="A52">
            <v>2252001</v>
          </cell>
          <cell r="B52" t="str">
            <v>Pipelines</v>
          </cell>
          <cell r="C52">
            <v>-616217.66</v>
          </cell>
          <cell r="D52">
            <v>-48952893.259999998</v>
          </cell>
        </row>
        <row r="53">
          <cell r="A53">
            <v>2253000</v>
          </cell>
          <cell r="B53" t="str">
            <v>Plant &amp; Equipment R/F 1997</v>
          </cell>
          <cell r="C53">
            <v>0</v>
          </cell>
          <cell r="D53">
            <v>-0.5</v>
          </cell>
        </row>
        <row r="54">
          <cell r="A54">
            <v>2253001</v>
          </cell>
          <cell r="B54" t="str">
            <v>Plant &amp; Equipment</v>
          </cell>
          <cell r="C54">
            <v>-1186196.67</v>
          </cell>
          <cell r="D54">
            <v>-95524130.950000003</v>
          </cell>
        </row>
        <row r="55">
          <cell r="A55">
            <v>2253500</v>
          </cell>
          <cell r="B55" t="str">
            <v>Vehicles Rollforward 1997</v>
          </cell>
          <cell r="C55">
            <v>-541479</v>
          </cell>
          <cell r="D55">
            <v>-40908738.450000003</v>
          </cell>
        </row>
        <row r="56">
          <cell r="A56">
            <v>2253501</v>
          </cell>
          <cell r="B56" t="str">
            <v>Vehicles</v>
          </cell>
          <cell r="C56">
            <v>-9250.85</v>
          </cell>
          <cell r="D56">
            <v>-1211861.3500000001</v>
          </cell>
        </row>
        <row r="57">
          <cell r="A57">
            <v>2254001</v>
          </cell>
          <cell r="B57" t="str">
            <v>Vehicles for specialized tasks</v>
          </cell>
          <cell r="C57">
            <v>-967345.11</v>
          </cell>
          <cell r="D57">
            <v>-75192176.870000005</v>
          </cell>
        </row>
        <row r="58">
          <cell r="A58">
            <v>2254501</v>
          </cell>
          <cell r="B58" t="str">
            <v>Vehicles for personnel</v>
          </cell>
          <cell r="C58">
            <v>-128051.16</v>
          </cell>
          <cell r="D58">
            <v>-10205265.640000001</v>
          </cell>
        </row>
        <row r="59">
          <cell r="A59">
            <v>2254502</v>
          </cell>
          <cell r="B59" t="str">
            <v>Vehicles-Personnel-VAT-Paid</v>
          </cell>
          <cell r="C59">
            <v>-78183.91</v>
          </cell>
          <cell r="D59">
            <v>-6146750</v>
          </cell>
        </row>
        <row r="60">
          <cell r="A60">
            <v>2255001</v>
          </cell>
          <cell r="B60" t="str">
            <v>Furniture &amp; Fixtures</v>
          </cell>
          <cell r="C60">
            <v>-113206.46</v>
          </cell>
          <cell r="D60">
            <v>-8746458.4100000001</v>
          </cell>
        </row>
        <row r="61">
          <cell r="A61">
            <v>2256001</v>
          </cell>
          <cell r="B61" t="str">
            <v>Field Communicatios</v>
          </cell>
          <cell r="C61">
            <v>-258601.47</v>
          </cell>
          <cell r="D61">
            <v>-21931157.789999999</v>
          </cell>
        </row>
        <row r="62">
          <cell r="A62">
            <v>2301000</v>
          </cell>
          <cell r="B62" t="str">
            <v>Apartments Rollforward 1997</v>
          </cell>
          <cell r="C62">
            <v>-67212</v>
          </cell>
          <cell r="D62">
            <v>-5077866.5999999996</v>
          </cell>
        </row>
        <row r="63">
          <cell r="A63">
            <v>2301001</v>
          </cell>
          <cell r="B63" t="str">
            <v>Buildings</v>
          </cell>
          <cell r="C63">
            <v>-94069.81</v>
          </cell>
          <cell r="D63">
            <v>-9473805.8000000007</v>
          </cell>
        </row>
        <row r="64">
          <cell r="A64">
            <v>2301010</v>
          </cell>
          <cell r="B64" t="str">
            <v>Office Buildings</v>
          </cell>
          <cell r="C64">
            <v>-19732.8</v>
          </cell>
          <cell r="D64">
            <v>-1698551</v>
          </cell>
        </row>
        <row r="65">
          <cell r="A65">
            <v>2301020</v>
          </cell>
          <cell r="B65" t="str">
            <v>Apartments</v>
          </cell>
          <cell r="C65">
            <v>-147787.25</v>
          </cell>
          <cell r="D65">
            <v>-11802425.67</v>
          </cell>
        </row>
        <row r="66">
          <cell r="A66">
            <v>2303000</v>
          </cell>
          <cell r="B66" t="str">
            <v>Office F&amp;F Rollforward 1997</v>
          </cell>
          <cell r="C66">
            <v>-227318</v>
          </cell>
          <cell r="D66">
            <v>-17173874.899999999</v>
          </cell>
        </row>
        <row r="67">
          <cell r="A67">
            <v>2303010</v>
          </cell>
          <cell r="B67" t="str">
            <v>Office Furniture &amp; Fixtures</v>
          </cell>
          <cell r="C67">
            <v>-14782.82</v>
          </cell>
          <cell r="D67">
            <v>-1118262.8999999999</v>
          </cell>
        </row>
        <row r="68">
          <cell r="A68">
            <v>2303020</v>
          </cell>
          <cell r="B68" t="str">
            <v>Apartment Furniture &amp; Fixtures</v>
          </cell>
          <cell r="C68">
            <v>-56750.03</v>
          </cell>
          <cell r="D68">
            <v>-4401620</v>
          </cell>
        </row>
        <row r="69">
          <cell r="A69">
            <v>2304001</v>
          </cell>
          <cell r="B69" t="str">
            <v>Office Equipment</v>
          </cell>
          <cell r="C69">
            <v>-98157.29</v>
          </cell>
          <cell r="D69">
            <v>-7850018.96</v>
          </cell>
        </row>
        <row r="70">
          <cell r="A70">
            <v>2305001</v>
          </cell>
          <cell r="B70" t="str">
            <v>Intangible Assets</v>
          </cell>
          <cell r="C70">
            <v>-2851.76</v>
          </cell>
          <cell r="D70">
            <v>-205935</v>
          </cell>
        </row>
        <row r="71">
          <cell r="A71">
            <v>2305002</v>
          </cell>
          <cell r="B71" t="str">
            <v>Software-Sun System-GL</v>
          </cell>
          <cell r="C71">
            <v>-62093.59</v>
          </cell>
          <cell r="D71">
            <v>-5214962.84</v>
          </cell>
        </row>
        <row r="72">
          <cell r="A72">
            <v>2305003</v>
          </cell>
          <cell r="B72" t="str">
            <v>Software-Sun System-Payroll</v>
          </cell>
          <cell r="C72">
            <v>-9353.4500000000007</v>
          </cell>
          <cell r="D72">
            <v>-778140</v>
          </cell>
        </row>
        <row r="73">
          <cell r="A73">
            <v>2350101</v>
          </cell>
          <cell r="B73" t="str">
            <v>WIP IDC Dril Cont Day Rate</v>
          </cell>
          <cell r="C73">
            <v>-1856379.63</v>
          </cell>
          <cell r="D73">
            <v>-222962642.78</v>
          </cell>
        </row>
        <row r="74">
          <cell r="A74">
            <v>2350501</v>
          </cell>
          <cell r="B74" t="str">
            <v>WIP IDC Mobilization/Demob</v>
          </cell>
          <cell r="C74">
            <v>-891244.15</v>
          </cell>
          <cell r="D74">
            <v>-76190452.700000003</v>
          </cell>
        </row>
        <row r="75">
          <cell r="A75">
            <v>2350701</v>
          </cell>
          <cell r="B75" t="str">
            <v>WIP IDC Road|Loc. Pits &amp; Keyws</v>
          </cell>
          <cell r="C75">
            <v>-217959.9</v>
          </cell>
          <cell r="D75">
            <v>-17773113.809999999</v>
          </cell>
        </row>
        <row r="76">
          <cell r="A76">
            <v>2351001</v>
          </cell>
          <cell r="B76" t="str">
            <v>WIP IDC Cement &amp; Cement Serv</v>
          </cell>
          <cell r="C76">
            <v>-63118.09</v>
          </cell>
          <cell r="D76">
            <v>-6083174.8399999999</v>
          </cell>
        </row>
        <row r="77">
          <cell r="A77">
            <v>2352001</v>
          </cell>
          <cell r="B77" t="str">
            <v>WIP IDC Wireline Logging</v>
          </cell>
          <cell r="C77">
            <v>-22836.19</v>
          </cell>
          <cell r="D77">
            <v>-1860020.48</v>
          </cell>
        </row>
        <row r="78">
          <cell r="A78">
            <v>2352501</v>
          </cell>
          <cell r="B78" t="str">
            <v>WIP IDC Mud Logging</v>
          </cell>
          <cell r="C78">
            <v>-98694.74</v>
          </cell>
          <cell r="D78">
            <v>-12025656.699999999</v>
          </cell>
        </row>
        <row r="79">
          <cell r="A79">
            <v>2353001</v>
          </cell>
          <cell r="B79" t="str">
            <v>WIP IDC Formation Testing</v>
          </cell>
          <cell r="C79">
            <v>-108925.43</v>
          </cell>
          <cell r="D79">
            <v>-14147870.58</v>
          </cell>
        </row>
        <row r="80">
          <cell r="A80">
            <v>2355001</v>
          </cell>
          <cell r="B80" t="str">
            <v>WIP IDC Drill Bits</v>
          </cell>
          <cell r="C80">
            <v>0</v>
          </cell>
          <cell r="D80">
            <v>0</v>
          </cell>
        </row>
        <row r="81">
          <cell r="A81">
            <v>2355501</v>
          </cell>
          <cell r="B81" t="str">
            <v>WIP IDC Tools &amp; Equip Rental</v>
          </cell>
          <cell r="C81">
            <v>-1700</v>
          </cell>
          <cell r="D81">
            <v>-238000</v>
          </cell>
        </row>
        <row r="82">
          <cell r="A82">
            <v>2355701</v>
          </cell>
          <cell r="B82" t="str">
            <v>WIP IDC Materials &amp; Supplies</v>
          </cell>
          <cell r="C82">
            <v>-274845.94</v>
          </cell>
          <cell r="D82">
            <v>-34092944.439999998</v>
          </cell>
        </row>
        <row r="83">
          <cell r="A83">
            <v>2356001</v>
          </cell>
          <cell r="B83" t="str">
            <v>WIP IDC Company labor</v>
          </cell>
          <cell r="C83">
            <v>-96913.31</v>
          </cell>
          <cell r="D83">
            <v>-9064011.1300000008</v>
          </cell>
        </row>
        <row r="84">
          <cell r="A84">
            <v>2356201</v>
          </cell>
          <cell r="B84" t="str">
            <v>WIP IDC Contract Labor</v>
          </cell>
          <cell r="C84">
            <v>-656235.06999999995</v>
          </cell>
          <cell r="D84">
            <v>-61892348.939999998</v>
          </cell>
        </row>
        <row r="85">
          <cell r="A85">
            <v>2356501</v>
          </cell>
          <cell r="B85" t="str">
            <v>WIP IDC Cont Services &amp; Equip</v>
          </cell>
          <cell r="C85">
            <v>-305236.63</v>
          </cell>
          <cell r="D85">
            <v>-30466189.760000002</v>
          </cell>
        </row>
        <row r="86">
          <cell r="A86">
            <v>2356701</v>
          </cell>
          <cell r="B86" t="str">
            <v>WIP IDC Professional Services</v>
          </cell>
          <cell r="C86">
            <v>-151789.56</v>
          </cell>
          <cell r="D86">
            <v>-11841457.710000001</v>
          </cell>
        </row>
        <row r="87">
          <cell r="A87">
            <v>2357001</v>
          </cell>
          <cell r="B87" t="str">
            <v>WIP IDC Fuel &amp; Power</v>
          </cell>
          <cell r="C87">
            <v>-49979.32</v>
          </cell>
          <cell r="D87">
            <v>-4679642.96</v>
          </cell>
        </row>
        <row r="88">
          <cell r="A88">
            <v>2357501</v>
          </cell>
          <cell r="B88" t="str">
            <v>WIP IDC Transportation</v>
          </cell>
          <cell r="C88">
            <v>-25334.22</v>
          </cell>
          <cell r="D88">
            <v>-2044004.97</v>
          </cell>
        </row>
        <row r="89">
          <cell r="A89">
            <v>2357520</v>
          </cell>
          <cell r="B89" t="str">
            <v>WIP IDC Helicopter Transport</v>
          </cell>
          <cell r="C89">
            <v>-2087.12</v>
          </cell>
          <cell r="D89">
            <v>-167007.34</v>
          </cell>
        </row>
        <row r="90">
          <cell r="A90">
            <v>2357540</v>
          </cell>
          <cell r="B90" t="str">
            <v>WIP IDC Marine Transportation</v>
          </cell>
          <cell r="C90">
            <v>-18317.490000000002</v>
          </cell>
          <cell r="D90">
            <v>-1689855.13</v>
          </cell>
        </row>
        <row r="91">
          <cell r="A91">
            <v>2358001</v>
          </cell>
          <cell r="B91" t="str">
            <v>WIP IDC Communication Expense</v>
          </cell>
          <cell r="C91">
            <v>-7712.32</v>
          </cell>
          <cell r="D91">
            <v>-651162.37</v>
          </cell>
        </row>
        <row r="92">
          <cell r="A92">
            <v>2358201</v>
          </cell>
          <cell r="B92" t="str">
            <v>WIP IDC Repairs &amp; Maintenance</v>
          </cell>
          <cell r="C92">
            <v>-23507.27</v>
          </cell>
          <cell r="D92">
            <v>-1867954.29</v>
          </cell>
        </row>
        <row r="93">
          <cell r="A93">
            <v>2358501</v>
          </cell>
          <cell r="B93" t="str">
            <v>WIP IDC Environmental Expense</v>
          </cell>
          <cell r="C93">
            <v>-5462.65</v>
          </cell>
          <cell r="D93">
            <v>-429690.71</v>
          </cell>
        </row>
        <row r="94">
          <cell r="A94">
            <v>2358701</v>
          </cell>
          <cell r="B94" t="str">
            <v>WIP IDC Local Licensing Fees</v>
          </cell>
          <cell r="C94">
            <v>-147555.35</v>
          </cell>
          <cell r="D94">
            <v>-12844010.17</v>
          </cell>
        </row>
        <row r="95">
          <cell r="A95">
            <v>2403001</v>
          </cell>
          <cell r="B95" t="str">
            <v>WIP-TDC-Production Casing</v>
          </cell>
          <cell r="C95">
            <v>0</v>
          </cell>
          <cell r="D95">
            <v>0</v>
          </cell>
        </row>
        <row r="96">
          <cell r="A96">
            <v>2403501</v>
          </cell>
          <cell r="B96" t="str">
            <v>WIP-TDC-Tubing</v>
          </cell>
          <cell r="C96">
            <v>-76443.42</v>
          </cell>
          <cell r="D96">
            <v>-5936842.7199999997</v>
          </cell>
        </row>
        <row r="97">
          <cell r="A97">
            <v>2405001</v>
          </cell>
          <cell r="B97" t="str">
            <v>WIP-TDC-Casinghead</v>
          </cell>
          <cell r="C97">
            <v>-3519.88</v>
          </cell>
          <cell r="D97">
            <v>-271965.69</v>
          </cell>
        </row>
        <row r="98">
          <cell r="A98">
            <v>2406001</v>
          </cell>
          <cell r="B98" t="str">
            <v>WIP-TDC-Xmas Tree</v>
          </cell>
          <cell r="C98">
            <v>-62080.59</v>
          </cell>
          <cell r="D98">
            <v>-4761508.4800000004</v>
          </cell>
        </row>
        <row r="99">
          <cell r="A99">
            <v>2409001</v>
          </cell>
          <cell r="B99" t="str">
            <v>WIP-TDC-Other Mats &amp; Equip</v>
          </cell>
          <cell r="C99">
            <v>0</v>
          </cell>
          <cell r="D99">
            <v>0</v>
          </cell>
        </row>
        <row r="100">
          <cell r="A100">
            <v>2511001</v>
          </cell>
          <cell r="B100" t="str">
            <v>WIP-BUILDINGS-Materials</v>
          </cell>
          <cell r="C100">
            <v>0</v>
          </cell>
          <cell r="D100">
            <v>0</v>
          </cell>
        </row>
        <row r="101">
          <cell r="A101">
            <v>2511701</v>
          </cell>
          <cell r="B101" t="str">
            <v>WIP - Buildings - Proj Design</v>
          </cell>
          <cell r="C101">
            <v>-37283.72</v>
          </cell>
          <cell r="D101">
            <v>-3152927.1</v>
          </cell>
        </row>
        <row r="102">
          <cell r="A102">
            <v>2521701</v>
          </cell>
          <cell r="B102" t="str">
            <v>WIP - Roads - Proj Design</v>
          </cell>
          <cell r="C102">
            <v>-33733.33</v>
          </cell>
          <cell r="D102">
            <v>-4722666.2</v>
          </cell>
        </row>
        <row r="103">
          <cell r="A103">
            <v>2522501</v>
          </cell>
          <cell r="B103" t="str">
            <v>WIP-ROADS-Local Services</v>
          </cell>
          <cell r="C103">
            <v>-13605.23</v>
          </cell>
          <cell r="D103">
            <v>-1904733.33</v>
          </cell>
        </row>
        <row r="104">
          <cell r="A104">
            <v>2531001</v>
          </cell>
          <cell r="B104" t="str">
            <v>WIP-P'LINES-Materials</v>
          </cell>
          <cell r="C104">
            <v>-97972.76</v>
          </cell>
          <cell r="D104">
            <v>-9953926.6699999999</v>
          </cell>
        </row>
        <row r="105">
          <cell r="A105">
            <v>2531501</v>
          </cell>
          <cell r="B105" t="str">
            <v>WIP-P'LINES-Overhead</v>
          </cell>
          <cell r="C105">
            <v>-134595.19</v>
          </cell>
          <cell r="D105">
            <v>-11360959.130000001</v>
          </cell>
        </row>
        <row r="106">
          <cell r="A106">
            <v>2531701</v>
          </cell>
          <cell r="B106" t="str">
            <v>WIP - Pipelines - Proj Design</v>
          </cell>
          <cell r="C106">
            <v>-39685.550000000003</v>
          </cell>
          <cell r="D106">
            <v>-3232470.65</v>
          </cell>
        </row>
        <row r="107">
          <cell r="A107">
            <v>2532001</v>
          </cell>
          <cell r="B107" t="str">
            <v>WIP-P'LINES-Transportation</v>
          </cell>
          <cell r="C107">
            <v>-28737.96</v>
          </cell>
          <cell r="D107">
            <v>-2299683.5299999998</v>
          </cell>
        </row>
        <row r="108">
          <cell r="A108">
            <v>2532501</v>
          </cell>
          <cell r="B108" t="str">
            <v>WIP-P'LINES-Local Services</v>
          </cell>
          <cell r="C108">
            <v>-2464.77</v>
          </cell>
          <cell r="D108">
            <v>-284406.40000000002</v>
          </cell>
        </row>
        <row r="109">
          <cell r="A109">
            <v>2536001</v>
          </cell>
          <cell r="B109" t="str">
            <v>WIP-P'LINES-Company labor</v>
          </cell>
          <cell r="C109">
            <v>-89098.51</v>
          </cell>
          <cell r="D109">
            <v>-7582743.3600000003</v>
          </cell>
        </row>
        <row r="110">
          <cell r="A110">
            <v>2536201</v>
          </cell>
          <cell r="B110" t="str">
            <v>WIP-P'LINES-Contract Labor</v>
          </cell>
          <cell r="C110">
            <v>-222992.76</v>
          </cell>
          <cell r="D110">
            <v>-18250449.66</v>
          </cell>
        </row>
        <row r="111">
          <cell r="A111">
            <v>2541001</v>
          </cell>
          <cell r="B111" t="str">
            <v>WIP-GATHSYS-Materials</v>
          </cell>
          <cell r="C111">
            <v>-248407.27</v>
          </cell>
          <cell r="D111">
            <v>-32780493.399999999</v>
          </cell>
        </row>
        <row r="112">
          <cell r="A112">
            <v>2541501</v>
          </cell>
          <cell r="B112" t="str">
            <v>WIP-GATHSYS-Overhead</v>
          </cell>
          <cell r="C112">
            <v>-141927.82999999999</v>
          </cell>
          <cell r="D112">
            <v>-13760933.880000001</v>
          </cell>
        </row>
        <row r="113">
          <cell r="A113">
            <v>2541701</v>
          </cell>
          <cell r="B113" t="str">
            <v>WIP - Gathsys - Proj Design</v>
          </cell>
          <cell r="C113">
            <v>-43388.78</v>
          </cell>
          <cell r="D113">
            <v>-3152326.8</v>
          </cell>
        </row>
        <row r="114">
          <cell r="A114">
            <v>2542001</v>
          </cell>
          <cell r="B114" t="str">
            <v>WIP-GATHSYS-Transportation</v>
          </cell>
          <cell r="C114">
            <v>-12206.54</v>
          </cell>
          <cell r="D114">
            <v>-1117915.8999999999</v>
          </cell>
        </row>
        <row r="115">
          <cell r="A115">
            <v>2542501</v>
          </cell>
          <cell r="B115" t="str">
            <v>WIP-GATHSYS-Local Services</v>
          </cell>
          <cell r="C115">
            <v>-263601.33</v>
          </cell>
          <cell r="D115">
            <v>-35966531.869999997</v>
          </cell>
        </row>
        <row r="116">
          <cell r="A116">
            <v>2546001</v>
          </cell>
          <cell r="B116" t="str">
            <v>WIP-GATHSYS-Company labor</v>
          </cell>
          <cell r="C116">
            <v>-37202.46</v>
          </cell>
          <cell r="D116">
            <v>-3507773.63</v>
          </cell>
        </row>
        <row r="117">
          <cell r="A117">
            <v>2546201</v>
          </cell>
          <cell r="B117" t="str">
            <v>WIP-GATHSYS-Contract Labor</v>
          </cell>
          <cell r="C117">
            <v>-111956.42</v>
          </cell>
          <cell r="D117">
            <v>-10340851.189999999</v>
          </cell>
        </row>
        <row r="118">
          <cell r="A118">
            <v>2551001</v>
          </cell>
          <cell r="B118" t="str">
            <v>WIP-P&amp;E-Materials</v>
          </cell>
          <cell r="C118">
            <v>-351702.61</v>
          </cell>
          <cell r="D118">
            <v>-42312866.100000001</v>
          </cell>
        </row>
        <row r="119">
          <cell r="A119">
            <v>2551501</v>
          </cell>
          <cell r="B119" t="str">
            <v>WIP-P&amp;E-Overhead</v>
          </cell>
          <cell r="C119">
            <v>-309889.98</v>
          </cell>
          <cell r="D119">
            <v>-28261895.010000002</v>
          </cell>
        </row>
        <row r="120">
          <cell r="A120">
            <v>2551701</v>
          </cell>
          <cell r="B120" t="str">
            <v>WIP - P&amp;E - Proj Design</v>
          </cell>
          <cell r="C120">
            <v>-62413.89</v>
          </cell>
          <cell r="D120">
            <v>-5088717.54</v>
          </cell>
        </row>
        <row r="121">
          <cell r="A121">
            <v>2552001</v>
          </cell>
          <cell r="B121" t="str">
            <v>WIP-P&amp;E-Transportation</v>
          </cell>
          <cell r="C121">
            <v>-46552.42</v>
          </cell>
          <cell r="D121">
            <v>-3725218.97</v>
          </cell>
        </row>
        <row r="122">
          <cell r="A122">
            <v>2552501</v>
          </cell>
          <cell r="B122" t="str">
            <v>WIP-P&amp;E-Local Services</v>
          </cell>
          <cell r="C122">
            <v>-30593.37</v>
          </cell>
          <cell r="D122">
            <v>-2620752.7599999998</v>
          </cell>
        </row>
        <row r="123">
          <cell r="A123">
            <v>2556001</v>
          </cell>
          <cell r="B123" t="str">
            <v>WIP-P&amp;E-Company labor</v>
          </cell>
          <cell r="C123">
            <v>-128327.97</v>
          </cell>
          <cell r="D123">
            <v>-11042914.76</v>
          </cell>
        </row>
        <row r="124">
          <cell r="A124">
            <v>2556201</v>
          </cell>
          <cell r="B124" t="str">
            <v>WIP-P&amp;E-Contract Labor</v>
          </cell>
          <cell r="C124">
            <v>-465456.38</v>
          </cell>
          <cell r="D124">
            <v>-39160115.560000002</v>
          </cell>
        </row>
        <row r="125">
          <cell r="A125">
            <v>2601001</v>
          </cell>
          <cell r="B125" t="str">
            <v>Sales FCP Offset</v>
          </cell>
          <cell r="C125">
            <v>2504261.65</v>
          </cell>
          <cell r="D125">
            <v>312068494.77999997</v>
          </cell>
        </row>
        <row r="126">
          <cell r="A126">
            <v>2602001</v>
          </cell>
          <cell r="B126" t="str">
            <v>Transportation FCP Offset</v>
          </cell>
          <cell r="C126">
            <v>-261434.97</v>
          </cell>
          <cell r="D126">
            <v>-29803586.579999998</v>
          </cell>
        </row>
        <row r="127">
          <cell r="A127">
            <v>2603001</v>
          </cell>
          <cell r="B127" t="str">
            <v>Marketing FCP Offset</v>
          </cell>
          <cell r="C127">
            <v>-48289.24</v>
          </cell>
          <cell r="D127">
            <v>-5504973.3600000003</v>
          </cell>
        </row>
        <row r="128">
          <cell r="A128">
            <v>2604001</v>
          </cell>
          <cell r="B128" t="str">
            <v>Operating expense FCP Offset</v>
          </cell>
          <cell r="C128">
            <v>-1020542.71</v>
          </cell>
          <cell r="D128">
            <v>-92508716.170000002</v>
          </cell>
        </row>
        <row r="129">
          <cell r="A129">
            <v>2705000</v>
          </cell>
          <cell r="B129" t="str">
            <v>Accum. Deprec.-CORPA 1997</v>
          </cell>
          <cell r="C129">
            <v>190950</v>
          </cell>
          <cell r="D129">
            <v>14426272.5</v>
          </cell>
        </row>
        <row r="130">
          <cell r="A130">
            <v>2705001</v>
          </cell>
          <cell r="B130" t="str">
            <v>Accumulated Depreciation-CORPA</v>
          </cell>
          <cell r="C130">
            <v>840901</v>
          </cell>
          <cell r="D130">
            <v>90697503.799999997</v>
          </cell>
        </row>
        <row r="131">
          <cell r="A131" t="str">
            <v>300A&amp;B01</v>
          </cell>
          <cell r="B131" t="str">
            <v>A&amp;B</v>
          </cell>
          <cell r="C131">
            <v>0</v>
          </cell>
          <cell r="D131">
            <v>0</v>
          </cell>
        </row>
        <row r="132">
          <cell r="A132" t="str">
            <v>300ABB01</v>
          </cell>
          <cell r="B132" t="str">
            <v>ABB Vetco Gray</v>
          </cell>
          <cell r="C132">
            <v>0</v>
          </cell>
          <cell r="D132">
            <v>0</v>
          </cell>
        </row>
        <row r="133">
          <cell r="A133" t="str">
            <v>300ABC01</v>
          </cell>
          <cell r="B133" t="str">
            <v>A&amp;B Commerce</v>
          </cell>
          <cell r="C133">
            <v>3076.26</v>
          </cell>
          <cell r="D133">
            <v>430676</v>
          </cell>
        </row>
        <row r="134">
          <cell r="A134" t="str">
            <v>300AGP01</v>
          </cell>
          <cell r="B134" t="str">
            <v>AGP1</v>
          </cell>
          <cell r="C134">
            <v>0</v>
          </cell>
          <cell r="D134">
            <v>0</v>
          </cell>
        </row>
        <row r="135">
          <cell r="A135" t="str">
            <v>300AIB01</v>
          </cell>
          <cell r="B135" t="str">
            <v>AIB</v>
          </cell>
          <cell r="C135">
            <v>2193.89</v>
          </cell>
          <cell r="D135">
            <v>307144.5</v>
          </cell>
        </row>
        <row r="136">
          <cell r="A136" t="str">
            <v>300AIL01</v>
          </cell>
          <cell r="B136" t="str">
            <v>AILAK</v>
          </cell>
          <cell r="C136">
            <v>0</v>
          </cell>
          <cell r="D136">
            <v>0</v>
          </cell>
        </row>
        <row r="137">
          <cell r="A137" t="str">
            <v>300AIN01</v>
          </cell>
          <cell r="B137" t="str">
            <v>AINA</v>
          </cell>
          <cell r="C137">
            <v>0</v>
          </cell>
          <cell r="D137">
            <v>0</v>
          </cell>
        </row>
        <row r="138">
          <cell r="A138" t="str">
            <v>300AJI01</v>
          </cell>
          <cell r="B138" t="str">
            <v>Ajigaliev</v>
          </cell>
          <cell r="C138">
            <v>0</v>
          </cell>
          <cell r="D138">
            <v>0</v>
          </cell>
        </row>
        <row r="139">
          <cell r="A139" t="str">
            <v>300AKB01</v>
          </cell>
          <cell r="B139" t="str">
            <v>Akbobek</v>
          </cell>
          <cell r="C139">
            <v>3051.43</v>
          </cell>
          <cell r="D139">
            <v>427200</v>
          </cell>
        </row>
        <row r="140">
          <cell r="A140" t="str">
            <v>300AKK01</v>
          </cell>
          <cell r="B140" t="str">
            <v>Akku</v>
          </cell>
          <cell r="C140">
            <v>0</v>
          </cell>
          <cell r="D140">
            <v>0</v>
          </cell>
        </row>
        <row r="141">
          <cell r="A141" t="str">
            <v>300AKM02</v>
          </cell>
          <cell r="B141" t="str">
            <v>Akma Oil</v>
          </cell>
          <cell r="C141">
            <v>0</v>
          </cell>
          <cell r="D141">
            <v>0</v>
          </cell>
        </row>
        <row r="142">
          <cell r="A142" t="str">
            <v>300AKM03</v>
          </cell>
          <cell r="B142" t="str">
            <v>Akmo - 88</v>
          </cell>
          <cell r="C142">
            <v>0</v>
          </cell>
          <cell r="D142">
            <v>0</v>
          </cell>
        </row>
        <row r="143">
          <cell r="A143" t="str">
            <v>300AKT01</v>
          </cell>
          <cell r="B143" t="str">
            <v>Aktau Gaz</v>
          </cell>
          <cell r="C143">
            <v>0</v>
          </cell>
          <cell r="D143">
            <v>0</v>
          </cell>
        </row>
        <row r="144">
          <cell r="A144" t="str">
            <v>300ALP01</v>
          </cell>
          <cell r="B144" t="str">
            <v>ALPHA PRO</v>
          </cell>
          <cell r="C144">
            <v>41.21</v>
          </cell>
          <cell r="D144">
            <v>5770</v>
          </cell>
        </row>
        <row r="145">
          <cell r="A145" t="str">
            <v>300ALT01</v>
          </cell>
          <cell r="B145" t="str">
            <v>ALTEL</v>
          </cell>
          <cell r="C145">
            <v>216.61</v>
          </cell>
          <cell r="D145">
            <v>30325.4</v>
          </cell>
        </row>
        <row r="146">
          <cell r="A146" t="str">
            <v>300AMA01</v>
          </cell>
          <cell r="B146" t="str">
            <v>Amandyk-Ss</v>
          </cell>
          <cell r="C146">
            <v>0</v>
          </cell>
          <cell r="D146">
            <v>0</v>
          </cell>
        </row>
        <row r="147">
          <cell r="A147" t="str">
            <v>300AME01</v>
          </cell>
          <cell r="B147" t="str">
            <v>Ameron International</v>
          </cell>
          <cell r="C147">
            <v>34245.769999999997</v>
          </cell>
          <cell r="D147">
            <v>4794407.8</v>
          </cell>
        </row>
        <row r="148">
          <cell r="A148" t="str">
            <v>300ANG01</v>
          </cell>
          <cell r="B148" t="str">
            <v>Anglo-Caspian Serv</v>
          </cell>
          <cell r="C148">
            <v>0</v>
          </cell>
          <cell r="D148">
            <v>0</v>
          </cell>
        </row>
        <row r="149">
          <cell r="A149" t="str">
            <v>300ARC01</v>
          </cell>
          <cell r="B149" t="str">
            <v>Arctic/Plains Const</v>
          </cell>
          <cell r="C149">
            <v>0</v>
          </cell>
          <cell r="D149">
            <v>0</v>
          </cell>
        </row>
        <row r="150">
          <cell r="A150" t="str">
            <v>300ARS01</v>
          </cell>
          <cell r="B150" t="str">
            <v>ARS</v>
          </cell>
          <cell r="C150">
            <v>0</v>
          </cell>
          <cell r="D150">
            <v>0</v>
          </cell>
        </row>
        <row r="151">
          <cell r="A151" t="str">
            <v>300ART01</v>
          </cell>
          <cell r="B151" t="str">
            <v>Arti Sugar</v>
          </cell>
          <cell r="C151">
            <v>2640</v>
          </cell>
          <cell r="D151">
            <v>369600</v>
          </cell>
        </row>
        <row r="152">
          <cell r="A152" t="str">
            <v>300ATA01</v>
          </cell>
          <cell r="B152" t="str">
            <v>Atabai</v>
          </cell>
          <cell r="C152">
            <v>0</v>
          </cell>
          <cell r="D152">
            <v>0</v>
          </cell>
        </row>
        <row r="153">
          <cell r="A153" t="str">
            <v>300AUE01</v>
          </cell>
          <cell r="B153" t="str">
            <v>AUES</v>
          </cell>
          <cell r="C153">
            <v>0</v>
          </cell>
          <cell r="D153">
            <v>0</v>
          </cell>
        </row>
        <row r="154">
          <cell r="A154" t="str">
            <v>300AVD01</v>
          </cell>
          <cell r="B154" t="str">
            <v>Avdievsky</v>
          </cell>
          <cell r="C154">
            <v>0</v>
          </cell>
          <cell r="D154">
            <v>0</v>
          </cell>
        </row>
        <row r="155">
          <cell r="A155" t="str">
            <v>300AVR01</v>
          </cell>
          <cell r="B155" t="str">
            <v>Avramenco</v>
          </cell>
          <cell r="C155">
            <v>0</v>
          </cell>
          <cell r="D155">
            <v>0</v>
          </cell>
        </row>
        <row r="156">
          <cell r="A156" t="str">
            <v>300AYA01</v>
          </cell>
          <cell r="B156" t="str">
            <v>AYAZ</v>
          </cell>
          <cell r="C156">
            <v>2408.9299999999998</v>
          </cell>
          <cell r="D156">
            <v>337250</v>
          </cell>
        </row>
        <row r="157">
          <cell r="A157" t="str">
            <v>300AYA02</v>
          </cell>
          <cell r="B157" t="str">
            <v>AYAT</v>
          </cell>
          <cell r="C157">
            <v>0</v>
          </cell>
          <cell r="D157">
            <v>0</v>
          </cell>
        </row>
        <row r="158">
          <cell r="A158" t="str">
            <v>300AZH01</v>
          </cell>
          <cell r="B158" t="str">
            <v>Azhigaliev</v>
          </cell>
          <cell r="C158">
            <v>0</v>
          </cell>
          <cell r="D158">
            <v>0</v>
          </cell>
        </row>
        <row r="159">
          <cell r="A159" t="str">
            <v>300BAK01</v>
          </cell>
          <cell r="B159" t="str">
            <v>Bakyt</v>
          </cell>
          <cell r="C159">
            <v>0</v>
          </cell>
          <cell r="D159">
            <v>0</v>
          </cell>
        </row>
        <row r="160">
          <cell r="A160" t="str">
            <v>300BAK02</v>
          </cell>
          <cell r="B160" t="str">
            <v>Baker Hughes Solutions</v>
          </cell>
          <cell r="C160">
            <v>60000</v>
          </cell>
          <cell r="D160">
            <v>8400000</v>
          </cell>
        </row>
        <row r="161">
          <cell r="A161" t="str">
            <v>300BAK03</v>
          </cell>
          <cell r="B161" t="str">
            <v>Baker Atlas</v>
          </cell>
          <cell r="C161">
            <v>89692.95</v>
          </cell>
          <cell r="D161">
            <v>12557013</v>
          </cell>
        </row>
        <row r="162">
          <cell r="A162" t="str">
            <v>300BAS01</v>
          </cell>
          <cell r="B162" t="str">
            <v>BAS</v>
          </cell>
          <cell r="C162">
            <v>73436.63</v>
          </cell>
          <cell r="D162">
            <v>10281128.390000001</v>
          </cell>
        </row>
        <row r="163">
          <cell r="A163" t="str">
            <v>300BEK01</v>
          </cell>
          <cell r="B163" t="str">
            <v>Beka</v>
          </cell>
          <cell r="C163">
            <v>0</v>
          </cell>
          <cell r="D163">
            <v>0</v>
          </cell>
        </row>
        <row r="164">
          <cell r="A164" t="str">
            <v>300BEN01</v>
          </cell>
          <cell r="B164" t="str">
            <v>Ben</v>
          </cell>
          <cell r="C164">
            <v>0</v>
          </cell>
          <cell r="D164">
            <v>0</v>
          </cell>
        </row>
        <row r="165">
          <cell r="A165" t="str">
            <v>300BEY01</v>
          </cell>
          <cell r="B165" t="str">
            <v>Beyneu Joldiery</v>
          </cell>
          <cell r="C165">
            <v>16286.01</v>
          </cell>
          <cell r="D165">
            <v>2280041.65</v>
          </cell>
        </row>
        <row r="166">
          <cell r="A166" t="str">
            <v>300BIK01</v>
          </cell>
          <cell r="B166" t="str">
            <v>Biko</v>
          </cell>
          <cell r="C166">
            <v>0</v>
          </cell>
          <cell r="D166">
            <v>0</v>
          </cell>
        </row>
        <row r="167">
          <cell r="A167" t="str">
            <v>300CAN01</v>
          </cell>
          <cell r="B167" t="str">
            <v>Canam Services</v>
          </cell>
          <cell r="C167">
            <v>10954.91</v>
          </cell>
          <cell r="D167">
            <v>1533687.4</v>
          </cell>
        </row>
        <row r="168">
          <cell r="A168" t="str">
            <v>300CAS01</v>
          </cell>
          <cell r="B168" t="str">
            <v>Caspi Munai Gaz</v>
          </cell>
          <cell r="C168">
            <v>900</v>
          </cell>
          <cell r="D168">
            <v>126000</v>
          </cell>
        </row>
        <row r="169">
          <cell r="A169" t="str">
            <v>300CAS02</v>
          </cell>
          <cell r="B169" t="str">
            <v>Caspian Transport</v>
          </cell>
          <cell r="C169">
            <v>0</v>
          </cell>
          <cell r="D169">
            <v>0</v>
          </cell>
        </row>
        <row r="170">
          <cell r="A170" t="str">
            <v>300CAT01</v>
          </cell>
          <cell r="B170" t="str">
            <v>Catkaz</v>
          </cell>
          <cell r="C170">
            <v>83260.289999999994</v>
          </cell>
          <cell r="D170">
            <v>11656440.6</v>
          </cell>
        </row>
        <row r="171">
          <cell r="A171" t="str">
            <v>300CHA01</v>
          </cell>
          <cell r="B171" t="str">
            <v>Challenger Oil Services</v>
          </cell>
          <cell r="C171">
            <v>1400023.61</v>
          </cell>
          <cell r="D171">
            <v>196003305.40000001</v>
          </cell>
        </row>
        <row r="172">
          <cell r="A172" t="str">
            <v>300COM01</v>
          </cell>
          <cell r="B172" t="str">
            <v>Min Comms/Trans</v>
          </cell>
          <cell r="C172">
            <v>0</v>
          </cell>
          <cell r="D172">
            <v>0</v>
          </cell>
        </row>
        <row r="173">
          <cell r="A173" t="str">
            <v>300COM02</v>
          </cell>
          <cell r="B173" t="str">
            <v>Complex Systems</v>
          </cell>
          <cell r="C173">
            <v>0</v>
          </cell>
          <cell r="D173">
            <v>0</v>
          </cell>
        </row>
        <row r="174">
          <cell r="A174" t="str">
            <v>300COM03</v>
          </cell>
          <cell r="B174" t="str">
            <v>Comfort</v>
          </cell>
          <cell r="C174">
            <v>0</v>
          </cell>
          <cell r="D174">
            <v>0</v>
          </cell>
        </row>
        <row r="175">
          <cell r="A175" t="str">
            <v>300CON01</v>
          </cell>
          <cell r="B175" t="str">
            <v>Continental Shiptores</v>
          </cell>
          <cell r="C175">
            <v>600000</v>
          </cell>
          <cell r="D175">
            <v>84000000</v>
          </cell>
        </row>
        <row r="176">
          <cell r="A176" t="str">
            <v>300CRA01</v>
          </cell>
          <cell r="B176" t="str">
            <v>CRANE SERVICE</v>
          </cell>
          <cell r="C176">
            <v>0</v>
          </cell>
          <cell r="D176">
            <v>0</v>
          </cell>
        </row>
        <row r="177">
          <cell r="A177" t="str">
            <v>300CWG01</v>
          </cell>
          <cell r="B177" t="str">
            <v>CWG-MOLDIR SU GROUP</v>
          </cell>
          <cell r="C177">
            <v>9313.76</v>
          </cell>
          <cell r="D177">
            <v>1303926</v>
          </cell>
        </row>
        <row r="178">
          <cell r="A178" t="str">
            <v>300DAR01</v>
          </cell>
          <cell r="B178" t="str">
            <v>Dariya</v>
          </cell>
          <cell r="C178">
            <v>0</v>
          </cell>
          <cell r="D178">
            <v>0</v>
          </cell>
        </row>
        <row r="179">
          <cell r="A179" t="str">
            <v>300EFF01</v>
          </cell>
          <cell r="B179" t="str">
            <v>EFFECT-K</v>
          </cell>
          <cell r="C179">
            <v>0</v>
          </cell>
          <cell r="D179">
            <v>0</v>
          </cell>
        </row>
        <row r="180">
          <cell r="A180" t="str">
            <v>300EMC01</v>
          </cell>
          <cell r="B180" t="str">
            <v>EMC</v>
          </cell>
          <cell r="C180">
            <v>0</v>
          </cell>
          <cell r="D180">
            <v>0</v>
          </cell>
        </row>
        <row r="181">
          <cell r="A181" t="str">
            <v>300EME01</v>
          </cell>
          <cell r="B181" t="str">
            <v>Emerging Mkts Gruop</v>
          </cell>
          <cell r="C181">
            <v>0</v>
          </cell>
          <cell r="D181">
            <v>0</v>
          </cell>
        </row>
        <row r="182">
          <cell r="A182" t="str">
            <v>300ENE01</v>
          </cell>
          <cell r="B182" t="str">
            <v>Energopromservis</v>
          </cell>
          <cell r="C182">
            <v>0</v>
          </cell>
          <cell r="D182">
            <v>0</v>
          </cell>
        </row>
        <row r="183">
          <cell r="A183" t="str">
            <v>300ERN01</v>
          </cell>
          <cell r="B183" t="str">
            <v>Ernst &amp; Young Kazakhstan</v>
          </cell>
          <cell r="C183">
            <v>71197</v>
          </cell>
          <cell r="D183">
            <v>9967580</v>
          </cell>
        </row>
        <row r="184">
          <cell r="A184" t="str">
            <v>300FED01</v>
          </cell>
          <cell r="B184" t="str">
            <v>Fedotav</v>
          </cell>
          <cell r="C184">
            <v>0</v>
          </cell>
          <cell r="D184">
            <v>0</v>
          </cell>
        </row>
        <row r="185">
          <cell r="A185" t="str">
            <v>300FRA01</v>
          </cell>
          <cell r="B185" t="str">
            <v>Fransuzova/Kulzhigitov</v>
          </cell>
          <cell r="C185">
            <v>0</v>
          </cell>
          <cell r="D185">
            <v>0</v>
          </cell>
        </row>
        <row r="186">
          <cell r="A186" t="str">
            <v>300GAI01</v>
          </cell>
          <cell r="B186" t="str">
            <v>Gaintsev</v>
          </cell>
          <cell r="C186">
            <v>5587.2</v>
          </cell>
          <cell r="D186">
            <v>782208</v>
          </cell>
        </row>
        <row r="187">
          <cell r="A187" t="str">
            <v>300GAL01</v>
          </cell>
          <cell r="B187" t="str">
            <v>Galia</v>
          </cell>
          <cell r="C187">
            <v>0</v>
          </cell>
          <cell r="D187">
            <v>0</v>
          </cell>
        </row>
        <row r="188">
          <cell r="A188" t="str">
            <v>300GDU01</v>
          </cell>
          <cell r="B188" t="str">
            <v>RGP GDU (SCOUT DBASE)</v>
          </cell>
          <cell r="C188">
            <v>4721.43</v>
          </cell>
          <cell r="D188">
            <v>661000</v>
          </cell>
        </row>
        <row r="189">
          <cell r="A189" t="str">
            <v>300GEO01</v>
          </cell>
          <cell r="B189" t="str">
            <v>Geotex</v>
          </cell>
          <cell r="C189">
            <v>22735.46</v>
          </cell>
          <cell r="D189">
            <v>3182964.4</v>
          </cell>
        </row>
        <row r="190">
          <cell r="A190" t="str">
            <v>300GEO03</v>
          </cell>
          <cell r="B190" t="str">
            <v>Geologistics/Matrix</v>
          </cell>
          <cell r="C190">
            <v>28802.54</v>
          </cell>
          <cell r="D190">
            <v>4032355.6</v>
          </cell>
        </row>
        <row r="191">
          <cell r="A191" t="str">
            <v>300GLO01</v>
          </cell>
          <cell r="B191" t="str">
            <v>GLOBUS</v>
          </cell>
          <cell r="C191">
            <v>11025</v>
          </cell>
          <cell r="D191">
            <v>1543500</v>
          </cell>
        </row>
        <row r="192">
          <cell r="A192" t="str">
            <v>300GNP01</v>
          </cell>
          <cell r="B192" t="str">
            <v>GosNPTsZem</v>
          </cell>
          <cell r="C192">
            <v>0</v>
          </cell>
          <cell r="D192">
            <v>0</v>
          </cell>
        </row>
        <row r="193">
          <cell r="A193" t="str">
            <v>300GRA01</v>
          </cell>
          <cell r="B193" t="str">
            <v>GRATA</v>
          </cell>
          <cell r="C193">
            <v>0</v>
          </cell>
          <cell r="D193">
            <v>0</v>
          </cell>
        </row>
        <row r="194">
          <cell r="A194" t="str">
            <v>300HAC01</v>
          </cell>
          <cell r="B194" t="str">
            <v>Hachatryan</v>
          </cell>
          <cell r="C194">
            <v>0</v>
          </cell>
          <cell r="D194">
            <v>0</v>
          </cell>
        </row>
        <row r="195">
          <cell r="A195" t="str">
            <v>300HIM01</v>
          </cell>
          <cell r="B195" t="str">
            <v>Himmontaj</v>
          </cell>
          <cell r="C195">
            <v>40225.269999999997</v>
          </cell>
          <cell r="D195">
            <v>5631537.4100000001</v>
          </cell>
        </row>
        <row r="196">
          <cell r="A196" t="str">
            <v>300HYC01</v>
          </cell>
          <cell r="B196" t="str">
            <v>Hycalog / Camco Int. Ltd</v>
          </cell>
          <cell r="C196">
            <v>0</v>
          </cell>
          <cell r="D196">
            <v>0</v>
          </cell>
        </row>
        <row r="197">
          <cell r="A197" t="str">
            <v>300IMP01</v>
          </cell>
          <cell r="B197" t="str">
            <v>Impro</v>
          </cell>
          <cell r="C197">
            <v>0</v>
          </cell>
          <cell r="D197">
            <v>0</v>
          </cell>
        </row>
        <row r="198">
          <cell r="A198" t="str">
            <v>300INT01</v>
          </cell>
          <cell r="B198" t="str">
            <v>Integral</v>
          </cell>
          <cell r="C198">
            <v>0</v>
          </cell>
          <cell r="D198">
            <v>0</v>
          </cell>
        </row>
        <row r="199">
          <cell r="A199" t="str">
            <v>300INV01</v>
          </cell>
          <cell r="B199" t="str">
            <v>Invest Service</v>
          </cell>
          <cell r="C199">
            <v>0</v>
          </cell>
          <cell r="D199">
            <v>0</v>
          </cell>
        </row>
        <row r="200">
          <cell r="A200" t="str">
            <v>300JUR01</v>
          </cell>
          <cell r="B200" t="str">
            <v>JURINFO</v>
          </cell>
          <cell r="C200">
            <v>0</v>
          </cell>
          <cell r="D200">
            <v>0</v>
          </cell>
        </row>
        <row r="201">
          <cell r="A201" t="str">
            <v>300KAH01</v>
          </cell>
          <cell r="B201" t="str">
            <v>kAHN AND CO</v>
          </cell>
          <cell r="C201">
            <v>148.57</v>
          </cell>
          <cell r="D201">
            <v>20800</v>
          </cell>
        </row>
        <row r="202">
          <cell r="A202" t="str">
            <v>300KAN01</v>
          </cell>
          <cell r="B202" t="str">
            <v>Kann</v>
          </cell>
          <cell r="C202">
            <v>1285.71</v>
          </cell>
          <cell r="D202">
            <v>180000</v>
          </cell>
        </row>
        <row r="203">
          <cell r="A203" t="str">
            <v>300KAR01</v>
          </cell>
          <cell r="B203" t="str">
            <v>KARIM</v>
          </cell>
          <cell r="C203">
            <v>0</v>
          </cell>
          <cell r="D203">
            <v>0</v>
          </cell>
        </row>
        <row r="204">
          <cell r="A204" t="str">
            <v>300KAR02</v>
          </cell>
          <cell r="B204" t="str">
            <v>KAROTAZHNIK</v>
          </cell>
          <cell r="C204">
            <v>1448.23</v>
          </cell>
          <cell r="D204">
            <v>202752</v>
          </cell>
        </row>
        <row r="205">
          <cell r="A205" t="str">
            <v>300KAS04</v>
          </cell>
          <cell r="B205" t="str">
            <v>Kaster</v>
          </cell>
          <cell r="C205">
            <v>0</v>
          </cell>
          <cell r="D205">
            <v>0</v>
          </cell>
        </row>
        <row r="206">
          <cell r="A206" t="str">
            <v>300KAZ01</v>
          </cell>
          <cell r="B206" t="str">
            <v>Kaztransoil</v>
          </cell>
          <cell r="C206">
            <v>900.9</v>
          </cell>
          <cell r="D206">
            <v>126126</v>
          </cell>
        </row>
        <row r="207">
          <cell r="A207" t="str">
            <v>300KAZ03</v>
          </cell>
          <cell r="B207" t="str">
            <v>Kazakhinstrakh</v>
          </cell>
          <cell r="C207">
            <v>0</v>
          </cell>
          <cell r="D207">
            <v>0</v>
          </cell>
        </row>
        <row r="208">
          <cell r="A208" t="str">
            <v>300KEE01</v>
          </cell>
          <cell r="B208" t="str">
            <v>KEENOIL</v>
          </cell>
          <cell r="C208">
            <v>174700</v>
          </cell>
          <cell r="D208">
            <v>24458000</v>
          </cell>
        </row>
        <row r="209">
          <cell r="A209" t="str">
            <v>300KHA01</v>
          </cell>
          <cell r="B209" t="str">
            <v>KHAIROVA</v>
          </cell>
          <cell r="C209">
            <v>1330.55</v>
          </cell>
          <cell r="D209">
            <v>186277.57</v>
          </cell>
        </row>
        <row r="210">
          <cell r="A210" t="str">
            <v>300KIM01</v>
          </cell>
          <cell r="B210" t="str">
            <v>KIMER</v>
          </cell>
          <cell r="C210">
            <v>0</v>
          </cell>
          <cell r="D210">
            <v>0</v>
          </cell>
        </row>
        <row r="211">
          <cell r="A211" t="str">
            <v>300KIS01</v>
          </cell>
          <cell r="B211" t="str">
            <v>Kislorod</v>
          </cell>
          <cell r="C211">
            <v>0</v>
          </cell>
          <cell r="D211">
            <v>0</v>
          </cell>
        </row>
        <row r="212">
          <cell r="A212" t="str">
            <v>300KMO01</v>
          </cell>
          <cell r="B212" t="str">
            <v>K-MOBILE</v>
          </cell>
          <cell r="C212">
            <v>768.37</v>
          </cell>
          <cell r="D212">
            <v>107571.77</v>
          </cell>
        </row>
        <row r="213">
          <cell r="A213" t="str">
            <v>300KMO02</v>
          </cell>
          <cell r="B213" t="str">
            <v>Kar-Tel</v>
          </cell>
          <cell r="C213">
            <v>0</v>
          </cell>
          <cell r="D213">
            <v>0</v>
          </cell>
        </row>
        <row r="214">
          <cell r="A214" t="str">
            <v>300KOP01</v>
          </cell>
          <cell r="B214" t="str">
            <v>Kopiya</v>
          </cell>
          <cell r="C214">
            <v>0</v>
          </cell>
          <cell r="D214">
            <v>0</v>
          </cell>
        </row>
        <row r="215">
          <cell r="A215" t="str">
            <v>300KOR01</v>
          </cell>
          <cell r="B215" t="str">
            <v>Koruna V N</v>
          </cell>
          <cell r="C215">
            <v>0</v>
          </cell>
          <cell r="D215">
            <v>0</v>
          </cell>
        </row>
        <row r="216">
          <cell r="A216" t="str">
            <v>300KOT01</v>
          </cell>
          <cell r="B216" t="str">
            <v>Kotev</v>
          </cell>
          <cell r="C216">
            <v>0</v>
          </cell>
          <cell r="D216">
            <v>0</v>
          </cell>
        </row>
        <row r="217">
          <cell r="A217" t="str">
            <v>300KTE01</v>
          </cell>
          <cell r="B217" t="str">
            <v>Kascor Telecom</v>
          </cell>
          <cell r="C217">
            <v>0</v>
          </cell>
          <cell r="D217">
            <v>0</v>
          </cell>
        </row>
        <row r="218">
          <cell r="A218" t="str">
            <v>300KTS01</v>
          </cell>
          <cell r="B218" t="str">
            <v>RGP KTSSMS</v>
          </cell>
          <cell r="C218">
            <v>51.61</v>
          </cell>
          <cell r="D218">
            <v>7225.4</v>
          </cell>
        </row>
        <row r="219">
          <cell r="A219" t="str">
            <v>300KUL01</v>
          </cell>
          <cell r="B219" t="str">
            <v>Kuljigitova</v>
          </cell>
          <cell r="C219">
            <v>0</v>
          </cell>
          <cell r="D219">
            <v>0</v>
          </cell>
        </row>
        <row r="220">
          <cell r="A220" t="str">
            <v>300LAT01</v>
          </cell>
          <cell r="B220" t="str">
            <v>Latipov B.C.</v>
          </cell>
          <cell r="C220">
            <v>702.43</v>
          </cell>
          <cell r="D220">
            <v>98339.9</v>
          </cell>
        </row>
        <row r="221">
          <cell r="A221" t="str">
            <v>300LSI01</v>
          </cell>
          <cell r="B221" t="str">
            <v>L.S.I.P.</v>
          </cell>
          <cell r="C221">
            <v>557.49</v>
          </cell>
          <cell r="D221">
            <v>78049.17</v>
          </cell>
        </row>
        <row r="222">
          <cell r="A222" t="str">
            <v>300MAE01</v>
          </cell>
          <cell r="B222" t="str">
            <v>Energocombinat MAEC</v>
          </cell>
          <cell r="C222">
            <v>0</v>
          </cell>
          <cell r="D222">
            <v>0</v>
          </cell>
        </row>
        <row r="223">
          <cell r="A223" t="str">
            <v>300MAN01</v>
          </cell>
          <cell r="B223" t="str">
            <v>MANEX</v>
          </cell>
          <cell r="C223">
            <v>0</v>
          </cell>
          <cell r="D223">
            <v>0</v>
          </cell>
        </row>
        <row r="224">
          <cell r="A224" t="str">
            <v>300MAR01</v>
          </cell>
          <cell r="B224" t="str">
            <v>Market</v>
          </cell>
          <cell r="C224">
            <v>0</v>
          </cell>
          <cell r="D224">
            <v>0</v>
          </cell>
        </row>
        <row r="225">
          <cell r="A225" t="str">
            <v>300MAS01</v>
          </cell>
          <cell r="B225" t="str">
            <v>Mashzavod</v>
          </cell>
          <cell r="C225">
            <v>0</v>
          </cell>
          <cell r="D225">
            <v>0</v>
          </cell>
        </row>
        <row r="226">
          <cell r="A226" t="str">
            <v>300MES01</v>
          </cell>
          <cell r="B226" t="str">
            <v>Mestnoe Vremya Paper</v>
          </cell>
          <cell r="C226">
            <v>0</v>
          </cell>
          <cell r="D226">
            <v>0</v>
          </cell>
        </row>
        <row r="227">
          <cell r="A227" t="str">
            <v>300MIC01</v>
          </cell>
          <cell r="B227" t="str">
            <v>Akim of Mangistau</v>
          </cell>
          <cell r="C227">
            <v>0</v>
          </cell>
          <cell r="D227">
            <v>0</v>
          </cell>
        </row>
        <row r="228">
          <cell r="A228" t="str">
            <v>300MOD01</v>
          </cell>
          <cell r="B228" t="str">
            <v>MODT</v>
          </cell>
          <cell r="C228">
            <v>0</v>
          </cell>
          <cell r="D228">
            <v>0</v>
          </cell>
        </row>
        <row r="229">
          <cell r="A229" t="str">
            <v>300MOG01</v>
          </cell>
          <cell r="B229" t="str">
            <v>MOGPPS</v>
          </cell>
          <cell r="C229">
            <v>0</v>
          </cell>
          <cell r="D229">
            <v>0</v>
          </cell>
        </row>
        <row r="230">
          <cell r="A230" t="str">
            <v>300MOL01</v>
          </cell>
          <cell r="B230" t="str">
            <v>MOLEST</v>
          </cell>
          <cell r="C230">
            <v>777.14</v>
          </cell>
          <cell r="D230">
            <v>108800</v>
          </cell>
        </row>
        <row r="231">
          <cell r="A231" t="str">
            <v>300MUR01</v>
          </cell>
          <cell r="B231" t="str">
            <v>Murtazaliev</v>
          </cell>
          <cell r="C231">
            <v>0</v>
          </cell>
          <cell r="D231">
            <v>0</v>
          </cell>
        </row>
        <row r="232">
          <cell r="A232" t="str">
            <v>300MUS01</v>
          </cell>
          <cell r="B232" t="str">
            <v>Musina</v>
          </cell>
          <cell r="C232">
            <v>0</v>
          </cell>
          <cell r="D232">
            <v>0</v>
          </cell>
        </row>
        <row r="233">
          <cell r="A233" t="str">
            <v>300MVO01</v>
          </cell>
          <cell r="B233" t="str">
            <v>MVO-AKBEREN</v>
          </cell>
          <cell r="C233">
            <v>910.45</v>
          </cell>
          <cell r="D233">
            <v>127463</v>
          </cell>
        </row>
        <row r="234">
          <cell r="A234" t="str">
            <v>300MYR01</v>
          </cell>
          <cell r="B234" t="str">
            <v>MYRZABEK</v>
          </cell>
          <cell r="C234">
            <v>852.89</v>
          </cell>
          <cell r="D234">
            <v>119404.63</v>
          </cell>
        </row>
        <row r="235">
          <cell r="A235" t="str">
            <v>300NAD01</v>
          </cell>
          <cell r="B235" t="str">
            <v>NADEJDA</v>
          </cell>
          <cell r="C235">
            <v>0</v>
          </cell>
          <cell r="D235">
            <v>0</v>
          </cell>
        </row>
        <row r="236">
          <cell r="A236" t="str">
            <v>300NED01</v>
          </cell>
          <cell r="B236" t="str">
            <v>Nedra</v>
          </cell>
          <cell r="C236">
            <v>0</v>
          </cell>
          <cell r="D236">
            <v>0</v>
          </cell>
        </row>
        <row r="237">
          <cell r="A237" t="str">
            <v>300NIP01</v>
          </cell>
          <cell r="B237" t="str">
            <v>NIPI Munaigas</v>
          </cell>
          <cell r="C237">
            <v>0</v>
          </cell>
          <cell r="D237">
            <v>0</v>
          </cell>
        </row>
        <row r="238">
          <cell r="A238" t="str">
            <v>300NIP02</v>
          </cell>
          <cell r="B238" t="str">
            <v>NIPI Neftegas</v>
          </cell>
          <cell r="C238">
            <v>78872.44</v>
          </cell>
          <cell r="D238">
            <v>11042141.6</v>
          </cell>
        </row>
        <row r="239">
          <cell r="A239" t="str">
            <v>300NUR01</v>
          </cell>
          <cell r="B239" t="str">
            <v>Nursat</v>
          </cell>
          <cell r="C239">
            <v>0</v>
          </cell>
          <cell r="D239">
            <v>0</v>
          </cell>
        </row>
        <row r="240">
          <cell r="A240" t="str">
            <v>300NUR02</v>
          </cell>
          <cell r="B240" t="str">
            <v>Nuras</v>
          </cell>
          <cell r="C240">
            <v>0</v>
          </cell>
          <cell r="D240">
            <v>0</v>
          </cell>
        </row>
        <row r="241">
          <cell r="A241" t="str">
            <v>300ORB01</v>
          </cell>
          <cell r="B241" t="str">
            <v>ORBITA</v>
          </cell>
          <cell r="C241">
            <v>0</v>
          </cell>
          <cell r="D241">
            <v>0</v>
          </cell>
        </row>
        <row r="242">
          <cell r="A242" t="str">
            <v>300ORT01</v>
          </cell>
          <cell r="B242" t="str">
            <v>ORT Sondyrushi</v>
          </cell>
          <cell r="C242">
            <v>0</v>
          </cell>
          <cell r="D242">
            <v>0</v>
          </cell>
        </row>
        <row r="243">
          <cell r="A243" t="str">
            <v>300OTE01</v>
          </cell>
          <cell r="B243" t="str">
            <v>OTES</v>
          </cell>
          <cell r="C243">
            <v>0</v>
          </cell>
          <cell r="D243">
            <v>0</v>
          </cell>
        </row>
        <row r="244">
          <cell r="A244" t="str">
            <v>300OTR01</v>
          </cell>
          <cell r="B244" t="str">
            <v>OTRAR TRAVEL</v>
          </cell>
          <cell r="C244">
            <v>665.8</v>
          </cell>
          <cell r="D244">
            <v>93212</v>
          </cell>
        </row>
        <row r="245">
          <cell r="A245" t="str">
            <v>300PAR01</v>
          </cell>
          <cell r="B245" t="str">
            <v>Partner</v>
          </cell>
          <cell r="C245">
            <v>0</v>
          </cell>
          <cell r="D245">
            <v>0</v>
          </cell>
        </row>
        <row r="246">
          <cell r="A246" t="str">
            <v>300PAT01</v>
          </cell>
          <cell r="B246" t="str">
            <v>Patriot</v>
          </cell>
          <cell r="C246">
            <v>0</v>
          </cell>
          <cell r="D246">
            <v>0</v>
          </cell>
        </row>
        <row r="247">
          <cell r="A247" t="str">
            <v>300PET02</v>
          </cell>
          <cell r="B247" t="str">
            <v>Petroleum Pipe Company</v>
          </cell>
          <cell r="C247">
            <v>0</v>
          </cell>
          <cell r="D247">
            <v>0</v>
          </cell>
        </row>
        <row r="248">
          <cell r="A248" t="str">
            <v>300POL01</v>
          </cell>
          <cell r="B248" t="str">
            <v>Polish Oil&amp;Gas</v>
          </cell>
          <cell r="C248">
            <v>1700</v>
          </cell>
          <cell r="D248">
            <v>238000</v>
          </cell>
        </row>
        <row r="249">
          <cell r="A249" t="str">
            <v>300PRO01</v>
          </cell>
          <cell r="B249" t="str">
            <v>Projectirovshik</v>
          </cell>
          <cell r="C249">
            <v>0</v>
          </cell>
          <cell r="D249">
            <v>0</v>
          </cell>
        </row>
        <row r="250">
          <cell r="A250" t="str">
            <v>300PRO02</v>
          </cell>
          <cell r="B250" t="str">
            <v>PROMETEI</v>
          </cell>
          <cell r="C250">
            <v>0</v>
          </cell>
          <cell r="D250">
            <v>0</v>
          </cell>
        </row>
        <row r="251">
          <cell r="A251" t="str">
            <v>300PSM01</v>
          </cell>
          <cell r="B251" t="str">
            <v>PSMP</v>
          </cell>
          <cell r="C251">
            <v>27194.43</v>
          </cell>
          <cell r="D251">
            <v>3807220</v>
          </cell>
        </row>
        <row r="252">
          <cell r="A252" t="str">
            <v>300PSV01</v>
          </cell>
          <cell r="B252" t="str">
            <v>PSV</v>
          </cell>
          <cell r="C252">
            <v>0</v>
          </cell>
          <cell r="D252">
            <v>0</v>
          </cell>
        </row>
        <row r="253">
          <cell r="A253" t="str">
            <v>300RAY01</v>
          </cell>
          <cell r="B253" t="str">
            <v>Raychem N. V.</v>
          </cell>
          <cell r="C253">
            <v>0</v>
          </cell>
          <cell r="D253">
            <v>0</v>
          </cell>
        </row>
        <row r="254">
          <cell r="A254" t="str">
            <v>300RDS01</v>
          </cell>
          <cell r="B254" t="str">
            <v>RDS (Technical) LTD</v>
          </cell>
          <cell r="C254">
            <v>0</v>
          </cell>
          <cell r="D254">
            <v>0</v>
          </cell>
        </row>
        <row r="255">
          <cell r="A255" t="str">
            <v>300REI01</v>
          </cell>
          <cell r="B255" t="str">
            <v>Reis &amp; Co</v>
          </cell>
          <cell r="C255">
            <v>0</v>
          </cell>
          <cell r="D255">
            <v>0</v>
          </cell>
        </row>
        <row r="256">
          <cell r="A256" t="str">
            <v>300RIK01</v>
          </cell>
          <cell r="B256" t="str">
            <v>RIK</v>
          </cell>
          <cell r="C256">
            <v>77.14</v>
          </cell>
          <cell r="D256">
            <v>10800</v>
          </cell>
        </row>
        <row r="257">
          <cell r="A257" t="str">
            <v>300ROB01</v>
          </cell>
          <cell r="B257" t="str">
            <v>Robertson &amp; Blums</v>
          </cell>
          <cell r="C257">
            <v>4320</v>
          </cell>
          <cell r="D257">
            <v>604800</v>
          </cell>
        </row>
        <row r="258">
          <cell r="A258" t="str">
            <v>300SAF01</v>
          </cell>
          <cell r="B258" t="str">
            <v>Safar</v>
          </cell>
          <cell r="C258">
            <v>86176.54</v>
          </cell>
          <cell r="D258">
            <v>12064715.6</v>
          </cell>
        </row>
        <row r="259">
          <cell r="A259" t="str">
            <v>300SAK01</v>
          </cell>
          <cell r="B259" t="str">
            <v>SAK</v>
          </cell>
          <cell r="C259">
            <v>0</v>
          </cell>
          <cell r="D259">
            <v>0</v>
          </cell>
        </row>
        <row r="260">
          <cell r="A260" t="str">
            <v>300SAL01</v>
          </cell>
          <cell r="B260" t="str">
            <v>Salut &amp; Co.</v>
          </cell>
          <cell r="C260">
            <v>0</v>
          </cell>
          <cell r="D260">
            <v>0</v>
          </cell>
        </row>
        <row r="261">
          <cell r="A261" t="str">
            <v>300SAT01</v>
          </cell>
          <cell r="B261" t="str">
            <v>SATEL</v>
          </cell>
          <cell r="C261">
            <v>85274.94</v>
          </cell>
          <cell r="D261">
            <v>11938491.6</v>
          </cell>
        </row>
        <row r="262">
          <cell r="A262" t="str">
            <v>300SCH01</v>
          </cell>
          <cell r="B262" t="str">
            <v>Schlumberge</v>
          </cell>
          <cell r="C262">
            <v>48900</v>
          </cell>
          <cell r="D262">
            <v>6846000</v>
          </cell>
        </row>
        <row r="263">
          <cell r="A263" t="str">
            <v>300SHU01</v>
          </cell>
          <cell r="B263" t="str">
            <v>Shugyla</v>
          </cell>
          <cell r="C263">
            <v>0</v>
          </cell>
          <cell r="D263">
            <v>0</v>
          </cell>
        </row>
        <row r="264">
          <cell r="A264" t="str">
            <v>300SMA01</v>
          </cell>
          <cell r="B264" t="str">
            <v>SMAT</v>
          </cell>
          <cell r="C264">
            <v>1732.29</v>
          </cell>
          <cell r="D264">
            <v>242520</v>
          </cell>
        </row>
        <row r="265">
          <cell r="A265" t="str">
            <v>300SOY01</v>
          </cell>
          <cell r="B265" t="str">
            <v>SOYUZ</v>
          </cell>
          <cell r="C265">
            <v>0</v>
          </cell>
          <cell r="D265">
            <v>0</v>
          </cell>
        </row>
        <row r="266">
          <cell r="A266" t="str">
            <v>300SPA01</v>
          </cell>
          <cell r="B266" t="str">
            <v>SPARTAC</v>
          </cell>
          <cell r="C266">
            <v>35.64</v>
          </cell>
          <cell r="D266">
            <v>4990</v>
          </cell>
        </row>
        <row r="267">
          <cell r="A267" t="str">
            <v>300SPE01</v>
          </cell>
          <cell r="B267" t="str">
            <v>Special AK Olympics</v>
          </cell>
          <cell r="C267">
            <v>0</v>
          </cell>
          <cell r="D267">
            <v>0</v>
          </cell>
        </row>
        <row r="268">
          <cell r="A268" t="str">
            <v>300STR01</v>
          </cell>
          <cell r="B268" t="str">
            <v>Streamline</v>
          </cell>
          <cell r="C268">
            <v>-0.06</v>
          </cell>
          <cell r="D268">
            <v>-8.4</v>
          </cell>
        </row>
        <row r="269">
          <cell r="A269" t="str">
            <v>300STS01</v>
          </cell>
          <cell r="B269" t="str">
            <v>STS</v>
          </cell>
          <cell r="C269">
            <v>39.89</v>
          </cell>
          <cell r="D269">
            <v>5584</v>
          </cell>
        </row>
        <row r="270">
          <cell r="A270" t="str">
            <v>300TAN01</v>
          </cell>
          <cell r="B270" t="str">
            <v>TANDEM</v>
          </cell>
          <cell r="C270">
            <v>20.62</v>
          </cell>
          <cell r="D270">
            <v>0</v>
          </cell>
        </row>
        <row r="271">
          <cell r="A271" t="str">
            <v>300TAT01</v>
          </cell>
          <cell r="B271" t="str">
            <v>Tatyana</v>
          </cell>
          <cell r="C271">
            <v>-20.62</v>
          </cell>
          <cell r="D271">
            <v>0</v>
          </cell>
        </row>
        <row r="272">
          <cell r="A272" t="str">
            <v>300TAX01</v>
          </cell>
          <cell r="B272" t="str">
            <v>Tax Inspection</v>
          </cell>
          <cell r="C272">
            <v>0</v>
          </cell>
          <cell r="D272">
            <v>0</v>
          </cell>
        </row>
        <row r="273">
          <cell r="A273" t="str">
            <v>300TEC01</v>
          </cell>
          <cell r="B273" t="str">
            <v>Technokom</v>
          </cell>
          <cell r="C273">
            <v>-305.45999999999998</v>
          </cell>
          <cell r="D273">
            <v>0</v>
          </cell>
        </row>
        <row r="274">
          <cell r="A274" t="str">
            <v>300TEC02</v>
          </cell>
          <cell r="B274" t="str">
            <v>TECHNOTRADE</v>
          </cell>
          <cell r="C274">
            <v>27285.07</v>
          </cell>
          <cell r="D274">
            <v>3777144.95</v>
          </cell>
        </row>
        <row r="275">
          <cell r="A275" t="str">
            <v>300TIS01</v>
          </cell>
          <cell r="B275" t="str">
            <v>Tis</v>
          </cell>
          <cell r="C275">
            <v>0</v>
          </cell>
          <cell r="D275">
            <v>0</v>
          </cell>
        </row>
        <row r="276">
          <cell r="A276" t="str">
            <v>300TNS01</v>
          </cell>
          <cell r="B276" t="str">
            <v>TNS</v>
          </cell>
          <cell r="C276">
            <v>7144.32</v>
          </cell>
          <cell r="D276">
            <v>1000205.28</v>
          </cell>
        </row>
        <row r="277">
          <cell r="A277" t="str">
            <v>300TOK02</v>
          </cell>
          <cell r="B277" t="str">
            <v>TOKYMA</v>
          </cell>
          <cell r="C277">
            <v>0</v>
          </cell>
          <cell r="D277">
            <v>0</v>
          </cell>
        </row>
        <row r="278">
          <cell r="A278" t="str">
            <v>300TRA01</v>
          </cell>
          <cell r="B278" t="str">
            <v>Trans Oil</v>
          </cell>
          <cell r="C278">
            <v>0</v>
          </cell>
          <cell r="D278">
            <v>0</v>
          </cell>
        </row>
        <row r="279">
          <cell r="A279" t="str">
            <v>300TRU01</v>
          </cell>
          <cell r="B279" t="str">
            <v>Trucat International</v>
          </cell>
          <cell r="C279">
            <v>52518</v>
          </cell>
          <cell r="D279">
            <v>7352520</v>
          </cell>
        </row>
        <row r="280">
          <cell r="A280" t="str">
            <v>300TSM01</v>
          </cell>
          <cell r="B280" t="str">
            <v>TSM&amp;S</v>
          </cell>
          <cell r="C280">
            <v>0</v>
          </cell>
          <cell r="D280">
            <v>0</v>
          </cell>
        </row>
        <row r="281">
          <cell r="A281" t="str">
            <v>300TVS01</v>
          </cell>
          <cell r="B281" t="str">
            <v>TVS&amp;V</v>
          </cell>
          <cell r="C281">
            <v>3.87</v>
          </cell>
          <cell r="D281">
            <v>541.20000000000005</v>
          </cell>
        </row>
        <row r="282">
          <cell r="A282" t="str">
            <v>300TYA01</v>
          </cell>
          <cell r="B282" t="str">
            <v>Tyan-Shan</v>
          </cell>
          <cell r="C282">
            <v>0</v>
          </cell>
          <cell r="D282">
            <v>0</v>
          </cell>
        </row>
        <row r="283">
          <cell r="A283" t="str">
            <v>300UPP01</v>
          </cell>
          <cell r="B283" t="str">
            <v>UPP</v>
          </cell>
          <cell r="C283">
            <v>0</v>
          </cell>
          <cell r="D283">
            <v>0</v>
          </cell>
        </row>
        <row r="284">
          <cell r="A284" t="str">
            <v>300URA01</v>
          </cell>
          <cell r="B284" t="str">
            <v>URAL AUTO TRADING</v>
          </cell>
          <cell r="C284">
            <v>4565</v>
          </cell>
          <cell r="D284">
            <v>639100</v>
          </cell>
        </row>
        <row r="285">
          <cell r="A285" t="str">
            <v>300VIT01</v>
          </cell>
          <cell r="B285" t="str">
            <v>VITO</v>
          </cell>
          <cell r="C285">
            <v>19753.939999999999</v>
          </cell>
          <cell r="D285">
            <v>2765551.8</v>
          </cell>
        </row>
        <row r="286">
          <cell r="A286" t="str">
            <v>300WEA02</v>
          </cell>
          <cell r="B286" t="str">
            <v>Weatherford</v>
          </cell>
          <cell r="C286">
            <v>0</v>
          </cell>
          <cell r="D286">
            <v>0</v>
          </cell>
        </row>
        <row r="287">
          <cell r="A287" t="str">
            <v>300WES01</v>
          </cell>
          <cell r="B287" t="str">
            <v>West</v>
          </cell>
          <cell r="C287">
            <v>3991.25</v>
          </cell>
          <cell r="D287">
            <v>558775</v>
          </cell>
        </row>
        <row r="288">
          <cell r="A288" t="str">
            <v>300YNT01</v>
          </cell>
          <cell r="B288" t="str">
            <v>Ynta</v>
          </cell>
          <cell r="C288">
            <v>42857.14</v>
          </cell>
          <cell r="D288">
            <v>6000000</v>
          </cell>
        </row>
        <row r="289">
          <cell r="A289" t="str">
            <v>300ZAM01</v>
          </cell>
          <cell r="B289" t="str">
            <v>Zaman-Nan</v>
          </cell>
          <cell r="C289">
            <v>0</v>
          </cell>
          <cell r="D289">
            <v>0</v>
          </cell>
        </row>
        <row r="290">
          <cell r="A290" t="str">
            <v>300ZAZ01</v>
          </cell>
          <cell r="B290" t="str">
            <v>ZAZIMENKO</v>
          </cell>
          <cell r="C290">
            <v>0</v>
          </cell>
          <cell r="D290">
            <v>0</v>
          </cell>
        </row>
        <row r="291">
          <cell r="A291" t="str">
            <v>300ZHA01</v>
          </cell>
          <cell r="B291" t="str">
            <v>Zhaksylyk</v>
          </cell>
          <cell r="C291">
            <v>1271.26</v>
          </cell>
          <cell r="D291">
            <v>177976</v>
          </cell>
        </row>
        <row r="292">
          <cell r="A292" t="str">
            <v>300ZHA02</v>
          </cell>
          <cell r="B292" t="str">
            <v>Zhardmuli</v>
          </cell>
          <cell r="C292">
            <v>3471.43</v>
          </cell>
          <cell r="D292">
            <v>486000.2</v>
          </cell>
        </row>
        <row r="293">
          <cell r="A293" t="str">
            <v>300ZHU01</v>
          </cell>
          <cell r="B293" t="str">
            <v>Zhusipova</v>
          </cell>
          <cell r="C293">
            <v>0</v>
          </cell>
          <cell r="D293">
            <v>0</v>
          </cell>
        </row>
        <row r="294">
          <cell r="A294">
            <v>3051001</v>
          </cell>
          <cell r="B294" t="str">
            <v>Accrued Interest Payable</v>
          </cell>
          <cell r="C294">
            <v>3612.7</v>
          </cell>
          <cell r="D294">
            <v>505778</v>
          </cell>
        </row>
        <row r="295">
          <cell r="A295">
            <v>3153001</v>
          </cell>
          <cell r="B295" t="str">
            <v>Current Income Tax Payable</v>
          </cell>
          <cell r="C295">
            <v>6068.38</v>
          </cell>
          <cell r="D295">
            <v>849573</v>
          </cell>
        </row>
        <row r="296">
          <cell r="A296">
            <v>3154015</v>
          </cell>
          <cell r="B296" t="str">
            <v>Pension Fund</v>
          </cell>
          <cell r="C296">
            <v>30714.89</v>
          </cell>
          <cell r="D296">
            <v>4300085</v>
          </cell>
        </row>
        <row r="297">
          <cell r="A297">
            <v>3154040</v>
          </cell>
          <cell r="B297" t="str">
            <v>Current Social Tax P/A</v>
          </cell>
          <cell r="C297">
            <v>9105.5400000000009</v>
          </cell>
          <cell r="D297">
            <v>1274775</v>
          </cell>
        </row>
        <row r="298">
          <cell r="A298">
            <v>3201001</v>
          </cell>
          <cell r="B298" t="str">
            <v>Withholding Tax Payable</v>
          </cell>
          <cell r="C298">
            <v>13514.57</v>
          </cell>
          <cell r="D298">
            <v>1892039.5</v>
          </cell>
        </row>
        <row r="299">
          <cell r="A299">
            <v>3201002</v>
          </cell>
          <cell r="B299" t="str">
            <v>Accrued Current Payroll</v>
          </cell>
          <cell r="C299">
            <v>6180.56</v>
          </cell>
          <cell r="D299">
            <v>865279</v>
          </cell>
        </row>
        <row r="300">
          <cell r="A300">
            <v>3301010</v>
          </cell>
          <cell r="B300" t="str">
            <v>Chase Bank of Texas</v>
          </cell>
          <cell r="C300">
            <v>622222.19999999995</v>
          </cell>
          <cell r="D300">
            <v>87111108</v>
          </cell>
        </row>
        <row r="301">
          <cell r="A301">
            <v>3302010</v>
          </cell>
          <cell r="B301" t="str">
            <v>CAP-G Cash Advances</v>
          </cell>
          <cell r="C301">
            <v>18706350.170000002</v>
          </cell>
          <cell r="D301">
            <v>2618889023.8000002</v>
          </cell>
        </row>
        <row r="302">
          <cell r="A302">
            <v>3302020</v>
          </cell>
          <cell r="B302" t="str">
            <v>CAP-G Management Fees</v>
          </cell>
          <cell r="C302">
            <v>6378750</v>
          </cell>
          <cell r="D302">
            <v>893025000</v>
          </cell>
        </row>
        <row r="303">
          <cell r="A303">
            <v>3302030</v>
          </cell>
          <cell r="B303" t="str">
            <v>CAP-G Other</v>
          </cell>
          <cell r="C303">
            <v>2342221.8199999998</v>
          </cell>
          <cell r="D303">
            <v>327911054.80000001</v>
          </cell>
        </row>
        <row r="304">
          <cell r="A304">
            <v>3352001</v>
          </cell>
          <cell r="B304" t="str">
            <v>Interest Payable to Related Pa</v>
          </cell>
          <cell r="C304">
            <v>2818592</v>
          </cell>
          <cell r="D304">
            <v>394602880</v>
          </cell>
        </row>
        <row r="305">
          <cell r="A305">
            <v>4001010</v>
          </cell>
          <cell r="B305" t="str">
            <v>Central Asia Petroleum</v>
          </cell>
          <cell r="C305">
            <v>100000</v>
          </cell>
          <cell r="D305">
            <v>7555000</v>
          </cell>
        </row>
        <row r="306">
          <cell r="A306">
            <v>4001020</v>
          </cell>
          <cell r="B306" t="str">
            <v>Kazakhoil</v>
          </cell>
          <cell r="C306">
            <v>80000</v>
          </cell>
          <cell r="D306">
            <v>6044000</v>
          </cell>
        </row>
        <row r="307">
          <cell r="A307">
            <v>4001030</v>
          </cell>
          <cell r="B307" t="str">
            <v>Mangistau Terra International</v>
          </cell>
          <cell r="C307">
            <v>20000</v>
          </cell>
          <cell r="D307">
            <v>1511000</v>
          </cell>
        </row>
        <row r="308">
          <cell r="A308">
            <v>4101001</v>
          </cell>
          <cell r="B308" t="str">
            <v>Retained Earnings</v>
          </cell>
          <cell r="C308">
            <v>-7503486.9500000002</v>
          </cell>
          <cell r="D308">
            <v>-745730557.25</v>
          </cell>
        </row>
        <row r="309">
          <cell r="A309">
            <v>5101001</v>
          </cell>
          <cell r="B309" t="str">
            <v>Interest Income</v>
          </cell>
          <cell r="C309">
            <v>187.26</v>
          </cell>
          <cell r="D309">
            <v>21441.27</v>
          </cell>
        </row>
        <row r="310">
          <cell r="A310">
            <v>5991001</v>
          </cell>
          <cell r="B310" t="str">
            <v>Currency Exchange Gain</v>
          </cell>
          <cell r="C310">
            <v>318179.12</v>
          </cell>
          <cell r="D310">
            <v>11111944.41</v>
          </cell>
        </row>
        <row r="311">
          <cell r="A311">
            <v>6003001</v>
          </cell>
          <cell r="B311" t="str">
            <v>Transportation</v>
          </cell>
          <cell r="C311">
            <v>0</v>
          </cell>
          <cell r="D311">
            <v>0</v>
          </cell>
        </row>
        <row r="312">
          <cell r="A312">
            <v>6007001</v>
          </cell>
          <cell r="B312" t="str">
            <v>Environmental Expenses</v>
          </cell>
          <cell r="C312">
            <v>0</v>
          </cell>
          <cell r="D312">
            <v>0</v>
          </cell>
        </row>
        <row r="313">
          <cell r="A313">
            <v>6007501</v>
          </cell>
          <cell r="B313" t="str">
            <v>Local Licensing Fees</v>
          </cell>
          <cell r="C313">
            <v>0</v>
          </cell>
          <cell r="D313">
            <v>0</v>
          </cell>
        </row>
        <row r="314">
          <cell r="A314">
            <v>6008001</v>
          </cell>
          <cell r="B314" t="str">
            <v>General and Administrative</v>
          </cell>
          <cell r="C314">
            <v>0</v>
          </cell>
          <cell r="D314">
            <v>0</v>
          </cell>
        </row>
        <row r="315">
          <cell r="A315">
            <v>6995001</v>
          </cell>
          <cell r="B315" t="str">
            <v>Depreciation - Corp. Assets</v>
          </cell>
          <cell r="C315">
            <v>-400000</v>
          </cell>
          <cell r="D315">
            <v>-53750000</v>
          </cell>
        </row>
        <row r="316">
          <cell r="A316">
            <v>7002001</v>
          </cell>
          <cell r="B316" t="str">
            <v>Geophysical Expenses</v>
          </cell>
          <cell r="C316">
            <v>0.01</v>
          </cell>
          <cell r="D316">
            <v>0</v>
          </cell>
        </row>
        <row r="317">
          <cell r="A317">
            <v>7003001</v>
          </cell>
          <cell r="B317" t="str">
            <v>Seismic</v>
          </cell>
          <cell r="C317">
            <v>0</v>
          </cell>
          <cell r="D317">
            <v>0</v>
          </cell>
        </row>
        <row r="318">
          <cell r="A318">
            <v>8000101</v>
          </cell>
          <cell r="B318" t="str">
            <v>Rent</v>
          </cell>
          <cell r="C318">
            <v>-853.93</v>
          </cell>
          <cell r="D318">
            <v>-73353</v>
          </cell>
        </row>
        <row r="319">
          <cell r="A319">
            <v>8000201</v>
          </cell>
          <cell r="B319" t="str">
            <v>Office Supplies</v>
          </cell>
          <cell r="C319">
            <v>-8824.33</v>
          </cell>
          <cell r="D319">
            <v>-998266.44</v>
          </cell>
        </row>
        <row r="320">
          <cell r="A320">
            <v>8000301</v>
          </cell>
          <cell r="B320" t="str">
            <v>Utilities</v>
          </cell>
          <cell r="C320">
            <v>-7683.46</v>
          </cell>
          <cell r="D320">
            <v>-953826.93</v>
          </cell>
        </row>
        <row r="321">
          <cell r="A321">
            <v>8000401</v>
          </cell>
          <cell r="B321" t="str">
            <v>Dues and Subscriptions</v>
          </cell>
          <cell r="C321">
            <v>-7727.17</v>
          </cell>
          <cell r="D321">
            <v>-983487.9</v>
          </cell>
        </row>
        <row r="322">
          <cell r="A322">
            <v>8000501</v>
          </cell>
          <cell r="B322" t="str">
            <v>Travel and Lodging</v>
          </cell>
          <cell r="C322">
            <v>-477458.82</v>
          </cell>
          <cell r="D322">
            <v>-45525474.509999998</v>
          </cell>
        </row>
        <row r="323">
          <cell r="A323">
            <v>8000601</v>
          </cell>
          <cell r="B323" t="str">
            <v>Meals &amp; Entertainment</v>
          </cell>
          <cell r="C323">
            <v>-37.82</v>
          </cell>
          <cell r="D323">
            <v>-5000</v>
          </cell>
        </row>
        <row r="324">
          <cell r="A324">
            <v>8000701</v>
          </cell>
          <cell r="B324" t="str">
            <v>Bank Fees</v>
          </cell>
          <cell r="C324">
            <v>-14478.94</v>
          </cell>
          <cell r="D324">
            <v>-1663430.5</v>
          </cell>
        </row>
        <row r="325">
          <cell r="A325">
            <v>8000801</v>
          </cell>
          <cell r="B325" t="str">
            <v>Postage &amp; Courier</v>
          </cell>
          <cell r="C325">
            <v>-3815.04</v>
          </cell>
          <cell r="D325">
            <v>-503056.05</v>
          </cell>
        </row>
        <row r="326">
          <cell r="A326">
            <v>8000901</v>
          </cell>
          <cell r="B326" t="str">
            <v>Insurance</v>
          </cell>
          <cell r="C326">
            <v>-60160.12</v>
          </cell>
          <cell r="D326">
            <v>-6891077.2999999998</v>
          </cell>
        </row>
        <row r="327">
          <cell r="A327">
            <v>8001001</v>
          </cell>
          <cell r="B327" t="str">
            <v>Contributions</v>
          </cell>
          <cell r="C327">
            <v>-40039.85</v>
          </cell>
          <cell r="D327">
            <v>-5199192</v>
          </cell>
        </row>
        <row r="328">
          <cell r="A328">
            <v>8001010</v>
          </cell>
          <cell r="B328" t="str">
            <v>Training</v>
          </cell>
          <cell r="C328">
            <v>-75872.070000000007</v>
          </cell>
          <cell r="D328">
            <v>-9443308.8699999992</v>
          </cell>
        </row>
        <row r="329">
          <cell r="A329">
            <v>8001301</v>
          </cell>
          <cell r="B329" t="str">
            <v>Medical Expense</v>
          </cell>
          <cell r="C329">
            <v>-1237.06</v>
          </cell>
          <cell r="D329">
            <v>-163663</v>
          </cell>
        </row>
        <row r="330">
          <cell r="A330">
            <v>8001401</v>
          </cell>
          <cell r="B330" t="str">
            <v>Transportation</v>
          </cell>
          <cell r="C330">
            <v>-2396.21</v>
          </cell>
          <cell r="D330">
            <v>-205939.67</v>
          </cell>
        </row>
        <row r="331">
          <cell r="A331">
            <v>8001501</v>
          </cell>
          <cell r="B331" t="str">
            <v>Parking</v>
          </cell>
          <cell r="C331">
            <v>-1918.07</v>
          </cell>
          <cell r="D331">
            <v>-212820</v>
          </cell>
        </row>
        <row r="332">
          <cell r="A332">
            <v>8001601</v>
          </cell>
          <cell r="B332" t="str">
            <v>Telecommunication Exp</v>
          </cell>
          <cell r="C332">
            <v>-78106.25</v>
          </cell>
          <cell r="D332">
            <v>-9093768.7100000009</v>
          </cell>
        </row>
        <row r="333">
          <cell r="A333">
            <v>8001602</v>
          </cell>
          <cell r="B333" t="str">
            <v>Mobiles</v>
          </cell>
          <cell r="C333">
            <v>-3467.17</v>
          </cell>
          <cell r="D333">
            <v>-462933.24</v>
          </cell>
        </row>
        <row r="334">
          <cell r="A334">
            <v>8001603</v>
          </cell>
          <cell r="B334" t="str">
            <v>Telephone Lines</v>
          </cell>
          <cell r="C334">
            <v>0</v>
          </cell>
          <cell r="D334">
            <v>0</v>
          </cell>
        </row>
        <row r="335">
          <cell r="A335">
            <v>8001604</v>
          </cell>
          <cell r="B335" t="str">
            <v>Appartments</v>
          </cell>
          <cell r="C335">
            <v>-751.83</v>
          </cell>
          <cell r="D335">
            <v>-91480.66</v>
          </cell>
        </row>
        <row r="336">
          <cell r="A336">
            <v>8001605</v>
          </cell>
          <cell r="B336" t="str">
            <v>Internet &amp; E-Mail Services</v>
          </cell>
          <cell r="C336">
            <v>-11191.71</v>
          </cell>
          <cell r="D336">
            <v>-1243455.18</v>
          </cell>
        </row>
        <row r="337">
          <cell r="A337">
            <v>8006001</v>
          </cell>
          <cell r="B337" t="str">
            <v>Company labor</v>
          </cell>
          <cell r="C337">
            <v>-297146.84999999998</v>
          </cell>
          <cell r="D337">
            <v>-33803362.789999999</v>
          </cell>
        </row>
        <row r="338">
          <cell r="A338">
            <v>8006201</v>
          </cell>
          <cell r="B338" t="str">
            <v>Contract Labor</v>
          </cell>
          <cell r="C338">
            <v>-431154</v>
          </cell>
          <cell r="D338">
            <v>-49811389.780000001</v>
          </cell>
        </row>
        <row r="339">
          <cell r="A339">
            <v>8006501</v>
          </cell>
          <cell r="B339" t="str">
            <v>Contract Services &amp; Equip</v>
          </cell>
          <cell r="C339">
            <v>-919.54</v>
          </cell>
          <cell r="D339">
            <v>-80000</v>
          </cell>
        </row>
        <row r="340">
          <cell r="A340">
            <v>8006701</v>
          </cell>
          <cell r="B340" t="str">
            <v>Professional Services</v>
          </cell>
          <cell r="C340">
            <v>-21523.8</v>
          </cell>
          <cell r="D340">
            <v>-1933882.48</v>
          </cell>
        </row>
        <row r="341">
          <cell r="A341">
            <v>8007001</v>
          </cell>
          <cell r="B341" t="str">
            <v>Legal Expenses</v>
          </cell>
          <cell r="C341">
            <v>-54724.66</v>
          </cell>
          <cell r="D341">
            <v>-5600897.2999999998</v>
          </cell>
        </row>
        <row r="342">
          <cell r="A342">
            <v>8007501</v>
          </cell>
          <cell r="B342" t="str">
            <v>Accounting &amp; Audit</v>
          </cell>
          <cell r="C342">
            <v>-31183.51</v>
          </cell>
          <cell r="D342">
            <v>-3887178.61</v>
          </cell>
        </row>
        <row r="343">
          <cell r="A343">
            <v>8008001</v>
          </cell>
          <cell r="B343" t="str">
            <v>Misc. G. &amp; A.</v>
          </cell>
          <cell r="C343">
            <v>-10334.73</v>
          </cell>
          <cell r="D343">
            <v>-1208858.46</v>
          </cell>
        </row>
        <row r="344">
          <cell r="A344">
            <v>8009001</v>
          </cell>
          <cell r="B344" t="str">
            <v>Licence Registration Fees</v>
          </cell>
          <cell r="C344">
            <v>-1817.91</v>
          </cell>
          <cell r="D344">
            <v>-254300</v>
          </cell>
        </row>
        <row r="345">
          <cell r="A345">
            <v>8009601</v>
          </cell>
          <cell r="B345" t="str">
            <v>Penalties</v>
          </cell>
          <cell r="C345">
            <v>-179.32</v>
          </cell>
          <cell r="D345">
            <v>-15260</v>
          </cell>
        </row>
        <row r="346">
          <cell r="A346">
            <v>8009701</v>
          </cell>
          <cell r="B346" t="str">
            <v>Repairs &amp; Installations</v>
          </cell>
          <cell r="C346">
            <v>-4148.3</v>
          </cell>
          <cell r="D346">
            <v>-553806</v>
          </cell>
        </row>
        <row r="347">
          <cell r="A347">
            <v>8009801</v>
          </cell>
          <cell r="B347" t="str">
            <v>Almaty Office Expense</v>
          </cell>
          <cell r="C347">
            <v>-3908.13</v>
          </cell>
          <cell r="D347">
            <v>-393400</v>
          </cell>
        </row>
        <row r="348">
          <cell r="A348">
            <v>8551001</v>
          </cell>
          <cell r="B348" t="str">
            <v>Interest on Debts</v>
          </cell>
          <cell r="C348">
            <v>-887051.46</v>
          </cell>
          <cell r="D348">
            <v>-103528493.48</v>
          </cell>
        </row>
        <row r="349">
          <cell r="A349">
            <v>8701001</v>
          </cell>
          <cell r="B349" t="str">
            <v>Current Income Taxes</v>
          </cell>
          <cell r="C349">
            <v>-5757.07</v>
          </cell>
          <cell r="D349">
            <v>-761661</v>
          </cell>
        </row>
        <row r="350">
          <cell r="A350">
            <v>8751001</v>
          </cell>
          <cell r="B350" t="str">
            <v>Customs Duties</v>
          </cell>
          <cell r="C350">
            <v>-589.05999999999995</v>
          </cell>
          <cell r="D350">
            <v>-51366.23</v>
          </cell>
        </row>
        <row r="351">
          <cell r="A351">
            <v>8753001</v>
          </cell>
          <cell r="B351" t="str">
            <v>Property Taxes</v>
          </cell>
          <cell r="C351">
            <v>-19250.57</v>
          </cell>
          <cell r="D351">
            <v>-2695080</v>
          </cell>
        </row>
        <row r="352">
          <cell r="A352">
            <v>8753050</v>
          </cell>
          <cell r="B352" t="str">
            <v>Vehicle Tax</v>
          </cell>
          <cell r="C352">
            <v>-7543.64</v>
          </cell>
          <cell r="D352">
            <v>-905110</v>
          </cell>
        </row>
        <row r="353">
          <cell r="A353">
            <v>8754001</v>
          </cell>
          <cell r="B353" t="str">
            <v>Other Taxes</v>
          </cell>
          <cell r="C353">
            <v>0</v>
          </cell>
          <cell r="D353">
            <v>0</v>
          </cell>
        </row>
        <row r="354">
          <cell r="A354">
            <v>8991002</v>
          </cell>
          <cell r="B354" t="str">
            <v>Currency Exchange Loss</v>
          </cell>
          <cell r="C354">
            <v>-483949.59</v>
          </cell>
          <cell r="D354">
            <v>-1705497069.51</v>
          </cell>
        </row>
        <row r="355">
          <cell r="A355">
            <v>9100501</v>
          </cell>
          <cell r="B355" t="str">
            <v>Chemicals</v>
          </cell>
          <cell r="C355">
            <v>0</v>
          </cell>
          <cell r="D355">
            <v>0</v>
          </cell>
        </row>
        <row r="356">
          <cell r="A356">
            <v>9102001</v>
          </cell>
          <cell r="B356" t="str">
            <v>Materials &amp; Supplies</v>
          </cell>
          <cell r="C356">
            <v>0</v>
          </cell>
          <cell r="D356">
            <v>0</v>
          </cell>
        </row>
        <row r="357">
          <cell r="A357">
            <v>9102501</v>
          </cell>
          <cell r="B357" t="str">
            <v>Fuel &amp; Power</v>
          </cell>
          <cell r="C357">
            <v>0</v>
          </cell>
          <cell r="D357">
            <v>0</v>
          </cell>
        </row>
        <row r="358">
          <cell r="A358">
            <v>9103001</v>
          </cell>
          <cell r="B358" t="str">
            <v>Transportation</v>
          </cell>
          <cell r="C358">
            <v>0</v>
          </cell>
          <cell r="D358">
            <v>0</v>
          </cell>
        </row>
        <row r="359">
          <cell r="A359">
            <v>9103002</v>
          </cell>
          <cell r="B359" t="str">
            <v>Crude Oil Transportation</v>
          </cell>
          <cell r="C359">
            <v>0</v>
          </cell>
          <cell r="D359">
            <v>0</v>
          </cell>
        </row>
        <row r="360">
          <cell r="A360">
            <v>9106201</v>
          </cell>
          <cell r="B360" t="str">
            <v>Contract Labor</v>
          </cell>
          <cell r="C360">
            <v>0</v>
          </cell>
          <cell r="D360">
            <v>0</v>
          </cell>
        </row>
        <row r="361">
          <cell r="A361">
            <v>9106701</v>
          </cell>
          <cell r="B361" t="str">
            <v>Professional Services</v>
          </cell>
          <cell r="C361">
            <v>0</v>
          </cell>
          <cell r="D361">
            <v>0</v>
          </cell>
        </row>
        <row r="362">
          <cell r="A362">
            <v>9201001</v>
          </cell>
          <cell r="B362" t="str">
            <v>Field G &amp; A</v>
          </cell>
          <cell r="C362">
            <v>0</v>
          </cell>
          <cell r="D362">
            <v>0</v>
          </cell>
        </row>
        <row r="363">
          <cell r="A363">
            <v>9204001</v>
          </cell>
          <cell r="B363" t="str">
            <v>Repairs &amp; Maintenance</v>
          </cell>
          <cell r="C363">
            <v>0</v>
          </cell>
          <cell r="D363">
            <v>0</v>
          </cell>
        </row>
        <row r="364">
          <cell r="A364">
            <v>9206501</v>
          </cell>
          <cell r="B364" t="str">
            <v>Contract Services &amp; Equip</v>
          </cell>
          <cell r="C364">
            <v>0</v>
          </cell>
          <cell r="D364">
            <v>0</v>
          </cell>
        </row>
        <row r="365">
          <cell r="A365">
            <v>9206701</v>
          </cell>
          <cell r="B365" t="str">
            <v>Professional Services</v>
          </cell>
          <cell r="C365">
            <v>0</v>
          </cell>
          <cell r="D365">
            <v>0</v>
          </cell>
        </row>
        <row r="366">
          <cell r="A366">
            <v>9207001</v>
          </cell>
          <cell r="B366" t="str">
            <v>Environmental Expenses</v>
          </cell>
          <cell r="C366">
            <v>0</v>
          </cell>
          <cell r="D366">
            <v>0</v>
          </cell>
        </row>
        <row r="367">
          <cell r="A367">
            <v>9207501</v>
          </cell>
          <cell r="B367" t="str">
            <v>Local Licensing Fees</v>
          </cell>
          <cell r="C367">
            <v>0</v>
          </cell>
          <cell r="D367">
            <v>0</v>
          </cell>
        </row>
        <row r="368">
          <cell r="A368">
            <v>9208201</v>
          </cell>
          <cell r="B368" t="str">
            <v>Field Supplies</v>
          </cell>
          <cell r="C368">
            <v>0</v>
          </cell>
          <cell r="D368">
            <v>0</v>
          </cell>
        </row>
        <row r="369">
          <cell r="A369">
            <v>9208301</v>
          </cell>
          <cell r="B369" t="str">
            <v>Utilities</v>
          </cell>
          <cell r="C369">
            <v>0</v>
          </cell>
          <cell r="D369">
            <v>0</v>
          </cell>
        </row>
        <row r="370">
          <cell r="A370">
            <v>9208701</v>
          </cell>
          <cell r="B370" t="str">
            <v>Travel</v>
          </cell>
          <cell r="C370">
            <v>0</v>
          </cell>
          <cell r="D370">
            <v>0</v>
          </cell>
        </row>
        <row r="371">
          <cell r="A371">
            <v>9208901</v>
          </cell>
          <cell r="B371" t="str">
            <v>Insurance</v>
          </cell>
          <cell r="C371">
            <v>0</v>
          </cell>
          <cell r="D371">
            <v>0</v>
          </cell>
        </row>
        <row r="372">
          <cell r="A372">
            <v>9211301</v>
          </cell>
          <cell r="B372" t="str">
            <v>Medical Expense</v>
          </cell>
          <cell r="C372">
            <v>0</v>
          </cell>
          <cell r="D372">
            <v>0</v>
          </cell>
        </row>
        <row r="373">
          <cell r="A373">
            <v>9211601</v>
          </cell>
          <cell r="B373" t="str">
            <v>Telecommunication Exp</v>
          </cell>
          <cell r="C373">
            <v>0</v>
          </cell>
          <cell r="D373">
            <v>0</v>
          </cell>
        </row>
        <row r="374">
          <cell r="A374">
            <v>9216301</v>
          </cell>
          <cell r="B374" t="str">
            <v>Food Services</v>
          </cell>
          <cell r="C374">
            <v>0</v>
          </cell>
          <cell r="D374">
            <v>0</v>
          </cell>
        </row>
        <row r="375">
          <cell r="A375">
            <v>9221001</v>
          </cell>
          <cell r="B375" t="str">
            <v>Custom Services</v>
          </cell>
          <cell r="C375">
            <v>0</v>
          </cell>
          <cell r="D375">
            <v>0</v>
          </cell>
        </row>
        <row r="376">
          <cell r="A376">
            <v>9501001</v>
          </cell>
          <cell r="B376" t="str">
            <v>Payroll</v>
          </cell>
          <cell r="C376">
            <v>0</v>
          </cell>
          <cell r="D376">
            <v>0</v>
          </cell>
        </row>
        <row r="377">
          <cell r="A377">
            <v>9502003</v>
          </cell>
          <cell r="B377" t="str">
            <v>Medical Insurance 3%</v>
          </cell>
          <cell r="C377">
            <v>0</v>
          </cell>
          <cell r="D377">
            <v>-0.01</v>
          </cell>
        </row>
        <row r="378">
          <cell r="A378">
            <v>9502004</v>
          </cell>
          <cell r="B378" t="str">
            <v>Savings Fund</v>
          </cell>
          <cell r="C378">
            <v>0</v>
          </cell>
          <cell r="D378">
            <v>0.01</v>
          </cell>
        </row>
        <row r="379">
          <cell r="A379">
            <v>9502006</v>
          </cell>
          <cell r="B379" t="str">
            <v>Social Insurance 1.5%</v>
          </cell>
          <cell r="C379">
            <v>0</v>
          </cell>
          <cell r="D379">
            <v>0</v>
          </cell>
        </row>
        <row r="380">
          <cell r="A380" t="str">
            <v>960BAK01</v>
          </cell>
          <cell r="B380" t="str">
            <v>Baker &amp; Hughes</v>
          </cell>
          <cell r="C380">
            <v>0</v>
          </cell>
          <cell r="D380">
            <v>0</v>
          </cell>
        </row>
        <row r="381">
          <cell r="A381" t="str">
            <v>960CAN01</v>
          </cell>
          <cell r="B381" t="str">
            <v>Canam Services</v>
          </cell>
          <cell r="C381">
            <v>0</v>
          </cell>
          <cell r="D381">
            <v>0.1</v>
          </cell>
        </row>
        <row r="382">
          <cell r="A382" t="str">
            <v>960CON01</v>
          </cell>
          <cell r="B382" t="str">
            <v>Continental Shiptores</v>
          </cell>
          <cell r="C382">
            <v>-0.64</v>
          </cell>
          <cell r="D382">
            <v>0</v>
          </cell>
        </row>
        <row r="383">
          <cell r="A383" t="str">
            <v>960ENK01</v>
          </cell>
          <cell r="B383" t="str">
            <v>Enkaz</v>
          </cell>
          <cell r="C383">
            <v>-0.01</v>
          </cell>
          <cell r="D383">
            <v>0.01</v>
          </cell>
        </row>
        <row r="384">
          <cell r="A384" t="str">
            <v>960JMC01</v>
          </cell>
          <cell r="B384" t="str">
            <v>JMC Oilfield</v>
          </cell>
          <cell r="C384">
            <v>0</v>
          </cell>
          <cell r="D384">
            <v>0.01</v>
          </cell>
        </row>
        <row r="385">
          <cell r="A385" t="str">
            <v>960YNT01</v>
          </cell>
          <cell r="B385" t="str">
            <v>Ynta</v>
          </cell>
          <cell r="C385">
            <v>-1.1599999999999999</v>
          </cell>
          <cell r="D385">
            <v>0</v>
          </cell>
        </row>
        <row r="386">
          <cell r="A386" t="str">
            <v>ZAMOUNT</v>
          </cell>
          <cell r="B386" t="str">
            <v>ERROR AMMOUNT</v>
          </cell>
          <cell r="C386">
            <v>0.1</v>
          </cell>
          <cell r="D386">
            <v>0</v>
          </cell>
        </row>
      </sheetData>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1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тчет о раб"/>
      <sheetName val="Хран сах "/>
      <sheetName val="Квота 2 003"/>
      <sheetName val="корректировки"/>
      <sheetName val="Прочий товар"/>
      <sheetName val="Товар в пути"/>
      <sheetName val="движение дс"/>
      <sheetName val="движение товара"/>
      <sheetName val="Ав (закупка, услуги)"/>
      <sheetName val="инвест"/>
      <sheetName val="Аванс свекла"/>
      <sheetName val="PL по отгрузке"/>
      <sheetName val="аван получ "/>
      <sheetName val="Лист1 "/>
      <sheetName val="Деб+ДС рег"/>
      <sheetName val="Кред. задолж."/>
      <sheetName val="Баланс 2"/>
      <sheetName val="баланс"/>
      <sheetName val="Ссуды"/>
      <sheetName val="Ав _закупка_ услуги_"/>
      <sheetName val="Деб_ДС рег"/>
      <sheetName val="Кред_ задолж_"/>
      <sheetName val="Отгрузка"/>
      <sheetName val="Изменения"/>
      <sheetName val="поставка сравн1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Валюта"/>
      <sheetName val="Прайс"/>
      <sheetName val="Плита ECHO"/>
      <sheetName val="Бетон"/>
      <sheetName val="Сваи"/>
      <sheetName val="ФБС"/>
      <sheetName val="Блок СКЦ"/>
      <sheetName val="Цены"/>
      <sheetName val="Продажа"/>
      <sheetName val="пр-во"/>
      <sheetName val="Свод"/>
      <sheetName val="ф2"/>
      <sheetName val="Деньги"/>
      <sheetName val="Табыс-Цесна"/>
      <sheetName val="Пост расх"/>
      <sheetName val="Коэф"/>
      <sheetName val="ГО"/>
      <sheetName val="РФОТ1"/>
      <sheetName val="РФОТ2"/>
      <sheetName val="Налоги"/>
      <sheetName val="Канц и прочие"/>
      <sheetName val="ГО крат"/>
      <sheetName val="кред_1"/>
      <sheetName val="кред_ 2"/>
      <sheetName val="банк.гарантия"/>
      <sheetName val="фин.помощь"/>
      <sheetName val="Оборудование"/>
      <sheetName val="Оборуд.крат."/>
      <sheetName val="Реклама"/>
      <sheetName val="ШР (оптимиз)"/>
      <sheetName val="Графики"/>
      <sheetName val="Производ"/>
      <sheetName val="ддс_БРК"/>
      <sheetName val="ддс_Цесна"/>
      <sheetName val="Канат"/>
      <sheetName val="Характеристика"/>
      <sheetName val="Вспомог. мат."/>
      <sheetName val="План прибылей и убытков 2"/>
      <sheetName val="Нормы"/>
      <sheetName val="ИМН"/>
      <sheetName val="Коэф 2"/>
      <sheetName val="Деньги 2"/>
      <sheetName val="ИФК"/>
      <sheetName val="Кредит"/>
      <sheetName val="Корпорация"/>
      <sheetName val="Распределение"/>
      <sheetName val="Пост расх 2"/>
      <sheetName val="ГП"/>
      <sheetName val="ГП (2)"/>
      <sheetName val="ГО (2)"/>
      <sheetName val="ГО крат (2)"/>
      <sheetName val="ШР (оптимизUSD)"/>
      <sheetName val="ШР монтаж"/>
      <sheetName val="ШР КПСП"/>
      <sheetName val="ШР 1 см (оптимиз) "/>
      <sheetName val="Оборудование в залог"/>
      <sheetName val="Потр сырья"/>
      <sheetName val="Потр сырья в год"/>
      <sheetName val="Проект полный"/>
      <sheetName val="Проект"/>
      <sheetName val="Проект КПСП"/>
      <sheetName val="Проект полный (2)"/>
      <sheetName val="Лист1"/>
      <sheetName val="Налоги 2"/>
      <sheetName val="Изменения"/>
      <sheetName val="Отгрузка"/>
      <sheetName val="Б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4">
          <cell r="E4">
            <v>92.857142857142861</v>
          </cell>
        </row>
        <row r="5">
          <cell r="E5">
            <v>7.1428571428571432</v>
          </cell>
        </row>
        <row r="7">
          <cell r="E7">
            <v>22.374149659863946</v>
          </cell>
        </row>
        <row r="16">
          <cell r="E16">
            <v>1.7756255044390643</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row r="3">
          <cell r="E3">
            <v>2.5000000000000001E-2</v>
          </cell>
        </row>
        <row r="4">
          <cell r="E4">
            <v>1.4E-2</v>
          </cell>
        </row>
        <row r="5">
          <cell r="E5">
            <v>2.1000000000000001E-2</v>
          </cell>
        </row>
        <row r="7">
          <cell r="E7">
            <v>0.02</v>
          </cell>
        </row>
      </sheetData>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1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илож_1"/>
      <sheetName val="прил_2"/>
      <sheetName val="прил_3"/>
      <sheetName val="прил_4"/>
      <sheetName val="прил_5"/>
      <sheetName val="прил_6"/>
      <sheetName val="прил_7"/>
      <sheetName val="прил_8"/>
      <sheetName val="прил_9"/>
      <sheetName val="прилож_10"/>
      <sheetName val="прил_11"/>
      <sheetName val="прил_12"/>
      <sheetName val="кред_1"/>
      <sheetName val="кред_ 2"/>
      <sheetName val="фин_пом"/>
      <sheetName val="ддс_Цесна"/>
      <sheetName val="ддс_БРК"/>
      <sheetName val="Сводный_ГФ_"/>
      <sheetName val="Коэф"/>
      <sheetName val="Продажа"/>
      <sheetName val="План производства"/>
      <sheetName val="Налоги"/>
      <sheetName val="РФОТ1_2"/>
      <sheetName val="Производ"/>
      <sheetName val="Нормы"/>
      <sheetName val="ШР _оптимиз_"/>
      <sheetName val="Характеристика"/>
      <sheetName val="Цены"/>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3">
          <cell r="A3" t="str">
            <v>Таблица 3 "План прибылей и убытков"</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ow r="3">
          <cell r="E3">
            <v>2.5000000000000001E-2</v>
          </cell>
        </row>
        <row r="4">
          <cell r="E4">
            <v>1.4E-2</v>
          </cell>
        </row>
        <row r="5">
          <cell r="E5">
            <v>2.1000000000000001E-2</v>
          </cell>
        </row>
      </sheetData>
      <sheetData sheetId="25" refreshError="1"/>
      <sheetData sheetId="26" refreshError="1"/>
      <sheetData sheetId="27" refreshError="1"/>
    </sheetDataSet>
  </externalBook>
</externalLink>
</file>

<file path=xl/externalLinks/externalLink1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Цены"/>
      <sheetName val="Бетон (2)"/>
      <sheetName val="БРК"/>
      <sheetName val="80% без преф"/>
      <sheetName val="80% с преф "/>
      <sheetName val="кредит"/>
      <sheetName val="сравнение"/>
      <sheetName val="Нормы"/>
    </sheetNames>
    <sheetDataSet>
      <sheetData sheetId="0" refreshError="1">
        <row r="4">
          <cell r="E4">
            <v>128.2051282051282</v>
          </cell>
        </row>
        <row r="5">
          <cell r="E5">
            <v>11.538461538461538</v>
          </cell>
        </row>
        <row r="7">
          <cell r="E7">
            <v>22.512820512820515</v>
          </cell>
        </row>
        <row r="16">
          <cell r="E16">
            <v>2.7213168187744459</v>
          </cell>
        </row>
      </sheetData>
      <sheetData sheetId="1"/>
      <sheetData sheetId="2"/>
      <sheetData sheetId="3"/>
      <sheetData sheetId="4"/>
      <sheetData sheetId="5"/>
      <sheetData sheetId="6"/>
      <sheetData sheetId="7" refreshError="1"/>
    </sheetDataSet>
  </externalBook>
</externalLink>
</file>

<file path=xl/externalLinks/externalLink1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рафикВыручкиСамрук"/>
      <sheetName val="РасчетСтоим"/>
      <sheetName val="коэффициенты"/>
      <sheetName val="ГрафикЗатратСамрук"/>
      <sheetName val="Цены"/>
    </sheetNames>
    <sheetDataSet>
      <sheetData sheetId="0">
        <row r="275">
          <cell r="D275">
            <v>41517344.209222652</v>
          </cell>
        </row>
      </sheetData>
      <sheetData sheetId="1">
        <row r="6">
          <cell r="B6">
            <v>5502</v>
          </cell>
        </row>
        <row r="37">
          <cell r="B37">
            <v>5502</v>
          </cell>
        </row>
        <row r="68">
          <cell r="B68">
            <v>5502</v>
          </cell>
        </row>
        <row r="99">
          <cell r="B99">
            <v>4365.3999999999996</v>
          </cell>
        </row>
        <row r="128">
          <cell r="B128">
            <v>4401.8</v>
          </cell>
        </row>
        <row r="157">
          <cell r="B157">
            <v>4401.8</v>
          </cell>
        </row>
        <row r="186">
          <cell r="B186">
            <v>4419</v>
          </cell>
        </row>
      </sheetData>
      <sheetData sheetId="2">
        <row r="9">
          <cell r="I9">
            <v>1</v>
          </cell>
        </row>
      </sheetData>
      <sheetData sheetId="3"/>
      <sheetData sheetId="4" refreshError="1"/>
    </sheetDataSet>
  </externalBook>
</externalLink>
</file>

<file path=xl/externalLinks/externalLink1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амятка"/>
      <sheetName val="Форма1"/>
      <sheetName val="Форма2"/>
      <sheetName val="Форма3"/>
      <sheetName val="Форма4"/>
      <sheetName val="Форма5"/>
      <sheetName val="Форма6"/>
      <sheetName val="Форма7"/>
      <sheetName val="Форма8"/>
      <sheetName val="данные"/>
      <sheetName val="Flash Report SDC(EUR)"/>
      <sheetName val="диаграмма дивид"/>
      <sheetName val="База"/>
      <sheetName val="DT 1999 (abst. from model)"/>
      <sheetName val="MODEL500"/>
      <sheetName val="Sheet1"/>
      <sheetName val="MAIN"/>
      <sheetName val="Добыча нефти4"/>
      <sheetName val="definitions"/>
      <sheetName val="101"/>
      <sheetName val="поставка сравн13"/>
      <sheetName val="Общие данные"/>
      <sheetName val="График освоения"/>
      <sheetName val="Амортизация"/>
      <sheetName val="Затраты"/>
      <sheetName val="Потоки"/>
      <sheetName val="Налоги"/>
      <sheetName val="Доходы"/>
      <sheetName val="Прибыль"/>
      <sheetName val="Займы"/>
      <sheetName val="NPV "/>
      <sheetName val="1 вариант  2009 "/>
      <sheetName val="РасчетСтоим"/>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еречень"/>
      <sheetName val="Шифры"/>
      <sheetName val="Позиция"/>
      <sheetName val="ПереКодник"/>
      <sheetName val="Основная"/>
      <sheetName val="Модули"/>
      <sheetName val="???????"/>
      <sheetName val="Январь"/>
      <sheetName val="цены"/>
      <sheetName val="коэфф"/>
      <sheetName val="Справочник"/>
      <sheetName val="предоплата"/>
      <sheetName val="Калькуляции"/>
      <sheetName val="июнь9"/>
      <sheetName val="Расх.коэфф, полная себ-ть"/>
      <sheetName val="балансAL"/>
      <sheetName val="2002(v2)"/>
      <sheetName val="sverxtip"/>
      <sheetName val="Personnel"/>
      <sheetName val="SMetstrait"/>
      <sheetName val="Предположения"/>
      <sheetName val="база"/>
      <sheetName val="Корректирующие Таблицы"/>
      <sheetName val="60-2"/>
      <sheetName val="60"/>
      <sheetName val="76"/>
      <sheetName val="Форма1"/>
      <sheetName val="сырье"/>
      <sheetName val="_______"/>
      <sheetName val="постоянные затраты"/>
      <sheetName val="CHP on PES"/>
      <sheetName val="АЧ"/>
      <sheetName val="Форма2"/>
    </sheetNames>
    <sheetDataSet>
      <sheetData sheetId="0"/>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б пр-ва"/>
      <sheetName val="Осн. пара"/>
      <sheetName val="Осн пар Свод"/>
      <sheetName val="3Ф"/>
      <sheetName val="2Ф"/>
      <sheetName val="Норм"/>
      <sheetName val="ОС"/>
      <sheetName val="Граф строит"/>
      <sheetName val="Пост Рх"/>
      <sheetName val="кредит"/>
      <sheetName val="Глины"/>
      <sheetName val="Рас по тр-ту"/>
      <sheetName val="ЗП"/>
      <sheetName val="IRR NPV"/>
      <sheetName val="Амор"/>
      <sheetName val="влиян топл"/>
      <sheetName val="Себест-ть"/>
      <sheetName val="обоснование"/>
      <sheetName val="цены"/>
      <sheetName val="Январь"/>
    </sheetNames>
    <sheetDataSet>
      <sheetData sheetId="0" refreshError="1"/>
      <sheetData sheetId="1">
        <row r="2">
          <cell r="C2">
            <v>32.173913043478265</v>
          </cell>
        </row>
        <row r="9">
          <cell r="C9">
            <v>26</v>
          </cell>
        </row>
      </sheetData>
      <sheetData sheetId="2" refreshError="1"/>
      <sheetData sheetId="3" refreshError="1"/>
      <sheetData sheetId="4" refreshError="1"/>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редит на заверш"/>
      <sheetName val="2Ф"/>
      <sheetName val="3Ф"/>
      <sheetName val="кредиты свод"/>
      <sheetName val="КП стр-ва"/>
      <sheetName val="Норм"/>
      <sheetName val="Пост Рх"/>
      <sheetName val="Глины"/>
      <sheetName val="Рас по тр-ту"/>
      <sheetName val="ЗП"/>
      <sheetName val="Амор"/>
      <sheetName val="IRR NPV"/>
      <sheetName val="Баланс"/>
      <sheetName val="Риски"/>
      <sheetName val="Бюджет ICCM"/>
      <sheetName val="Осн. пара"/>
      <sheetName val="Оценка "/>
      <sheetName val="Модель"/>
      <sheetName val="фин пок СК 1"/>
      <sheetName val="фин пок 1"/>
      <sheetName val="Осн пар Свод"/>
      <sheetName val="кредит с БРК"/>
      <sheetName val="Граф стр"/>
      <sheetName val="Лист1 (2)"/>
      <sheetName val="Стр. фин"/>
      <sheetName val="Свод кредиты"/>
      <sheetName val="Об пр-ва"/>
      <sheetName val="влиян топл"/>
      <sheetName val="кредит"/>
      <sheetName val="ОС"/>
      <sheetName val="констр"/>
      <sheetName val="под"/>
      <sheetName val="График кредит"/>
      <sheetName val="Лист1"/>
      <sheetName val="Себест-ть"/>
      <sheetName val="Граф строит"/>
      <sheetName val="обоснование"/>
      <sheetName val="цены"/>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9">
          <cell r="C9">
            <v>26</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1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амятка 2"/>
      <sheetName val="Форма1"/>
      <sheetName val="Форма2"/>
      <sheetName val="Форма3"/>
      <sheetName val="Форма4"/>
      <sheetName val="Форма5"/>
      <sheetName val="Форма6"/>
      <sheetName val="Форма7"/>
      <sheetName val="Форма8"/>
      <sheetName val="Форма9"/>
      <sheetName val="параметры"/>
      <sheetName val="Database (RUR)Mar YTD"/>
      <sheetName val="Добычанефти4"/>
      <sheetName val="поставкасравн13"/>
      <sheetName val="ИзменForms_rusА"/>
      <sheetName val="BOQ"/>
      <sheetName val="Осн. пара"/>
    </sheetNames>
    <sheetDataSet>
      <sheetData sheetId="0"/>
      <sheetData sheetId="1"/>
      <sheetData sheetId="2" refreshError="1">
        <row r="158">
          <cell r="D158">
            <v>0</v>
          </cell>
          <cell r="E158">
            <v>0</v>
          </cell>
          <cell r="F158">
            <v>0</v>
          </cell>
        </row>
        <row r="209">
          <cell r="C209">
            <v>0</v>
          </cell>
          <cell r="E209">
            <v>0</v>
          </cell>
          <cell r="F209">
            <v>0</v>
          </cell>
        </row>
      </sheetData>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V Inventory Reclasses"/>
      <sheetName val="JV - Suspense Reclass"/>
      <sheetName val="JV-Additional Brkdown  Suspens"/>
      <sheetName val="Unadjusted TB-33100"/>
      <sheetName val="TB426 USD &amp; KZT"/>
      <sheetName val=" UOP Calculation"/>
    </sheetNames>
    <sheetDataSet>
      <sheetData sheetId="0" refreshError="1"/>
      <sheetData sheetId="1" refreshError="1">
        <row r="5">
          <cell r="T5">
            <v>9100501</v>
          </cell>
          <cell r="U5">
            <v>9100501</v>
          </cell>
          <cell r="V5" t="str">
            <v>N/A</v>
          </cell>
          <cell r="X5">
            <v>-31099.93</v>
          </cell>
          <cell r="Y5">
            <v>-4374989.62</v>
          </cell>
        </row>
        <row r="6">
          <cell r="T6">
            <v>9101501</v>
          </cell>
          <cell r="U6">
            <v>9101501</v>
          </cell>
          <cell r="V6" t="str">
            <v>N/A</v>
          </cell>
          <cell r="X6">
            <v>-1501.06</v>
          </cell>
          <cell r="Y6">
            <v>-212850</v>
          </cell>
        </row>
        <row r="7">
          <cell r="T7">
            <v>9102001</v>
          </cell>
          <cell r="U7">
            <v>9102001</v>
          </cell>
          <cell r="V7" t="str">
            <v>N/A</v>
          </cell>
          <cell r="X7">
            <v>-43958.090171205185</v>
          </cell>
          <cell r="Y7">
            <v>-5091473.2934179977</v>
          </cell>
        </row>
        <row r="8">
          <cell r="T8">
            <v>9102501</v>
          </cell>
          <cell r="U8">
            <v>9102501</v>
          </cell>
          <cell r="V8" t="str">
            <v>N/A</v>
          </cell>
          <cell r="X8">
            <v>-151432.31</v>
          </cell>
          <cell r="Y8">
            <v>-21271269.829999998</v>
          </cell>
        </row>
        <row r="9">
          <cell r="T9">
            <v>9103001</v>
          </cell>
          <cell r="U9">
            <v>9103001</v>
          </cell>
          <cell r="V9" t="str">
            <v>N/A</v>
          </cell>
          <cell r="X9">
            <v>-136779.39000000001</v>
          </cell>
          <cell r="Y9">
            <v>-19276587.300000001</v>
          </cell>
        </row>
        <row r="10">
          <cell r="T10">
            <v>9103002</v>
          </cell>
          <cell r="U10">
            <v>9103002</v>
          </cell>
          <cell r="V10" t="str">
            <v>N/A</v>
          </cell>
          <cell r="X10">
            <v>-44545.94</v>
          </cell>
          <cell r="Y10">
            <v>-6316614.2999999998</v>
          </cell>
        </row>
        <row r="11">
          <cell r="T11">
            <v>9106201</v>
          </cell>
          <cell r="U11">
            <v>9106201</v>
          </cell>
          <cell r="V11" t="str">
            <v>N/A</v>
          </cell>
          <cell r="X11">
            <v>-510000</v>
          </cell>
          <cell r="Y11">
            <v>-71638000</v>
          </cell>
        </row>
        <row r="12">
          <cell r="T12">
            <v>9106501</v>
          </cell>
          <cell r="U12">
            <v>9106501</v>
          </cell>
          <cell r="V12" t="str">
            <v>N/A</v>
          </cell>
          <cell r="X12">
            <v>-13969.28</v>
          </cell>
          <cell r="Y12">
            <v>-1973859.26</v>
          </cell>
        </row>
        <row r="13">
          <cell r="T13">
            <v>9106701</v>
          </cell>
          <cell r="U13">
            <v>9106701</v>
          </cell>
          <cell r="V13" t="str">
            <v>N/A</v>
          </cell>
          <cell r="X13">
            <v>0</v>
          </cell>
          <cell r="Y13">
            <v>0</v>
          </cell>
        </row>
        <row r="14">
          <cell r="T14">
            <v>9108001</v>
          </cell>
          <cell r="U14">
            <v>9108001</v>
          </cell>
          <cell r="V14" t="str">
            <v>N/A</v>
          </cell>
          <cell r="X14" t="str">
            <v>0</v>
          </cell>
          <cell r="Y14" t="str">
            <v>0</v>
          </cell>
        </row>
        <row r="15">
          <cell r="T15">
            <v>9201001</v>
          </cell>
          <cell r="U15">
            <v>9201001</v>
          </cell>
          <cell r="V15" t="str">
            <v>N/A</v>
          </cell>
          <cell r="X15">
            <v>-2572.08</v>
          </cell>
          <cell r="Y15">
            <v>-362333.61</v>
          </cell>
        </row>
        <row r="16">
          <cell r="T16">
            <v>9204001</v>
          </cell>
          <cell r="U16">
            <v>9204001</v>
          </cell>
          <cell r="V16" t="str">
            <v>N/A</v>
          </cell>
          <cell r="X16">
            <v>-51478.862988472327</v>
          </cell>
          <cell r="Y16">
            <v>-6381606.0003174189</v>
          </cell>
        </row>
        <row r="17">
          <cell r="T17">
            <v>9206501</v>
          </cell>
          <cell r="U17">
            <v>9206501</v>
          </cell>
          <cell r="V17" t="str">
            <v>N/A</v>
          </cell>
          <cell r="X17">
            <v>0</v>
          </cell>
          <cell r="Y17">
            <v>0</v>
          </cell>
        </row>
        <row r="18">
          <cell r="T18">
            <v>9206701</v>
          </cell>
          <cell r="U18">
            <v>9206701</v>
          </cell>
          <cell r="V18" t="str">
            <v>N/A</v>
          </cell>
          <cell r="X18">
            <v>-26246.2</v>
          </cell>
          <cell r="Y18">
            <v>-3689358.88</v>
          </cell>
        </row>
        <row r="19">
          <cell r="T19">
            <v>9207001</v>
          </cell>
          <cell r="U19">
            <v>9207001</v>
          </cell>
          <cell r="V19" t="str">
            <v>N/A</v>
          </cell>
          <cell r="X19">
            <v>-9789.5499999999993</v>
          </cell>
          <cell r="Y19">
            <v>-1388159</v>
          </cell>
        </row>
        <row r="20">
          <cell r="T20">
            <v>9207501</v>
          </cell>
          <cell r="U20">
            <v>9207501</v>
          </cell>
          <cell r="V20" t="str">
            <v>N/A</v>
          </cell>
          <cell r="X20">
            <v>0</v>
          </cell>
          <cell r="Y20">
            <v>0</v>
          </cell>
        </row>
        <row r="21">
          <cell r="T21">
            <v>9208201</v>
          </cell>
          <cell r="U21">
            <v>9208201</v>
          </cell>
          <cell r="V21" t="str">
            <v>N/A</v>
          </cell>
          <cell r="X21">
            <v>-147.65</v>
          </cell>
          <cell r="Y21">
            <v>-20600</v>
          </cell>
        </row>
        <row r="22">
          <cell r="T22">
            <v>9208301</v>
          </cell>
          <cell r="U22">
            <v>9208301</v>
          </cell>
          <cell r="V22" t="str">
            <v>N/A</v>
          </cell>
          <cell r="X22">
            <v>-1091.8499999999999</v>
          </cell>
          <cell r="Y22">
            <v>-153915.24</v>
          </cell>
        </row>
        <row r="23">
          <cell r="T23">
            <v>9208601</v>
          </cell>
          <cell r="U23">
            <v>9208601</v>
          </cell>
          <cell r="V23" t="str">
            <v>N/A</v>
          </cell>
          <cell r="X23">
            <v>-6212</v>
          </cell>
          <cell r="Y23">
            <v>-868748.2</v>
          </cell>
        </row>
        <row r="24">
          <cell r="T24">
            <v>9208701</v>
          </cell>
          <cell r="U24">
            <v>9208701</v>
          </cell>
          <cell r="V24" t="str">
            <v>N/A</v>
          </cell>
          <cell r="X24">
            <v>-47625.69</v>
          </cell>
          <cell r="Y24">
            <v>-6689345.5599999996</v>
          </cell>
        </row>
        <row r="25">
          <cell r="T25">
            <v>9208801</v>
          </cell>
          <cell r="U25">
            <v>9208801</v>
          </cell>
          <cell r="V25" t="str">
            <v>N/A</v>
          </cell>
          <cell r="X25">
            <v>-142.69999999999999</v>
          </cell>
          <cell r="Y25">
            <v>-20000</v>
          </cell>
        </row>
        <row r="26">
          <cell r="T26">
            <v>9208901</v>
          </cell>
          <cell r="U26">
            <v>9208901</v>
          </cell>
          <cell r="V26" t="str">
            <v>N/A</v>
          </cell>
          <cell r="X26">
            <v>-52109.26</v>
          </cell>
          <cell r="Y26">
            <v>-7266968.46</v>
          </cell>
        </row>
        <row r="27">
          <cell r="T27">
            <v>9211301</v>
          </cell>
          <cell r="U27">
            <v>9211301</v>
          </cell>
          <cell r="V27" t="str">
            <v>N/A</v>
          </cell>
          <cell r="X27">
            <v>-1509.53</v>
          </cell>
          <cell r="Y27">
            <v>-211736</v>
          </cell>
        </row>
        <row r="28">
          <cell r="T28">
            <v>9211601</v>
          </cell>
          <cell r="U28">
            <v>9211601</v>
          </cell>
          <cell r="V28" t="str">
            <v>N/A</v>
          </cell>
          <cell r="X28">
            <v>-13409.42</v>
          </cell>
          <cell r="Y28">
            <v>-1901456.24</v>
          </cell>
        </row>
        <row r="29">
          <cell r="T29">
            <v>9211603</v>
          </cell>
          <cell r="U29">
            <v>9211603</v>
          </cell>
          <cell r="V29" t="str">
            <v>N/A</v>
          </cell>
          <cell r="X29">
            <v>-8544.08</v>
          </cell>
          <cell r="Y29">
            <v>-1199667.46</v>
          </cell>
        </row>
        <row r="30">
          <cell r="T30">
            <v>9216301</v>
          </cell>
          <cell r="U30">
            <v>9216301</v>
          </cell>
          <cell r="V30" t="str">
            <v>N/A</v>
          </cell>
          <cell r="X30">
            <v>-237798.64</v>
          </cell>
          <cell r="Y30">
            <v>-33445207.539999999</v>
          </cell>
        </row>
        <row r="31">
          <cell r="T31">
            <v>9221001</v>
          </cell>
          <cell r="U31">
            <v>9221001</v>
          </cell>
          <cell r="V31" t="str">
            <v>N/A</v>
          </cell>
          <cell r="X31">
            <v>-9820</v>
          </cell>
          <cell r="Y31">
            <v>-1380532.04</v>
          </cell>
        </row>
        <row r="32">
          <cell r="T32">
            <v>9501001</v>
          </cell>
          <cell r="U32">
            <v>9501001</v>
          </cell>
          <cell r="V32" t="str">
            <v>N/A</v>
          </cell>
          <cell r="X32">
            <v>-232415.94</v>
          </cell>
          <cell r="Y32">
            <v>-32788798.359999999</v>
          </cell>
        </row>
        <row r="33">
          <cell r="T33">
            <v>9501502</v>
          </cell>
          <cell r="U33">
            <v>9501502</v>
          </cell>
          <cell r="V33" t="str">
            <v>N/A</v>
          </cell>
          <cell r="X33" t="str">
            <v>0</v>
          </cell>
          <cell r="Y33" t="str">
            <v>0</v>
          </cell>
        </row>
        <row r="34">
          <cell r="T34">
            <v>9502001</v>
          </cell>
          <cell r="U34">
            <v>9502001</v>
          </cell>
          <cell r="V34" t="str">
            <v>N/A</v>
          </cell>
          <cell r="X34" t="str">
            <v>0</v>
          </cell>
          <cell r="Y34" t="str">
            <v>0</v>
          </cell>
        </row>
        <row r="35">
          <cell r="T35">
            <v>9502002</v>
          </cell>
          <cell r="U35">
            <v>9502002</v>
          </cell>
          <cell r="V35" t="str">
            <v>N/A</v>
          </cell>
          <cell r="X35" t="str">
            <v>0</v>
          </cell>
          <cell r="Y35" t="str">
            <v>0</v>
          </cell>
        </row>
        <row r="36">
          <cell r="T36">
            <v>9502003</v>
          </cell>
          <cell r="U36">
            <v>9502003</v>
          </cell>
          <cell r="V36" t="str">
            <v>N/A</v>
          </cell>
          <cell r="X36">
            <v>0</v>
          </cell>
          <cell r="Y36">
            <v>0</v>
          </cell>
        </row>
        <row r="37">
          <cell r="T37">
            <v>9502005</v>
          </cell>
          <cell r="U37">
            <v>9502005</v>
          </cell>
          <cell r="V37" t="str">
            <v>N/A</v>
          </cell>
          <cell r="X37">
            <v>-24905.29</v>
          </cell>
          <cell r="Y37">
            <v>-3531570</v>
          </cell>
        </row>
        <row r="38">
          <cell r="T38">
            <v>9502006</v>
          </cell>
          <cell r="U38">
            <v>9502006</v>
          </cell>
          <cell r="V38" t="str">
            <v>N/A</v>
          </cell>
          <cell r="X38">
            <v>-19633.39</v>
          </cell>
          <cell r="Y38">
            <v>-2784014</v>
          </cell>
        </row>
        <row r="39">
          <cell r="T39">
            <v>9502007</v>
          </cell>
          <cell r="U39">
            <v>9502007</v>
          </cell>
          <cell r="V39" t="str">
            <v>N/A</v>
          </cell>
          <cell r="X39">
            <v>-39154.6</v>
          </cell>
          <cell r="Y39">
            <v>-5508044</v>
          </cell>
        </row>
        <row r="41">
          <cell r="X41">
            <v>-1717892.7331596774</v>
          </cell>
          <cell r="Y41">
            <v>-239747704.19373542</v>
          </cell>
        </row>
        <row r="43">
          <cell r="T43">
            <v>8006001</v>
          </cell>
          <cell r="V43" t="str">
            <v>99G&amp;AC</v>
          </cell>
          <cell r="X43">
            <v>-116960.41140000001</v>
          </cell>
          <cell r="Y43">
            <v>-16506597.753199995</v>
          </cell>
        </row>
        <row r="44">
          <cell r="T44">
            <v>8006201</v>
          </cell>
          <cell r="V44" t="str">
            <v>99G&amp;AC</v>
          </cell>
          <cell r="X44">
            <v>-131988</v>
          </cell>
          <cell r="Y44">
            <v>-18539914.399999999</v>
          </cell>
        </row>
        <row r="45">
          <cell r="T45">
            <v>1251001</v>
          </cell>
          <cell r="V45" t="str">
            <v>99INVT</v>
          </cell>
          <cell r="X45">
            <v>-321448.98541408131</v>
          </cell>
          <cell r="Y45">
            <v>-44882576.212760083</v>
          </cell>
        </row>
        <row r="46">
          <cell r="T46">
            <v>2055701</v>
          </cell>
          <cell r="V46" t="str">
            <v>98D002</v>
          </cell>
          <cell r="X46">
            <v>0</v>
          </cell>
          <cell r="Y46">
            <v>0</v>
          </cell>
        </row>
        <row r="47">
          <cell r="T47">
            <v>2057530</v>
          </cell>
          <cell r="V47" t="str">
            <v>98D002</v>
          </cell>
          <cell r="X47">
            <v>0</v>
          </cell>
          <cell r="Y47">
            <v>0</v>
          </cell>
        </row>
        <row r="48">
          <cell r="T48">
            <v>2251001</v>
          </cell>
          <cell r="V48" t="str">
            <v>98F001</v>
          </cell>
          <cell r="X48">
            <v>-47621.05645834226</v>
          </cell>
          <cell r="Y48">
            <v>-6632472.5568526741</v>
          </cell>
        </row>
        <row r="49">
          <cell r="T49">
            <v>2251001</v>
          </cell>
          <cell r="V49" t="str">
            <v>98F001</v>
          </cell>
        </row>
        <row r="50">
          <cell r="T50">
            <v>2251001</v>
          </cell>
          <cell r="V50" t="str">
            <v>99F007</v>
          </cell>
        </row>
        <row r="51">
          <cell r="T51">
            <v>2251001</v>
          </cell>
          <cell r="V51" t="str">
            <v>99F007</v>
          </cell>
        </row>
        <row r="52">
          <cell r="T52">
            <v>2251001</v>
          </cell>
          <cell r="V52" t="str">
            <v>99F008</v>
          </cell>
        </row>
        <row r="53">
          <cell r="T53">
            <v>2251001</v>
          </cell>
          <cell r="V53" t="str">
            <v>99F008</v>
          </cell>
        </row>
        <row r="54">
          <cell r="T54">
            <v>2251001</v>
          </cell>
          <cell r="V54" t="str">
            <v>98F002</v>
          </cell>
        </row>
        <row r="55">
          <cell r="T55">
            <v>2251001</v>
          </cell>
          <cell r="V55" t="str">
            <v>98F002</v>
          </cell>
        </row>
        <row r="56">
          <cell r="T56">
            <v>2251501</v>
          </cell>
          <cell r="V56" t="str">
            <v>98F004</v>
          </cell>
          <cell r="X56">
            <v>0</v>
          </cell>
          <cell r="Y56">
            <v>0</v>
          </cell>
        </row>
        <row r="57">
          <cell r="T57">
            <v>2251501</v>
          </cell>
          <cell r="V57" t="str">
            <v>98F004</v>
          </cell>
        </row>
        <row r="58">
          <cell r="T58">
            <v>2256001</v>
          </cell>
          <cell r="V58" t="str">
            <v>99F005</v>
          </cell>
          <cell r="X58">
            <v>-3212.9869417676705</v>
          </cell>
          <cell r="Y58">
            <v>-447492.12431777077</v>
          </cell>
        </row>
        <row r="59">
          <cell r="T59">
            <v>2256001</v>
          </cell>
          <cell r="V59" t="str">
            <v>99F005</v>
          </cell>
        </row>
        <row r="60">
          <cell r="T60">
            <v>2355701</v>
          </cell>
          <cell r="V60" t="str">
            <v>98D001</v>
          </cell>
          <cell r="X60">
            <v>-864676.2515434525</v>
          </cell>
          <cell r="Y60">
            <v>-120393377.78320079</v>
          </cell>
        </row>
        <row r="61">
          <cell r="T61">
            <v>2355701</v>
          </cell>
          <cell r="V61" t="str">
            <v>98D003</v>
          </cell>
        </row>
        <row r="62">
          <cell r="T62">
            <v>2355701</v>
          </cell>
          <cell r="V62" t="str">
            <v>98D004</v>
          </cell>
        </row>
        <row r="63">
          <cell r="T63">
            <v>2355701</v>
          </cell>
          <cell r="V63" t="str">
            <v>98D005</v>
          </cell>
        </row>
        <row r="64">
          <cell r="T64">
            <v>2355701</v>
          </cell>
          <cell r="V64" t="str">
            <v>99D001</v>
          </cell>
        </row>
        <row r="65">
          <cell r="T65">
            <v>2355701</v>
          </cell>
          <cell r="V65" t="str">
            <v>99D002</v>
          </cell>
        </row>
        <row r="66">
          <cell r="T66">
            <v>2355701</v>
          </cell>
          <cell r="V66" t="str">
            <v>99D003</v>
          </cell>
        </row>
        <row r="67">
          <cell r="T67">
            <v>2355701</v>
          </cell>
          <cell r="V67" t="str">
            <v>99D004</v>
          </cell>
        </row>
        <row r="68">
          <cell r="T68">
            <v>2355701</v>
          </cell>
          <cell r="V68" t="str">
            <v>99D005</v>
          </cell>
        </row>
        <row r="69">
          <cell r="T69">
            <v>2355701</v>
          </cell>
          <cell r="V69" t="str">
            <v>99D006</v>
          </cell>
        </row>
        <row r="70">
          <cell r="T70">
            <v>2357540</v>
          </cell>
          <cell r="V70" t="str">
            <v>98D001</v>
          </cell>
          <cell r="X70">
            <v>-29911.112671574396</v>
          </cell>
          <cell r="Y70">
            <v>-4201215.1161328247</v>
          </cell>
        </row>
        <row r="71">
          <cell r="T71">
            <v>2357540</v>
          </cell>
          <cell r="V71" t="str">
            <v>98D003</v>
          </cell>
        </row>
        <row r="72">
          <cell r="T72">
            <v>2357540</v>
          </cell>
          <cell r="V72" t="str">
            <v>98D004</v>
          </cell>
        </row>
        <row r="73">
          <cell r="T73">
            <v>2357540</v>
          </cell>
          <cell r="V73" t="str">
            <v>98D005</v>
          </cell>
        </row>
        <row r="74">
          <cell r="T74">
            <v>2357540</v>
          </cell>
          <cell r="V74" t="str">
            <v>99D001</v>
          </cell>
        </row>
        <row r="75">
          <cell r="T75">
            <v>2357540</v>
          </cell>
          <cell r="V75" t="str">
            <v>99D002</v>
          </cell>
        </row>
        <row r="76">
          <cell r="T76">
            <v>2357540</v>
          </cell>
          <cell r="V76" t="str">
            <v>99D003</v>
          </cell>
        </row>
        <row r="77">
          <cell r="T77">
            <v>2357540</v>
          </cell>
          <cell r="V77" t="str">
            <v>99D004</v>
          </cell>
        </row>
        <row r="78">
          <cell r="T78">
            <v>2357540</v>
          </cell>
          <cell r="V78" t="str">
            <v>99D005</v>
          </cell>
        </row>
        <row r="79">
          <cell r="T79">
            <v>2357540</v>
          </cell>
          <cell r="V79" t="str">
            <v>99D006</v>
          </cell>
        </row>
        <row r="80">
          <cell r="T80">
            <v>2531001</v>
          </cell>
          <cell r="V80" t="str">
            <v>98F005</v>
          </cell>
          <cell r="X80">
            <v>0</v>
          </cell>
          <cell r="Y80">
            <v>0</v>
          </cell>
        </row>
        <row r="81">
          <cell r="T81">
            <v>2531501</v>
          </cell>
          <cell r="V81" t="str">
            <v>98F005</v>
          </cell>
          <cell r="X81">
            <v>0</v>
          </cell>
          <cell r="Y81">
            <v>0</v>
          </cell>
        </row>
        <row r="82">
          <cell r="T82">
            <v>2541001</v>
          </cell>
          <cell r="V82" t="str">
            <v>98F011</v>
          </cell>
          <cell r="X82">
            <v>0</v>
          </cell>
          <cell r="Y82">
            <v>0</v>
          </cell>
        </row>
        <row r="83">
          <cell r="T83">
            <v>2541501</v>
          </cell>
          <cell r="V83" t="str">
            <v>98F011</v>
          </cell>
          <cell r="X83">
            <v>0</v>
          </cell>
          <cell r="Y83">
            <v>0</v>
          </cell>
        </row>
        <row r="84">
          <cell r="T84">
            <v>2551001</v>
          </cell>
          <cell r="V84" t="str">
            <v>98F007</v>
          </cell>
          <cell r="X84">
            <v>-195317.45497280915</v>
          </cell>
          <cell r="Y84">
            <v>-27195066.479760978</v>
          </cell>
        </row>
        <row r="85">
          <cell r="T85">
            <v>2551001</v>
          </cell>
          <cell r="V85" t="str">
            <v>99F001</v>
          </cell>
        </row>
        <row r="86">
          <cell r="T86">
            <v>2551001</v>
          </cell>
          <cell r="V86" t="str">
            <v>99F002</v>
          </cell>
        </row>
        <row r="87">
          <cell r="T87">
            <v>2551001</v>
          </cell>
          <cell r="V87" t="str">
            <v>99F006</v>
          </cell>
        </row>
        <row r="88">
          <cell r="T88">
            <v>2551001</v>
          </cell>
          <cell r="V88" t="str">
            <v>99F003</v>
          </cell>
        </row>
        <row r="89">
          <cell r="T89">
            <v>2551001</v>
          </cell>
          <cell r="V89" t="str">
            <v>99F004</v>
          </cell>
        </row>
        <row r="90">
          <cell r="T90">
            <v>2551501</v>
          </cell>
          <cell r="V90" t="str">
            <v>98F007</v>
          </cell>
          <cell r="X90">
            <v>-6756.4737576504003</v>
          </cell>
          <cell r="Y90">
            <v>-948991.76751024963</v>
          </cell>
        </row>
        <row r="91">
          <cell r="T91">
            <v>2551501</v>
          </cell>
          <cell r="V91" t="str">
            <v>99F001</v>
          </cell>
        </row>
        <row r="92">
          <cell r="T92">
            <v>2551501</v>
          </cell>
          <cell r="V92" t="str">
            <v>99F002</v>
          </cell>
        </row>
        <row r="93">
          <cell r="T93">
            <v>2551501</v>
          </cell>
          <cell r="V93" t="str">
            <v>99F006</v>
          </cell>
        </row>
        <row r="94">
          <cell r="T94">
            <v>2551501</v>
          </cell>
          <cell r="V94" t="str">
            <v>99F003</v>
          </cell>
        </row>
        <row r="95">
          <cell r="T95">
            <v>2551501</v>
          </cell>
          <cell r="V95" t="str">
            <v>99F004</v>
          </cell>
        </row>
      </sheetData>
      <sheetData sheetId="2" refreshError="1">
        <row r="46">
          <cell r="E46">
            <v>2351501</v>
          </cell>
          <cell r="G46">
            <v>12191.326815652799</v>
          </cell>
          <cell r="H46">
            <v>1715017.6309885152</v>
          </cell>
          <cell r="I46" t="str">
            <v>99D001</v>
          </cell>
        </row>
        <row r="47">
          <cell r="E47">
            <v>2355701</v>
          </cell>
          <cell r="G47">
            <v>17289.668911583678</v>
          </cell>
          <cell r="H47">
            <v>2003958.0869033902</v>
          </cell>
          <cell r="I47" t="str">
            <v>99D001</v>
          </cell>
        </row>
        <row r="48">
          <cell r="E48">
            <v>2356001</v>
          </cell>
          <cell r="G48">
            <v>78067.320749290651</v>
          </cell>
          <cell r="H48">
            <v>11017624.218775488</v>
          </cell>
          <cell r="I48" t="str">
            <v>99D001</v>
          </cell>
        </row>
        <row r="49">
          <cell r="E49">
            <v>2356201</v>
          </cell>
          <cell r="G49">
            <v>148182.57893952</v>
          </cell>
          <cell r="H49">
            <v>20814712.921704575</v>
          </cell>
          <cell r="I49" t="str">
            <v>99D001</v>
          </cell>
        </row>
        <row r="50">
          <cell r="E50">
            <v>2356501</v>
          </cell>
          <cell r="G50">
            <v>16353.0905940384</v>
          </cell>
          <cell r="H50">
            <v>2303447.8561779745</v>
          </cell>
          <cell r="I50" t="str">
            <v>99D001</v>
          </cell>
        </row>
        <row r="51">
          <cell r="E51">
            <v>2357001</v>
          </cell>
          <cell r="G51">
            <v>59362.216624257599</v>
          </cell>
          <cell r="H51">
            <v>8338443.2788583552</v>
          </cell>
          <cell r="I51" t="str">
            <v>99D001</v>
          </cell>
        </row>
        <row r="52">
          <cell r="E52">
            <v>2357501</v>
          </cell>
          <cell r="G52">
            <v>53618.199305774397</v>
          </cell>
          <cell r="H52">
            <v>7556517.8334730072</v>
          </cell>
          <cell r="I52" t="str">
            <v>99D001</v>
          </cell>
        </row>
        <row r="53">
          <cell r="E53">
            <v>2358001</v>
          </cell>
          <cell r="G53">
            <v>8605.8808893599999</v>
          </cell>
          <cell r="H53">
            <v>1215655.8719735518</v>
          </cell>
          <cell r="I53" t="str">
            <v>99D001</v>
          </cell>
        </row>
        <row r="54">
          <cell r="E54">
            <v>2358201</v>
          </cell>
          <cell r="G54">
            <v>20179.969626641574</v>
          </cell>
          <cell r="H54">
            <v>2501621.2048901897</v>
          </cell>
          <cell r="I54" t="str">
            <v>99D001</v>
          </cell>
        </row>
        <row r="55">
          <cell r="E55">
            <v>2358501</v>
          </cell>
          <cell r="G55">
            <v>3837.5521561679993</v>
          </cell>
          <cell r="H55">
            <v>544165.21326863999</v>
          </cell>
          <cell r="I55" t="str">
            <v>99D001</v>
          </cell>
        </row>
        <row r="56">
          <cell r="E56">
            <v>2358701</v>
          </cell>
          <cell r="G56">
            <v>3849.4887072000001</v>
          </cell>
          <cell r="H56">
            <v>541175.40711891837</v>
          </cell>
          <cell r="I56" t="str">
            <v>99D001</v>
          </cell>
        </row>
        <row r="57">
          <cell r="E57">
            <v>2359001</v>
          </cell>
          <cell r="G57">
            <v>118164.43064285761</v>
          </cell>
          <cell r="H57">
            <v>16593142.298988886</v>
          </cell>
          <cell r="I57" t="str">
            <v>99D001</v>
          </cell>
        </row>
        <row r="58">
          <cell r="E58">
            <v>2551001</v>
          </cell>
          <cell r="G58">
            <v>6236.1654535226226</v>
          </cell>
          <cell r="H58">
            <v>722307.76487976464</v>
          </cell>
          <cell r="I58" t="str">
            <v>99F001</v>
          </cell>
        </row>
        <row r="59">
          <cell r="E59">
            <v>2551501</v>
          </cell>
          <cell r="G59">
            <v>82092.119354110298</v>
          </cell>
          <cell r="H59">
            <v>11414556.80047315</v>
          </cell>
          <cell r="I59" t="str">
            <v>99F001</v>
          </cell>
        </row>
        <row r="60">
          <cell r="E60">
            <v>2552001</v>
          </cell>
          <cell r="G60">
            <v>19404.366826442401</v>
          </cell>
          <cell r="H60">
            <v>2734695.418155768</v>
          </cell>
          <cell r="I60" t="str">
            <v>99F001</v>
          </cell>
        </row>
        <row r="61">
          <cell r="E61">
            <v>2552501</v>
          </cell>
          <cell r="G61">
            <v>5705.2157201568007</v>
          </cell>
          <cell r="H61">
            <v>803419.01076414238</v>
          </cell>
          <cell r="I61" t="str">
            <v>99F001</v>
          </cell>
        </row>
        <row r="62">
          <cell r="E62">
            <v>2556001</v>
          </cell>
          <cell r="G62">
            <v>28252.476744656982</v>
          </cell>
          <cell r="H62">
            <v>3987265.9780648658</v>
          </cell>
          <cell r="I62" t="str">
            <v>99F001</v>
          </cell>
        </row>
        <row r="63">
          <cell r="E63">
            <v>2556201</v>
          </cell>
          <cell r="G63">
            <v>53627.110873920006</v>
          </cell>
          <cell r="H63">
            <v>7532821.5074232966</v>
          </cell>
          <cell r="I63" t="str">
            <v>99F001</v>
          </cell>
        </row>
        <row r="64">
          <cell r="F64">
            <v>2551001</v>
          </cell>
          <cell r="G64">
            <v>195317.45497280915</v>
          </cell>
          <cell r="H64">
            <v>27195066.479760978</v>
          </cell>
          <cell r="I64" t="str">
            <v>99F001</v>
          </cell>
        </row>
        <row r="65">
          <cell r="F65">
            <v>2355701</v>
          </cell>
          <cell r="G65">
            <v>539701.72396234481</v>
          </cell>
          <cell r="H65">
            <v>75145481.823121473</v>
          </cell>
          <cell r="I65" t="str">
            <v>99D001</v>
          </cell>
        </row>
      </sheetData>
      <sheetData sheetId="3" refreshError="1">
        <row r="12">
          <cell r="A12">
            <v>1001002</v>
          </cell>
          <cell r="B12" t="str">
            <v>Petty Cash - Office - Tenge</v>
          </cell>
          <cell r="C12">
            <v>-457.24</v>
          </cell>
          <cell r="E12">
            <v>-63191</v>
          </cell>
          <cell r="G12">
            <v>-1456.21</v>
          </cell>
          <cell r="I12">
            <v>-204724</v>
          </cell>
          <cell r="K12">
            <v>-1456.21</v>
          </cell>
          <cell r="M12">
            <v>-204724</v>
          </cell>
        </row>
        <row r="13">
          <cell r="A13">
            <v>1002001</v>
          </cell>
          <cell r="B13" t="str">
            <v>Cash in Neftebank Tenge</v>
          </cell>
          <cell r="C13">
            <v>-1480.31</v>
          </cell>
          <cell r="E13">
            <v>-204578.54</v>
          </cell>
          <cell r="G13">
            <v>-1547.43</v>
          </cell>
          <cell r="I13">
            <v>-51404.68</v>
          </cell>
          <cell r="K13">
            <v>-1547.43</v>
          </cell>
          <cell r="M13">
            <v>-51404.68</v>
          </cell>
        </row>
        <row r="14">
          <cell r="A14">
            <v>1002002</v>
          </cell>
          <cell r="B14" t="str">
            <v>Cash in Neftebank USD</v>
          </cell>
          <cell r="C14">
            <v>-69287.990000000005</v>
          </cell>
          <cell r="E14">
            <v>-9575600.2200000007</v>
          </cell>
          <cell r="G14">
            <v>0</v>
          </cell>
          <cell r="I14">
            <v>264634.52</v>
          </cell>
          <cell r="K14">
            <v>0</v>
          </cell>
          <cell r="M14">
            <v>264634.52</v>
          </cell>
        </row>
        <row r="15">
          <cell r="A15">
            <v>1002003</v>
          </cell>
          <cell r="B15" t="str">
            <v>Cash in KazcommercerBank Tenge</v>
          </cell>
          <cell r="C15">
            <v>-14.5</v>
          </cell>
          <cell r="E15">
            <v>-2004.23</v>
          </cell>
          <cell r="G15">
            <v>-14.5</v>
          </cell>
          <cell r="I15">
            <v>-2004.23</v>
          </cell>
          <cell r="K15">
            <v>-14.5</v>
          </cell>
          <cell r="M15">
            <v>-2004.23</v>
          </cell>
        </row>
        <row r="16">
          <cell r="A16">
            <v>1002004</v>
          </cell>
          <cell r="B16" t="str">
            <v>Cash in KazcommercerBank USD</v>
          </cell>
          <cell r="C16">
            <v>-21.8</v>
          </cell>
          <cell r="E16">
            <v>-3012.76</v>
          </cell>
          <cell r="G16">
            <v>-21.8</v>
          </cell>
          <cell r="I16">
            <v>-3012.76</v>
          </cell>
          <cell r="K16">
            <v>-21.8</v>
          </cell>
          <cell r="M16">
            <v>-3012.76</v>
          </cell>
        </row>
        <row r="17">
          <cell r="A17">
            <v>1002005</v>
          </cell>
          <cell r="B17" t="str">
            <v>Cash in Narodny Tenge</v>
          </cell>
          <cell r="C17">
            <v>-2852.11</v>
          </cell>
          <cell r="E17">
            <v>-394161.57</v>
          </cell>
          <cell r="G17">
            <v>-3078.45</v>
          </cell>
          <cell r="I17">
            <v>-470790.92</v>
          </cell>
          <cell r="K17">
            <v>-3078.45</v>
          </cell>
          <cell r="M17">
            <v>-470790.92</v>
          </cell>
        </row>
        <row r="18">
          <cell r="A18">
            <v>1002006</v>
          </cell>
          <cell r="B18" t="str">
            <v>Cash in Narodny USD</v>
          </cell>
          <cell r="C18">
            <v>-11970.21</v>
          </cell>
          <cell r="E18">
            <v>-1654283.02</v>
          </cell>
          <cell r="G18">
            <v>-493491.34</v>
          </cell>
          <cell r="I18">
            <v>-68401475.790000007</v>
          </cell>
          <cell r="K18">
            <v>-493491.34</v>
          </cell>
          <cell r="M18">
            <v>-68401475.790000007</v>
          </cell>
        </row>
        <row r="19">
          <cell r="A19">
            <v>1002007</v>
          </cell>
          <cell r="B19" t="str">
            <v>Cash in ABN AMRO Bank USD</v>
          </cell>
          <cell r="C19">
            <v>0</v>
          </cell>
          <cell r="E19">
            <v>0</v>
          </cell>
          <cell r="G19">
            <v>-7832.26</v>
          </cell>
          <cell r="I19">
            <v>-321720.09000000003</v>
          </cell>
          <cell r="K19">
            <v>-7832.26</v>
          </cell>
          <cell r="M19">
            <v>-321720.09000000003</v>
          </cell>
        </row>
        <row r="20">
          <cell r="A20">
            <v>1202002</v>
          </cell>
          <cell r="B20" t="str">
            <v>AR-Employees Tenge</v>
          </cell>
          <cell r="C20">
            <v>-72.36</v>
          </cell>
          <cell r="E20">
            <v>-10000</v>
          </cell>
          <cell r="G20">
            <v>-72.36</v>
          </cell>
          <cell r="I20">
            <v>-10000</v>
          </cell>
          <cell r="K20">
            <v>-72.36</v>
          </cell>
          <cell r="M20">
            <v>-10000</v>
          </cell>
        </row>
        <row r="21">
          <cell r="A21">
            <v>1203001</v>
          </cell>
          <cell r="B21" t="str">
            <v>Accounts Receivable -Other</v>
          </cell>
          <cell r="C21">
            <v>-2130.08</v>
          </cell>
          <cell r="E21">
            <v>-294377</v>
          </cell>
          <cell r="G21">
            <v>-2130.08</v>
          </cell>
          <cell r="I21">
            <v>-294377</v>
          </cell>
          <cell r="K21">
            <v>-2130.08</v>
          </cell>
          <cell r="M21">
            <v>-294377</v>
          </cell>
        </row>
        <row r="22">
          <cell r="A22" t="str">
            <v>120JMC01</v>
          </cell>
          <cell r="B22" t="str">
            <v>JMC</v>
          </cell>
          <cell r="C22">
            <v>-4600</v>
          </cell>
          <cell r="E22">
            <v>-635720</v>
          </cell>
          <cell r="G22">
            <v>-4600</v>
          </cell>
          <cell r="I22">
            <v>-635720</v>
          </cell>
          <cell r="K22">
            <v>-4600</v>
          </cell>
          <cell r="M22">
            <v>-635720</v>
          </cell>
        </row>
        <row r="23">
          <cell r="A23" t="str">
            <v>120KAZ02</v>
          </cell>
          <cell r="B23" t="str">
            <v>Kazakhoil</v>
          </cell>
          <cell r="C23">
            <v>-7027.94</v>
          </cell>
          <cell r="E23">
            <v>-971261.31</v>
          </cell>
          <cell r="G23">
            <v>-7027.94</v>
          </cell>
          <cell r="I23">
            <v>-971261.31</v>
          </cell>
          <cell r="K23">
            <v>-7027.94</v>
          </cell>
          <cell r="M23">
            <v>-971261.31</v>
          </cell>
        </row>
        <row r="24">
          <cell r="A24" t="str">
            <v>120MIR01</v>
          </cell>
          <cell r="B24" t="str">
            <v>Miras-2</v>
          </cell>
          <cell r="C24">
            <v>0.1</v>
          </cell>
          <cell r="E24">
            <v>13.36</v>
          </cell>
          <cell r="G24">
            <v>0.1</v>
          </cell>
          <cell r="I24">
            <v>13.36</v>
          </cell>
          <cell r="K24">
            <v>0.1</v>
          </cell>
          <cell r="M24">
            <v>13.36</v>
          </cell>
        </row>
        <row r="25">
          <cell r="A25" t="str">
            <v>120ZAM01</v>
          </cell>
          <cell r="B25" t="str">
            <v>Zaman</v>
          </cell>
          <cell r="C25">
            <v>-0.28999999999999998</v>
          </cell>
          <cell r="E25">
            <v>-40.79</v>
          </cell>
          <cell r="G25">
            <v>-0.28999999999999998</v>
          </cell>
          <cell r="I25">
            <v>-40.79</v>
          </cell>
          <cell r="K25">
            <v>-0.28999999999999998</v>
          </cell>
          <cell r="M25">
            <v>-40.79</v>
          </cell>
        </row>
        <row r="26">
          <cell r="A26" t="str">
            <v>120ZAP01</v>
          </cell>
          <cell r="B26" t="str">
            <v>Zap Kaz StroiService</v>
          </cell>
          <cell r="C26">
            <v>-0.01</v>
          </cell>
          <cell r="E26">
            <v>0</v>
          </cell>
          <cell r="G26">
            <v>-0.01</v>
          </cell>
          <cell r="I26">
            <v>0</v>
          </cell>
          <cell r="K26">
            <v>-0.01</v>
          </cell>
          <cell r="M26">
            <v>0</v>
          </cell>
        </row>
        <row r="27">
          <cell r="A27">
            <v>1251001</v>
          </cell>
          <cell r="B27" t="str">
            <v>Crude Oil</v>
          </cell>
          <cell r="C27">
            <v>-497702.2</v>
          </cell>
          <cell r="E27">
            <v>-61466369.159999996</v>
          </cell>
          <cell r="G27">
            <v>-497702.2</v>
          </cell>
          <cell r="I27">
            <v>-61466369.159999996</v>
          </cell>
          <cell r="K27">
            <v>-497702.2</v>
          </cell>
          <cell r="M27">
            <v>-61466369.159999996</v>
          </cell>
        </row>
        <row r="28">
          <cell r="A28">
            <v>1301001</v>
          </cell>
          <cell r="B28" t="str">
            <v>Field Yards</v>
          </cell>
          <cell r="C28">
            <v>0</v>
          </cell>
          <cell r="E28">
            <v>0</v>
          </cell>
          <cell r="G28">
            <v>-1501.06</v>
          </cell>
          <cell r="I28">
            <v>-212850</v>
          </cell>
          <cell r="K28">
            <v>-1501.06</v>
          </cell>
          <cell r="M28">
            <v>-212850</v>
          </cell>
        </row>
        <row r="29">
          <cell r="A29">
            <v>1303000</v>
          </cell>
          <cell r="B29" t="str">
            <v>Warehouse Invent Rollfwd 1997</v>
          </cell>
          <cell r="C29">
            <v>0</v>
          </cell>
          <cell r="E29">
            <v>0.1</v>
          </cell>
          <cell r="G29">
            <v>0</v>
          </cell>
          <cell r="I29">
            <v>0.1</v>
          </cell>
          <cell r="K29">
            <v>0</v>
          </cell>
          <cell r="M29">
            <v>0.1</v>
          </cell>
        </row>
        <row r="30">
          <cell r="A30">
            <v>1303001</v>
          </cell>
          <cell r="B30" t="str">
            <v>Warehouse</v>
          </cell>
          <cell r="C30">
            <v>-1093458.6299999999</v>
          </cell>
          <cell r="E30">
            <v>-90899665.049999997</v>
          </cell>
          <cell r="G30">
            <v>-1794039.75</v>
          </cell>
          <cell r="I30">
            <v>-189894370.59</v>
          </cell>
          <cell r="K30">
            <v>-1794039.75</v>
          </cell>
          <cell r="M30">
            <v>-189894370.59</v>
          </cell>
        </row>
        <row r="31">
          <cell r="A31">
            <v>1305001</v>
          </cell>
          <cell r="B31" t="str">
            <v>Inventory in Transit</v>
          </cell>
          <cell r="C31">
            <v>0.01</v>
          </cell>
          <cell r="E31">
            <v>0</v>
          </cell>
          <cell r="G31">
            <v>-110430.12</v>
          </cell>
          <cell r="I31">
            <v>-15479107.08</v>
          </cell>
          <cell r="K31">
            <v>-110430.12</v>
          </cell>
          <cell r="M31">
            <v>-15479107.08</v>
          </cell>
        </row>
        <row r="32">
          <cell r="A32">
            <v>1309001</v>
          </cell>
          <cell r="B32" t="str">
            <v>Other</v>
          </cell>
          <cell r="C32">
            <v>-42959.44</v>
          </cell>
          <cell r="E32">
            <v>-3399339.41</v>
          </cell>
          <cell r="G32">
            <v>-42959.44</v>
          </cell>
          <cell r="I32">
            <v>-3399339.41</v>
          </cell>
          <cell r="K32">
            <v>-42959.44</v>
          </cell>
          <cell r="M32">
            <v>-3399339.41</v>
          </cell>
        </row>
        <row r="33">
          <cell r="A33">
            <v>1353001</v>
          </cell>
          <cell r="B33" t="str">
            <v>Deposits</v>
          </cell>
          <cell r="C33">
            <v>0</v>
          </cell>
          <cell r="E33">
            <v>0</v>
          </cell>
          <cell r="G33">
            <v>-15000</v>
          </cell>
          <cell r="I33">
            <v>-2119500</v>
          </cell>
          <cell r="K33">
            <v>-15000</v>
          </cell>
          <cell r="M33">
            <v>-2119500</v>
          </cell>
        </row>
        <row r="34">
          <cell r="A34">
            <v>1401001</v>
          </cell>
          <cell r="B34" t="str">
            <v>Import VAT</v>
          </cell>
          <cell r="C34">
            <v>-692149.07</v>
          </cell>
          <cell r="E34">
            <v>-95655000.549999997</v>
          </cell>
          <cell r="G34">
            <v>-692149.07</v>
          </cell>
          <cell r="I34">
            <v>-95655000.549999997</v>
          </cell>
          <cell r="K34">
            <v>-692149.07</v>
          </cell>
          <cell r="M34">
            <v>-95655000.549999997</v>
          </cell>
        </row>
        <row r="35">
          <cell r="A35">
            <v>1402001</v>
          </cell>
          <cell r="B35" t="str">
            <v>Turnover (local) VAT</v>
          </cell>
          <cell r="C35">
            <v>21234.66</v>
          </cell>
          <cell r="E35">
            <v>2934626.51</v>
          </cell>
          <cell r="G35">
            <v>-667178.06000000006</v>
          </cell>
          <cell r="I35">
            <v>-93485143.010000005</v>
          </cell>
          <cell r="K35">
            <v>-669178.06000000006</v>
          </cell>
          <cell r="M35">
            <v>-93768740.739999995</v>
          </cell>
        </row>
        <row r="36">
          <cell r="A36">
            <v>1451001</v>
          </cell>
          <cell r="B36" t="str">
            <v>Advances to Customs</v>
          </cell>
          <cell r="C36">
            <v>-54952.480000000003</v>
          </cell>
          <cell r="E36">
            <v>-7594434.5</v>
          </cell>
          <cell r="G36">
            <v>-296501.59000000003</v>
          </cell>
          <cell r="I36">
            <v>-41594434.5</v>
          </cell>
          <cell r="K36">
            <v>-296501.59000000003</v>
          </cell>
          <cell r="M36">
            <v>-41594434.5</v>
          </cell>
        </row>
        <row r="37">
          <cell r="A37">
            <v>2001001</v>
          </cell>
          <cell r="B37" t="str">
            <v>Unproven Acquisition Costs</v>
          </cell>
          <cell r="C37">
            <v>-11579.24</v>
          </cell>
          <cell r="E37">
            <v>-1486044.2</v>
          </cell>
          <cell r="G37">
            <v>-11579.24</v>
          </cell>
          <cell r="I37">
            <v>-1486044.2</v>
          </cell>
          <cell r="K37">
            <v>-11579.24</v>
          </cell>
          <cell r="M37">
            <v>-1486044.2</v>
          </cell>
        </row>
        <row r="38">
          <cell r="A38">
            <v>2002001</v>
          </cell>
          <cell r="B38" t="str">
            <v>Proven Acquisition Costs</v>
          </cell>
          <cell r="C38">
            <v>-555111.41</v>
          </cell>
          <cell r="E38">
            <v>-42496043.270000003</v>
          </cell>
          <cell r="G38">
            <v>-555111.41</v>
          </cell>
          <cell r="I38">
            <v>-42496043.270000003</v>
          </cell>
          <cell r="K38">
            <v>-555111.41</v>
          </cell>
          <cell r="M38">
            <v>-42496043.270000003</v>
          </cell>
        </row>
        <row r="39">
          <cell r="A39">
            <v>2020100</v>
          </cell>
          <cell r="B39" t="str">
            <v>Oil &amp; Gas Property Rollforward</v>
          </cell>
          <cell r="C39">
            <v>-5853846.4100000001</v>
          </cell>
          <cell r="E39">
            <v>-454345263.36000001</v>
          </cell>
          <cell r="G39">
            <v>-5853846.4100000001</v>
          </cell>
          <cell r="I39">
            <v>-454345263.36000001</v>
          </cell>
          <cell r="K39">
            <v>-5853846.4100000001</v>
          </cell>
          <cell r="M39">
            <v>-454345263.36000001</v>
          </cell>
        </row>
        <row r="40">
          <cell r="A40">
            <v>2036001</v>
          </cell>
          <cell r="B40" t="str">
            <v>G&amp;G Company Labour</v>
          </cell>
          <cell r="C40">
            <v>-18396.54</v>
          </cell>
          <cell r="E40">
            <v>-1487704.01</v>
          </cell>
          <cell r="G40">
            <v>-18396.54</v>
          </cell>
          <cell r="I40">
            <v>-1487704.01</v>
          </cell>
          <cell r="K40">
            <v>-18396.54</v>
          </cell>
          <cell r="M40">
            <v>-1487704.01</v>
          </cell>
        </row>
        <row r="41">
          <cell r="A41">
            <v>2036201</v>
          </cell>
          <cell r="B41" t="str">
            <v>G&amp;G Contract Labour</v>
          </cell>
          <cell r="C41">
            <v>-4318.08</v>
          </cell>
          <cell r="E41">
            <v>-338096.04</v>
          </cell>
          <cell r="G41">
            <v>-4318.08</v>
          </cell>
          <cell r="I41">
            <v>-338096.04</v>
          </cell>
          <cell r="K41">
            <v>-4318.08</v>
          </cell>
          <cell r="M41">
            <v>-338096.04</v>
          </cell>
        </row>
        <row r="42">
          <cell r="A42">
            <v>2036501</v>
          </cell>
          <cell r="B42" t="str">
            <v>G&amp;G Seismic</v>
          </cell>
          <cell r="C42">
            <v>-101165.86</v>
          </cell>
          <cell r="E42">
            <v>-9924812.5700000003</v>
          </cell>
          <cell r="G42">
            <v>-446920.41</v>
          </cell>
          <cell r="I42">
            <v>-58629812.57</v>
          </cell>
          <cell r="K42">
            <v>-446920.41</v>
          </cell>
          <cell r="M42">
            <v>-58629812.57</v>
          </cell>
        </row>
        <row r="43">
          <cell r="A43">
            <v>2050101</v>
          </cell>
          <cell r="B43" t="str">
            <v>IDC Drilling Contract Day Rate</v>
          </cell>
          <cell r="C43">
            <v>-191670.89</v>
          </cell>
          <cell r="E43">
            <v>-15036496.869999999</v>
          </cell>
          <cell r="G43">
            <v>-191670.89</v>
          </cell>
          <cell r="I43">
            <v>-15036496.869999999</v>
          </cell>
          <cell r="K43">
            <v>-191670.89</v>
          </cell>
          <cell r="M43">
            <v>-15036496.869999999</v>
          </cell>
        </row>
        <row r="44">
          <cell r="A44">
            <v>2051001</v>
          </cell>
          <cell r="B44" t="str">
            <v>IDC Cementing &amp; Cementing Serv</v>
          </cell>
          <cell r="C44">
            <v>-11772.39</v>
          </cell>
          <cell r="E44">
            <v>-947730.05</v>
          </cell>
          <cell r="G44">
            <v>-11772.39</v>
          </cell>
          <cell r="I44">
            <v>-947730.05</v>
          </cell>
          <cell r="K44">
            <v>-11772.39</v>
          </cell>
          <cell r="M44">
            <v>-947730.05</v>
          </cell>
        </row>
        <row r="45">
          <cell r="A45">
            <v>2053001</v>
          </cell>
          <cell r="B45" t="str">
            <v>IDC Formation Testing</v>
          </cell>
          <cell r="C45">
            <v>-7500.39</v>
          </cell>
          <cell r="E45">
            <v>-875664.48</v>
          </cell>
          <cell r="G45">
            <v>-7500.39</v>
          </cell>
          <cell r="I45">
            <v>-875664.48</v>
          </cell>
          <cell r="K45">
            <v>-7500.39</v>
          </cell>
          <cell r="M45">
            <v>-875664.48</v>
          </cell>
        </row>
        <row r="46">
          <cell r="A46">
            <v>2055501</v>
          </cell>
          <cell r="B46" t="str">
            <v>IDC Tools &amp; Equipment Rental</v>
          </cell>
          <cell r="C46">
            <v>-15159.09</v>
          </cell>
          <cell r="E46">
            <v>-1187207.26</v>
          </cell>
          <cell r="G46">
            <v>-15159.09</v>
          </cell>
          <cell r="I46">
            <v>-1187207.26</v>
          </cell>
          <cell r="K46">
            <v>-15159.09</v>
          </cell>
          <cell r="M46">
            <v>-1187207.26</v>
          </cell>
        </row>
        <row r="47">
          <cell r="A47">
            <v>2055701</v>
          </cell>
          <cell r="B47" t="str">
            <v>IDC Materials &amp; Supplies</v>
          </cell>
          <cell r="C47">
            <v>-56327.15</v>
          </cell>
          <cell r="E47">
            <v>-6726959.75</v>
          </cell>
          <cell r="G47">
            <v>-56327.15</v>
          </cell>
          <cell r="I47">
            <v>-6726959.75</v>
          </cell>
          <cell r="K47">
            <v>-56327.15</v>
          </cell>
          <cell r="M47">
            <v>-6726959.75</v>
          </cell>
        </row>
        <row r="48">
          <cell r="A48">
            <v>2056001</v>
          </cell>
          <cell r="B48" t="str">
            <v>IDC Company labor</v>
          </cell>
          <cell r="C48">
            <v>-21295.79</v>
          </cell>
          <cell r="E48">
            <v>-1892319.58</v>
          </cell>
          <cell r="G48">
            <v>-21295.79</v>
          </cell>
          <cell r="I48">
            <v>-1892319.58</v>
          </cell>
          <cell r="K48">
            <v>-21295.79</v>
          </cell>
          <cell r="M48">
            <v>-1892319.58</v>
          </cell>
        </row>
        <row r="49">
          <cell r="A49">
            <v>2056201</v>
          </cell>
          <cell r="B49" t="str">
            <v>IDC Contract Labor</v>
          </cell>
          <cell r="C49">
            <v>-105097.18</v>
          </cell>
          <cell r="E49">
            <v>-10106585.4</v>
          </cell>
          <cell r="G49">
            <v>-105097.18</v>
          </cell>
          <cell r="I49">
            <v>-10106585.4</v>
          </cell>
          <cell r="K49">
            <v>-105097.18</v>
          </cell>
          <cell r="M49">
            <v>-10106585.4</v>
          </cell>
        </row>
        <row r="50">
          <cell r="A50">
            <v>2056501</v>
          </cell>
          <cell r="B50" t="str">
            <v>IDC Contract Services &amp; Equip</v>
          </cell>
          <cell r="C50">
            <v>-37770.74</v>
          </cell>
          <cell r="E50">
            <v>-3683430.86</v>
          </cell>
          <cell r="G50">
            <v>-37770.74</v>
          </cell>
          <cell r="I50">
            <v>-3683430.86</v>
          </cell>
          <cell r="K50">
            <v>-37770.74</v>
          </cell>
          <cell r="M50">
            <v>-3683430.86</v>
          </cell>
        </row>
        <row r="51">
          <cell r="A51">
            <v>2056701</v>
          </cell>
          <cell r="B51" t="str">
            <v>IDC Professional Services</v>
          </cell>
          <cell r="C51">
            <v>-8177.68</v>
          </cell>
          <cell r="E51">
            <v>-669563.27</v>
          </cell>
          <cell r="G51">
            <v>-8177.68</v>
          </cell>
          <cell r="I51">
            <v>-669563.27</v>
          </cell>
          <cell r="K51">
            <v>-8177.68</v>
          </cell>
          <cell r="M51">
            <v>-669563.27</v>
          </cell>
        </row>
        <row r="52">
          <cell r="A52">
            <v>2057001</v>
          </cell>
          <cell r="B52" t="str">
            <v>IDC Fuel &amp; Power</v>
          </cell>
          <cell r="C52">
            <v>-8105.37</v>
          </cell>
          <cell r="E52">
            <v>-741211.35</v>
          </cell>
          <cell r="G52">
            <v>-8105.37</v>
          </cell>
          <cell r="I52">
            <v>-741211.35</v>
          </cell>
          <cell r="K52">
            <v>-8105.37</v>
          </cell>
          <cell r="M52">
            <v>-741211.35</v>
          </cell>
        </row>
        <row r="53">
          <cell r="A53">
            <v>2057501</v>
          </cell>
          <cell r="B53" t="str">
            <v>IDC Transportation</v>
          </cell>
          <cell r="C53">
            <v>-5497.35</v>
          </cell>
          <cell r="E53">
            <v>-444880.25</v>
          </cell>
          <cell r="G53">
            <v>-5497.35</v>
          </cell>
          <cell r="I53">
            <v>-444880.25</v>
          </cell>
          <cell r="K53">
            <v>-5497.35</v>
          </cell>
          <cell r="M53">
            <v>-444880.25</v>
          </cell>
        </row>
        <row r="54">
          <cell r="A54">
            <v>2057520</v>
          </cell>
          <cell r="B54" t="str">
            <v>IDC Helicopter Transportation</v>
          </cell>
          <cell r="C54">
            <v>-532.69000000000005</v>
          </cell>
          <cell r="E54">
            <v>-43086.46</v>
          </cell>
          <cell r="G54">
            <v>-532.69000000000005</v>
          </cell>
          <cell r="I54">
            <v>-43086.46</v>
          </cell>
          <cell r="K54">
            <v>-532.69000000000005</v>
          </cell>
          <cell r="M54">
            <v>-43086.46</v>
          </cell>
        </row>
        <row r="55">
          <cell r="A55">
            <v>2057530</v>
          </cell>
          <cell r="B55" t="str">
            <v>IDC Air Transportation</v>
          </cell>
          <cell r="C55">
            <v>-7418.66</v>
          </cell>
          <cell r="E55">
            <v>-687844.38</v>
          </cell>
          <cell r="G55">
            <v>-7418.66</v>
          </cell>
          <cell r="I55">
            <v>-687844.38</v>
          </cell>
          <cell r="K55">
            <v>-7418.66</v>
          </cell>
          <cell r="M55">
            <v>-687844.38</v>
          </cell>
        </row>
        <row r="56">
          <cell r="A56">
            <v>2058001</v>
          </cell>
          <cell r="B56" t="str">
            <v>IDC Communication Expense</v>
          </cell>
          <cell r="C56">
            <v>-1965.78</v>
          </cell>
          <cell r="E56">
            <v>-167411.37</v>
          </cell>
          <cell r="G56">
            <v>-1965.78</v>
          </cell>
          <cell r="I56">
            <v>-167411.37</v>
          </cell>
          <cell r="K56">
            <v>-1965.78</v>
          </cell>
          <cell r="M56">
            <v>-167411.37</v>
          </cell>
        </row>
        <row r="57">
          <cell r="A57">
            <v>2058201</v>
          </cell>
          <cell r="B57" t="str">
            <v>IDC Repairs &amp; Maintenance</v>
          </cell>
          <cell r="C57">
            <v>-5997.16</v>
          </cell>
          <cell r="E57">
            <v>-482117.11</v>
          </cell>
          <cell r="G57">
            <v>-5997.16</v>
          </cell>
          <cell r="I57">
            <v>-482117.11</v>
          </cell>
          <cell r="K57">
            <v>-5997.16</v>
          </cell>
          <cell r="M57">
            <v>-482117.11</v>
          </cell>
        </row>
        <row r="58">
          <cell r="A58">
            <v>2058501</v>
          </cell>
          <cell r="B58" t="str">
            <v>IDC Environmental Expense</v>
          </cell>
          <cell r="C58">
            <v>-1394.29</v>
          </cell>
          <cell r="E58">
            <v>-110978.04</v>
          </cell>
          <cell r="G58">
            <v>-1394.29</v>
          </cell>
          <cell r="I58">
            <v>-110978.04</v>
          </cell>
          <cell r="K58">
            <v>-1394.29</v>
          </cell>
          <cell r="M58">
            <v>-110978.04</v>
          </cell>
        </row>
        <row r="59">
          <cell r="A59">
            <v>2251000</v>
          </cell>
          <cell r="B59" t="str">
            <v>Buildings Rollforward 1997</v>
          </cell>
          <cell r="C59">
            <v>-329936</v>
          </cell>
          <cell r="E59">
            <v>-24926664.800000001</v>
          </cell>
          <cell r="G59">
            <v>-329936</v>
          </cell>
          <cell r="I59">
            <v>-24926664.800000001</v>
          </cell>
          <cell r="K59">
            <v>-329936</v>
          </cell>
          <cell r="M59">
            <v>-24926664.800000001</v>
          </cell>
        </row>
        <row r="60">
          <cell r="A60">
            <v>2251001</v>
          </cell>
          <cell r="B60" t="str">
            <v>Buildings</v>
          </cell>
          <cell r="C60">
            <v>-2439008</v>
          </cell>
          <cell r="E60">
            <v>-217933728.88</v>
          </cell>
          <cell r="G60">
            <v>-2439008</v>
          </cell>
          <cell r="I60">
            <v>-217933728.88</v>
          </cell>
          <cell r="K60">
            <v>-2439008</v>
          </cell>
          <cell r="M60">
            <v>-217933728.88</v>
          </cell>
        </row>
        <row r="61">
          <cell r="A61">
            <v>2251501</v>
          </cell>
          <cell r="B61" t="str">
            <v>Roads</v>
          </cell>
          <cell r="C61">
            <v>-952831.9</v>
          </cell>
          <cell r="E61">
            <v>-82149582.870000005</v>
          </cell>
          <cell r="G61">
            <v>-952831.9</v>
          </cell>
          <cell r="I61">
            <v>-82149582.870000005</v>
          </cell>
          <cell r="K61">
            <v>-952831.9</v>
          </cell>
          <cell r="M61">
            <v>-82149582.870000005</v>
          </cell>
        </row>
        <row r="62">
          <cell r="A62">
            <v>2252001</v>
          </cell>
          <cell r="B62" t="str">
            <v>Pipelines</v>
          </cell>
          <cell r="C62">
            <v>-628271.03</v>
          </cell>
          <cell r="E62">
            <v>-50473625.490000002</v>
          </cell>
          <cell r="G62">
            <v>-628271.03</v>
          </cell>
          <cell r="I62">
            <v>-50473625.490000002</v>
          </cell>
          <cell r="K62">
            <v>-628271.03</v>
          </cell>
          <cell r="M62">
            <v>-50473625.490000002</v>
          </cell>
        </row>
        <row r="63">
          <cell r="A63">
            <v>2253000</v>
          </cell>
          <cell r="B63" t="str">
            <v>Plant &amp; Equipment R/F 1997</v>
          </cell>
          <cell r="C63">
            <v>0</v>
          </cell>
          <cell r="E63">
            <v>-0.5</v>
          </cell>
          <cell r="G63">
            <v>0</v>
          </cell>
          <cell r="I63">
            <v>-0.5</v>
          </cell>
          <cell r="K63">
            <v>0</v>
          </cell>
          <cell r="M63">
            <v>-0.5</v>
          </cell>
        </row>
        <row r="64">
          <cell r="A64">
            <v>2253001</v>
          </cell>
          <cell r="B64" t="str">
            <v>Plant &amp; Equipment</v>
          </cell>
          <cell r="C64">
            <v>-1207834.7</v>
          </cell>
          <cell r="E64">
            <v>-98244645.269999996</v>
          </cell>
          <cell r="G64">
            <v>-1211973.02</v>
          </cell>
          <cell r="I64">
            <v>-98823970.269999996</v>
          </cell>
          <cell r="K64">
            <v>-1211973.02</v>
          </cell>
          <cell r="M64">
            <v>-98823970.269999996</v>
          </cell>
        </row>
        <row r="65">
          <cell r="A65">
            <v>2253500</v>
          </cell>
          <cell r="B65" t="str">
            <v>Vehicles Rollforward 1997</v>
          </cell>
          <cell r="C65">
            <v>-541479</v>
          </cell>
          <cell r="E65">
            <v>-40908738.450000003</v>
          </cell>
          <cell r="G65">
            <v>-541479</v>
          </cell>
          <cell r="I65">
            <v>-40908738.450000003</v>
          </cell>
          <cell r="K65">
            <v>-541479</v>
          </cell>
          <cell r="M65">
            <v>-40908738.450000003</v>
          </cell>
        </row>
        <row r="66">
          <cell r="A66">
            <v>2253501</v>
          </cell>
          <cell r="B66" t="str">
            <v>Vehicles</v>
          </cell>
          <cell r="C66">
            <v>-9250.85</v>
          </cell>
          <cell r="E66">
            <v>-1211861.3500000001</v>
          </cell>
          <cell r="G66">
            <v>-9250.85</v>
          </cell>
          <cell r="I66">
            <v>-1211861.3500000001</v>
          </cell>
          <cell r="K66">
            <v>-9250.85</v>
          </cell>
          <cell r="M66">
            <v>-1211861.3500000001</v>
          </cell>
        </row>
        <row r="67">
          <cell r="A67">
            <v>2254001</v>
          </cell>
          <cell r="B67" t="str">
            <v>Vehicles for specialized tasks</v>
          </cell>
          <cell r="C67">
            <v>-951455.11</v>
          </cell>
          <cell r="E67">
            <v>-73860594.870000005</v>
          </cell>
          <cell r="G67">
            <v>-947650.94</v>
          </cell>
          <cell r="I67">
            <v>-73321163.560000002</v>
          </cell>
          <cell r="K67">
            <v>-947650.94</v>
          </cell>
          <cell r="M67">
            <v>-73321163.560000002</v>
          </cell>
        </row>
        <row r="68">
          <cell r="A68">
            <v>2254501</v>
          </cell>
          <cell r="B68" t="str">
            <v>Vehicles for personnel</v>
          </cell>
          <cell r="C68">
            <v>-128051.16</v>
          </cell>
          <cell r="E68">
            <v>-10205265.640000001</v>
          </cell>
          <cell r="G68">
            <v>-128051.16</v>
          </cell>
          <cell r="I68">
            <v>-10205265.640000001</v>
          </cell>
          <cell r="K68">
            <v>-128051.16</v>
          </cell>
          <cell r="M68">
            <v>-10205265.640000001</v>
          </cell>
        </row>
        <row r="69">
          <cell r="A69">
            <v>2254502</v>
          </cell>
          <cell r="B69" t="str">
            <v>Vehicles-Personnel-VAT-Paid</v>
          </cell>
          <cell r="C69">
            <v>-78183.91</v>
          </cell>
          <cell r="E69">
            <v>-6146750</v>
          </cell>
          <cell r="G69">
            <v>-78183.91</v>
          </cell>
          <cell r="I69">
            <v>-6146750</v>
          </cell>
          <cell r="K69">
            <v>-78183.91</v>
          </cell>
          <cell r="M69">
            <v>-6146750</v>
          </cell>
        </row>
        <row r="70">
          <cell r="A70">
            <v>2255001</v>
          </cell>
          <cell r="B70" t="str">
            <v>Furniture &amp; Fixtures</v>
          </cell>
          <cell r="C70">
            <v>-113206.46</v>
          </cell>
          <cell r="E70">
            <v>-8746458.4100000001</v>
          </cell>
          <cell r="G70">
            <v>-113206.46</v>
          </cell>
          <cell r="I70">
            <v>-8746458.4100000001</v>
          </cell>
          <cell r="K70">
            <v>-113206.46</v>
          </cell>
          <cell r="M70">
            <v>-8746458.4100000001</v>
          </cell>
        </row>
        <row r="71">
          <cell r="A71">
            <v>2256001</v>
          </cell>
          <cell r="B71" t="str">
            <v>Field Communicatios</v>
          </cell>
          <cell r="C71">
            <v>-280762.5</v>
          </cell>
          <cell r="E71">
            <v>-25013963.390000001</v>
          </cell>
          <cell r="G71">
            <v>-280762.5</v>
          </cell>
          <cell r="I71">
            <v>-25013963.390000001</v>
          </cell>
          <cell r="K71">
            <v>-280762.5</v>
          </cell>
          <cell r="M71">
            <v>-25013963.390000001</v>
          </cell>
        </row>
        <row r="72">
          <cell r="A72">
            <v>2301000</v>
          </cell>
          <cell r="B72" t="str">
            <v>Apartments Rollforward 1997</v>
          </cell>
          <cell r="C72">
            <v>-67212</v>
          </cell>
          <cell r="E72">
            <v>-5077866.5999999996</v>
          </cell>
          <cell r="G72">
            <v>-67212</v>
          </cell>
          <cell r="I72">
            <v>-5077866.5999999996</v>
          </cell>
          <cell r="K72">
            <v>-67212</v>
          </cell>
          <cell r="M72">
            <v>-5077866.5999999996</v>
          </cell>
        </row>
        <row r="73">
          <cell r="A73">
            <v>2301001</v>
          </cell>
          <cell r="B73" t="str">
            <v>Buildings</v>
          </cell>
          <cell r="C73">
            <v>-64757.81</v>
          </cell>
          <cell r="E73">
            <v>-9473805.8000000007</v>
          </cell>
          <cell r="G73">
            <v>-64757.81</v>
          </cell>
          <cell r="I73">
            <v>-9473805.8000000007</v>
          </cell>
          <cell r="K73">
            <v>-64757.81</v>
          </cell>
          <cell r="M73">
            <v>-9473805.8000000007</v>
          </cell>
        </row>
        <row r="74">
          <cell r="A74">
            <v>2301010</v>
          </cell>
          <cell r="B74" t="str">
            <v>Office Buildings</v>
          </cell>
          <cell r="C74">
            <v>-21702.03</v>
          </cell>
          <cell r="E74">
            <v>-1970797.33</v>
          </cell>
          <cell r="G74">
            <v>-50970.33</v>
          </cell>
          <cell r="I74">
            <v>-6052768.8300000001</v>
          </cell>
          <cell r="K74">
            <v>-50970.33</v>
          </cell>
          <cell r="M74">
            <v>-6052768.8300000001</v>
          </cell>
        </row>
        <row r="75">
          <cell r="A75">
            <v>2301020</v>
          </cell>
          <cell r="B75" t="str">
            <v>Apartments</v>
          </cell>
          <cell r="C75">
            <v>-147787.25</v>
          </cell>
          <cell r="E75">
            <v>-11802425.67</v>
          </cell>
          <cell r="G75">
            <v>-147787.25</v>
          </cell>
          <cell r="I75">
            <v>-11802425.67</v>
          </cell>
          <cell r="K75">
            <v>-147787.25</v>
          </cell>
          <cell r="M75">
            <v>-11802425.67</v>
          </cell>
        </row>
        <row r="76">
          <cell r="A76">
            <v>2303000</v>
          </cell>
          <cell r="B76" t="str">
            <v>Office F&amp;F Rollforward 1997</v>
          </cell>
          <cell r="C76">
            <v>-227318</v>
          </cell>
          <cell r="E76">
            <v>-17173874.899999999</v>
          </cell>
          <cell r="G76">
            <v>-227318</v>
          </cell>
          <cell r="I76">
            <v>-17173874.899999999</v>
          </cell>
          <cell r="K76">
            <v>-227318</v>
          </cell>
          <cell r="M76">
            <v>-17173874.899999999</v>
          </cell>
        </row>
        <row r="77">
          <cell r="A77">
            <v>2303010</v>
          </cell>
          <cell r="B77" t="str">
            <v>Office Furniture &amp; Fixtures</v>
          </cell>
          <cell r="C77">
            <v>-14782.82</v>
          </cell>
          <cell r="E77">
            <v>-1118262.8999999999</v>
          </cell>
          <cell r="G77">
            <v>-19654.27</v>
          </cell>
          <cell r="I77">
            <v>-1807425.9</v>
          </cell>
          <cell r="K77">
            <v>-19654.27</v>
          </cell>
          <cell r="M77">
            <v>-1807425.9</v>
          </cell>
        </row>
        <row r="78">
          <cell r="A78">
            <v>2303020</v>
          </cell>
          <cell r="B78" t="str">
            <v>Apartment Furniture &amp; Fixtures</v>
          </cell>
          <cell r="C78">
            <v>-65805.070000000007</v>
          </cell>
          <cell r="E78">
            <v>-5488224.7999999998</v>
          </cell>
          <cell r="G78">
            <v>-72237.73</v>
          </cell>
          <cell r="I78">
            <v>-6390315.0300000003</v>
          </cell>
          <cell r="K78">
            <v>-72237.73</v>
          </cell>
          <cell r="M78">
            <v>-6390315.0300000003</v>
          </cell>
        </row>
        <row r="79">
          <cell r="A79">
            <v>2304001</v>
          </cell>
          <cell r="B79" t="str">
            <v>Office Equipment</v>
          </cell>
          <cell r="C79">
            <v>-98157.29</v>
          </cell>
          <cell r="E79">
            <v>-7850018.96</v>
          </cell>
          <cell r="G79">
            <v>-99081.91</v>
          </cell>
          <cell r="I79">
            <v>-7980060.8300000001</v>
          </cell>
          <cell r="K79">
            <v>-99081.91</v>
          </cell>
          <cell r="M79">
            <v>-7980060.8300000001</v>
          </cell>
        </row>
        <row r="80">
          <cell r="A80">
            <v>2305001</v>
          </cell>
          <cell r="B80" t="str">
            <v>Intangible Assets</v>
          </cell>
          <cell r="C80">
            <v>-2851.76</v>
          </cell>
          <cell r="E80">
            <v>-205935</v>
          </cell>
          <cell r="G80">
            <v>-2851.76</v>
          </cell>
          <cell r="I80">
            <v>-205935</v>
          </cell>
          <cell r="K80">
            <v>-2851.76</v>
          </cell>
          <cell r="M80">
            <v>-205935</v>
          </cell>
        </row>
        <row r="81">
          <cell r="A81">
            <v>2305002</v>
          </cell>
          <cell r="B81" t="str">
            <v>Software-Sun System-GL</v>
          </cell>
          <cell r="C81">
            <v>-62093.59</v>
          </cell>
          <cell r="E81">
            <v>-5214962.84</v>
          </cell>
          <cell r="G81">
            <v>-62093.59</v>
          </cell>
          <cell r="I81">
            <v>-5214962.84</v>
          </cell>
          <cell r="K81">
            <v>-62093.59</v>
          </cell>
          <cell r="M81">
            <v>-5214962.84</v>
          </cell>
        </row>
        <row r="82">
          <cell r="A82">
            <v>2305003</v>
          </cell>
          <cell r="B82" t="str">
            <v>Software-Sun System-Payroll</v>
          </cell>
          <cell r="C82">
            <v>-9353.4500000000007</v>
          </cell>
          <cell r="E82">
            <v>-778140</v>
          </cell>
          <cell r="G82">
            <v>-9353.4500000000007</v>
          </cell>
          <cell r="I82">
            <v>-778140</v>
          </cell>
          <cell r="K82">
            <v>-9353.4500000000007</v>
          </cell>
          <cell r="M82">
            <v>-778140</v>
          </cell>
        </row>
        <row r="83">
          <cell r="A83">
            <v>2350101</v>
          </cell>
          <cell r="B83" t="str">
            <v>WIP IDC Dril Cont Day Rate</v>
          </cell>
          <cell r="C83">
            <v>-1846530.02</v>
          </cell>
          <cell r="E83">
            <v>-221248708.56999999</v>
          </cell>
          <cell r="G83">
            <v>-2940339.6</v>
          </cell>
          <cell r="I83">
            <v>-374647093.13999999</v>
          </cell>
          <cell r="K83">
            <v>-2900339.6</v>
          </cell>
          <cell r="M83">
            <v>-368973093.13999999</v>
          </cell>
        </row>
        <row r="84">
          <cell r="A84">
            <v>2350501</v>
          </cell>
          <cell r="B84" t="str">
            <v>WIP IDC Mobilization/Demob</v>
          </cell>
          <cell r="C84">
            <v>-1125297.6299999999</v>
          </cell>
          <cell r="E84">
            <v>-108331597.84999999</v>
          </cell>
          <cell r="G84">
            <v>-1145297.6299999999</v>
          </cell>
          <cell r="I84">
            <v>-111121597.84999999</v>
          </cell>
          <cell r="K84">
            <v>-1185297.6299999999</v>
          </cell>
          <cell r="M84">
            <v>-116795597.84999999</v>
          </cell>
        </row>
        <row r="85">
          <cell r="A85">
            <v>2350701</v>
          </cell>
          <cell r="B85" t="str">
            <v>WIP IDC Road|Loc. Pits &amp; Keyws</v>
          </cell>
          <cell r="C85">
            <v>-306620.2</v>
          </cell>
          <cell r="E85">
            <v>-29980531.98</v>
          </cell>
          <cell r="G85">
            <v>-306620.2</v>
          </cell>
          <cell r="I85">
            <v>-29980531.98</v>
          </cell>
          <cell r="K85">
            <v>-306620.2</v>
          </cell>
          <cell r="M85">
            <v>-29980531.98</v>
          </cell>
        </row>
        <row r="86">
          <cell r="A86">
            <v>2351001</v>
          </cell>
          <cell r="B86" t="str">
            <v>WIP IDC Cement &amp; Cement Serv</v>
          </cell>
          <cell r="C86">
            <v>-105731</v>
          </cell>
          <cell r="E86">
            <v>-11968804.550000001</v>
          </cell>
          <cell r="G86">
            <v>-264731</v>
          </cell>
          <cell r="I86">
            <v>-34303004.549999997</v>
          </cell>
          <cell r="K86">
            <v>-264731</v>
          </cell>
          <cell r="M86">
            <v>-34303004.549999997</v>
          </cell>
        </row>
        <row r="87">
          <cell r="A87">
            <v>2352001</v>
          </cell>
          <cell r="B87" t="str">
            <v>WIP IDC Wireline Logging</v>
          </cell>
          <cell r="C87">
            <v>-23300.14</v>
          </cell>
          <cell r="E87">
            <v>-1917702.39</v>
          </cell>
          <cell r="G87">
            <v>-108611.3</v>
          </cell>
          <cell r="I87">
            <v>-14014824.880000001</v>
          </cell>
          <cell r="K87">
            <v>-108611.3</v>
          </cell>
          <cell r="M87">
            <v>-14014824.880000001</v>
          </cell>
        </row>
        <row r="88">
          <cell r="A88">
            <v>2352501</v>
          </cell>
          <cell r="B88" t="str">
            <v>WIP IDC Mud Logging</v>
          </cell>
          <cell r="C88">
            <v>-222776.23</v>
          </cell>
          <cell r="E88">
            <v>-29125866.870000001</v>
          </cell>
          <cell r="G88">
            <v>-222776.23</v>
          </cell>
          <cell r="I88">
            <v>-29125866.870000001</v>
          </cell>
          <cell r="K88">
            <v>-222776.23</v>
          </cell>
          <cell r="M88">
            <v>-29125866.870000001</v>
          </cell>
        </row>
        <row r="89">
          <cell r="A89">
            <v>2353001</v>
          </cell>
          <cell r="B89" t="str">
            <v>WIP IDC Formation Testing</v>
          </cell>
          <cell r="C89">
            <v>-109940.48</v>
          </cell>
          <cell r="E89">
            <v>-14189516.800000001</v>
          </cell>
          <cell r="G89">
            <v>-181233.13</v>
          </cell>
          <cell r="I89">
            <v>-24289796.969999999</v>
          </cell>
          <cell r="K89">
            <v>-181233.13</v>
          </cell>
          <cell r="M89">
            <v>-24289796.969999999</v>
          </cell>
        </row>
        <row r="90">
          <cell r="A90">
            <v>2355001</v>
          </cell>
          <cell r="B90" t="str">
            <v>WIP IDC Drill Bits</v>
          </cell>
          <cell r="C90">
            <v>-76421</v>
          </cell>
          <cell r="E90">
            <v>-10582448</v>
          </cell>
          <cell r="G90">
            <v>-76421</v>
          </cell>
          <cell r="I90">
            <v>-10582448</v>
          </cell>
          <cell r="K90">
            <v>-76421</v>
          </cell>
          <cell r="M90">
            <v>-10582448</v>
          </cell>
        </row>
        <row r="91">
          <cell r="A91">
            <v>2355501</v>
          </cell>
          <cell r="B91" t="str">
            <v>WIP IDC Tools &amp; Equip Rental</v>
          </cell>
          <cell r="C91">
            <v>-38564.86</v>
          </cell>
          <cell r="E91">
            <v>-5329663.6500000004</v>
          </cell>
          <cell r="G91">
            <v>-468257.79</v>
          </cell>
          <cell r="I91">
            <v>-65593665.920000002</v>
          </cell>
          <cell r="K91">
            <v>-468257.79</v>
          </cell>
          <cell r="M91">
            <v>-65593665.920000002</v>
          </cell>
        </row>
        <row r="92">
          <cell r="A92">
            <v>2355701</v>
          </cell>
          <cell r="B92" t="str">
            <v>WIP IDC Materials &amp; Supplies</v>
          </cell>
          <cell r="C92">
            <v>-420693.51</v>
          </cell>
          <cell r="E92">
            <v>-54126038.049999997</v>
          </cell>
          <cell r="G92">
            <v>-420693.51</v>
          </cell>
          <cell r="I92">
            <v>-54126038.049999997</v>
          </cell>
          <cell r="K92">
            <v>-420693.51</v>
          </cell>
          <cell r="M92">
            <v>-54126038.049999997</v>
          </cell>
        </row>
        <row r="93">
          <cell r="A93">
            <v>2356001</v>
          </cell>
          <cell r="B93" t="str">
            <v>WIP IDC Company labor</v>
          </cell>
          <cell r="C93">
            <v>-98075.75</v>
          </cell>
          <cell r="E93">
            <v>-9190388.0600000005</v>
          </cell>
          <cell r="G93">
            <v>-98075.75</v>
          </cell>
          <cell r="I93">
            <v>-9190388.0600000005</v>
          </cell>
          <cell r="K93">
            <v>-98075.75</v>
          </cell>
          <cell r="M93">
            <v>-9190388.0600000005</v>
          </cell>
        </row>
        <row r="94">
          <cell r="A94">
            <v>2356201</v>
          </cell>
          <cell r="B94" t="str">
            <v>WIP IDC Contract Labor</v>
          </cell>
          <cell r="C94">
            <v>-687138.08</v>
          </cell>
          <cell r="E94">
            <v>-66008911.920000002</v>
          </cell>
          <cell r="G94">
            <v>-845202.67</v>
          </cell>
          <cell r="I94">
            <v>-88209594.829999998</v>
          </cell>
          <cell r="K94">
            <v>-845202.67</v>
          </cell>
          <cell r="M94">
            <v>-88209594.829999998</v>
          </cell>
        </row>
        <row r="95">
          <cell r="A95">
            <v>2356501</v>
          </cell>
          <cell r="B95" t="str">
            <v>WIP IDC Cont Services &amp; Equip</v>
          </cell>
          <cell r="C95">
            <v>-304787.39</v>
          </cell>
          <cell r="E95">
            <v>-30346246.629999999</v>
          </cell>
          <cell r="G95">
            <v>-304787.39</v>
          </cell>
          <cell r="I95">
            <v>-30346246.629999999</v>
          </cell>
          <cell r="K95">
            <v>-304787.39</v>
          </cell>
          <cell r="M95">
            <v>-30346246.629999999</v>
          </cell>
        </row>
        <row r="96">
          <cell r="A96">
            <v>2356701</v>
          </cell>
          <cell r="B96" t="str">
            <v>WIP IDC Professional Services</v>
          </cell>
          <cell r="C96">
            <v>-155105.19</v>
          </cell>
          <cell r="E96">
            <v>-12260825.93</v>
          </cell>
          <cell r="G96">
            <v>-155105.19</v>
          </cell>
          <cell r="I96">
            <v>-12260825.93</v>
          </cell>
          <cell r="K96">
            <v>-155105.19</v>
          </cell>
          <cell r="M96">
            <v>-12260825.93</v>
          </cell>
        </row>
        <row r="97">
          <cell r="A97">
            <v>2357001</v>
          </cell>
          <cell r="B97" t="str">
            <v>WIP IDC Fuel &amp; Power</v>
          </cell>
          <cell r="C97">
            <v>-50031.78</v>
          </cell>
          <cell r="E97">
            <v>-4680865.88</v>
          </cell>
          <cell r="G97">
            <v>-50031.78</v>
          </cell>
          <cell r="I97">
            <v>-4680865.88</v>
          </cell>
          <cell r="K97">
            <v>-50031.78</v>
          </cell>
          <cell r="M97">
            <v>-4680865.88</v>
          </cell>
        </row>
        <row r="98">
          <cell r="A98">
            <v>2357501</v>
          </cell>
          <cell r="B98" t="str">
            <v>WIP IDC Transportation</v>
          </cell>
          <cell r="C98">
            <v>-133349.54</v>
          </cell>
          <cell r="E98">
            <v>-16969389.559999999</v>
          </cell>
          <cell r="G98">
            <v>-177822.26</v>
          </cell>
          <cell r="I98">
            <v>-23202266.670000002</v>
          </cell>
          <cell r="K98">
            <v>-177822.26</v>
          </cell>
          <cell r="M98">
            <v>-23202266.670000002</v>
          </cell>
        </row>
        <row r="99">
          <cell r="A99">
            <v>2357520</v>
          </cell>
          <cell r="B99" t="str">
            <v>WIP IDC Helicopter Transport</v>
          </cell>
          <cell r="C99">
            <v>-2129.6999999999998</v>
          </cell>
          <cell r="E99">
            <v>-172339.33</v>
          </cell>
          <cell r="G99">
            <v>-2129.6999999999998</v>
          </cell>
          <cell r="I99">
            <v>-172339.33</v>
          </cell>
          <cell r="K99">
            <v>-2129.6999999999998</v>
          </cell>
          <cell r="M99">
            <v>-172339.33</v>
          </cell>
        </row>
        <row r="100">
          <cell r="A100">
            <v>2357540</v>
          </cell>
          <cell r="B100" t="str">
            <v>WIP IDC Marine Transportation</v>
          </cell>
          <cell r="C100">
            <v>-20318.87</v>
          </cell>
          <cell r="E100">
            <v>-1967482.98</v>
          </cell>
          <cell r="G100">
            <v>-20318.87</v>
          </cell>
          <cell r="I100">
            <v>-1967482.98</v>
          </cell>
          <cell r="K100">
            <v>-20318.87</v>
          </cell>
          <cell r="M100">
            <v>-1967482.98</v>
          </cell>
        </row>
        <row r="101">
          <cell r="A101">
            <v>2358001</v>
          </cell>
          <cell r="B101" t="str">
            <v>WIP IDC Communication Expense</v>
          </cell>
          <cell r="C101">
            <v>-7865.19</v>
          </cell>
          <cell r="E101">
            <v>-669663.36</v>
          </cell>
          <cell r="G101">
            <v>-7865.19</v>
          </cell>
          <cell r="I101">
            <v>-669663.36</v>
          </cell>
          <cell r="K101">
            <v>-7865.19</v>
          </cell>
          <cell r="M101">
            <v>-669663.36</v>
          </cell>
        </row>
        <row r="102">
          <cell r="A102">
            <v>2358201</v>
          </cell>
          <cell r="B102" t="str">
            <v>WIP IDC Repairs &amp; Maintenance</v>
          </cell>
          <cell r="C102">
            <v>-23988.61</v>
          </cell>
          <cell r="E102">
            <v>-1928469.45</v>
          </cell>
          <cell r="G102">
            <v>-23988.61</v>
          </cell>
          <cell r="I102">
            <v>-1928469.45</v>
          </cell>
          <cell r="K102">
            <v>-23988.61</v>
          </cell>
          <cell r="M102">
            <v>-1928469.45</v>
          </cell>
        </row>
        <row r="103">
          <cell r="A103">
            <v>2358501</v>
          </cell>
          <cell r="B103" t="str">
            <v>WIP IDC Environmental Expense</v>
          </cell>
          <cell r="C103">
            <v>-5575.08</v>
          </cell>
          <cell r="E103">
            <v>-443908.19</v>
          </cell>
          <cell r="G103">
            <v>-5575.08</v>
          </cell>
          <cell r="I103">
            <v>-443908.19</v>
          </cell>
          <cell r="K103">
            <v>-5575.08</v>
          </cell>
          <cell r="M103">
            <v>-443908.19</v>
          </cell>
        </row>
        <row r="104">
          <cell r="A104">
            <v>2358701</v>
          </cell>
          <cell r="B104" t="str">
            <v>WIP IDC Local Licensing Fees</v>
          </cell>
          <cell r="C104">
            <v>-126006.5</v>
          </cell>
          <cell r="E104">
            <v>-9885704.0199999996</v>
          </cell>
          <cell r="G104">
            <v>-126006.5</v>
          </cell>
          <cell r="I104">
            <v>-9885704.0199999996</v>
          </cell>
          <cell r="K104">
            <v>-126006.5</v>
          </cell>
          <cell r="M104">
            <v>-9885704.0199999996</v>
          </cell>
        </row>
        <row r="105">
          <cell r="A105">
            <v>2403001</v>
          </cell>
          <cell r="B105" t="str">
            <v>WIP-TDC-Production Casing</v>
          </cell>
          <cell r="C105">
            <v>-40418</v>
          </cell>
          <cell r="E105">
            <v>-5577684</v>
          </cell>
          <cell r="G105">
            <v>-58306.8</v>
          </cell>
          <cell r="I105">
            <v>-8073171.5999999996</v>
          </cell>
          <cell r="K105">
            <v>-58306.8</v>
          </cell>
          <cell r="M105">
            <v>-8073171.5999999996</v>
          </cell>
        </row>
        <row r="106">
          <cell r="A106">
            <v>2403501</v>
          </cell>
          <cell r="B106" t="str">
            <v>WIP-TDC-Tubing</v>
          </cell>
          <cell r="C106">
            <v>-255399.8</v>
          </cell>
          <cell r="E106">
            <v>-20408146.41</v>
          </cell>
          <cell r="G106">
            <v>-255399.8</v>
          </cell>
          <cell r="I106">
            <v>-20408146.41</v>
          </cell>
          <cell r="K106">
            <v>-255399.8</v>
          </cell>
          <cell r="M106">
            <v>-20408146.41</v>
          </cell>
        </row>
        <row r="107">
          <cell r="A107">
            <v>2405001</v>
          </cell>
          <cell r="B107" t="str">
            <v>WIP-TDC-Casinghead</v>
          </cell>
          <cell r="C107">
            <v>-28806.240000000002</v>
          </cell>
          <cell r="E107">
            <v>-3760731.31</v>
          </cell>
          <cell r="G107">
            <v>-28806.240000000002</v>
          </cell>
          <cell r="I107">
            <v>-3760731.31</v>
          </cell>
          <cell r="K107">
            <v>-28806.240000000002</v>
          </cell>
          <cell r="M107">
            <v>-3760731.31</v>
          </cell>
        </row>
        <row r="108">
          <cell r="A108">
            <v>2406001</v>
          </cell>
          <cell r="B108" t="str">
            <v>WIP-TDC-Xmas Tree</v>
          </cell>
          <cell r="C108">
            <v>-63374.36</v>
          </cell>
          <cell r="E108">
            <v>-4927382.16</v>
          </cell>
          <cell r="G108">
            <v>-63374.36</v>
          </cell>
          <cell r="I108">
            <v>-4927382.16</v>
          </cell>
          <cell r="K108">
            <v>-63374.36</v>
          </cell>
          <cell r="M108">
            <v>-4927382.16</v>
          </cell>
        </row>
        <row r="109">
          <cell r="A109">
            <v>2409001</v>
          </cell>
          <cell r="B109" t="str">
            <v>WIP-TDC-Other Mats &amp; Equip</v>
          </cell>
          <cell r="C109">
            <v>-429350.56</v>
          </cell>
          <cell r="E109">
            <v>-33993062.43</v>
          </cell>
          <cell r="G109">
            <v>-428131.39</v>
          </cell>
          <cell r="I109">
            <v>-33820184.119999997</v>
          </cell>
          <cell r="K109">
            <v>-428131.39</v>
          </cell>
          <cell r="M109">
            <v>-33820184.119999997</v>
          </cell>
        </row>
        <row r="110">
          <cell r="A110">
            <v>2511001</v>
          </cell>
          <cell r="B110" t="str">
            <v>WIP-BUILDINGS-Materials</v>
          </cell>
          <cell r="C110">
            <v>0</v>
          </cell>
          <cell r="E110">
            <v>0</v>
          </cell>
          <cell r="G110">
            <v>-12307.77</v>
          </cell>
          <cell r="I110">
            <v>-1727500</v>
          </cell>
          <cell r="K110">
            <v>-12307.77</v>
          </cell>
          <cell r="M110">
            <v>-1727500</v>
          </cell>
        </row>
        <row r="111">
          <cell r="A111">
            <v>2511701</v>
          </cell>
          <cell r="B111" t="str">
            <v>WIP - Buildings - Proj Design</v>
          </cell>
          <cell r="C111">
            <v>-41790.21</v>
          </cell>
          <cell r="E111">
            <v>-3762189.6</v>
          </cell>
          <cell r="G111">
            <v>-48527.79</v>
          </cell>
          <cell r="I111">
            <v>-4715381.5999999996</v>
          </cell>
          <cell r="K111">
            <v>-48527.79</v>
          </cell>
          <cell r="M111">
            <v>-4715381.5999999996</v>
          </cell>
        </row>
        <row r="112">
          <cell r="A112">
            <v>2516201</v>
          </cell>
          <cell r="B112" t="str">
            <v>WIP-BUILDINGS-Contract Labor</v>
          </cell>
          <cell r="C112">
            <v>0</v>
          </cell>
          <cell r="E112">
            <v>0</v>
          </cell>
          <cell r="G112">
            <v>-567.64</v>
          </cell>
          <cell r="I112">
            <v>-79753</v>
          </cell>
          <cell r="K112">
            <v>-567.64</v>
          </cell>
          <cell r="M112">
            <v>-79753</v>
          </cell>
        </row>
        <row r="113">
          <cell r="A113">
            <v>2521701</v>
          </cell>
          <cell r="B113" t="str">
            <v>WIP - Roads - Proj Design</v>
          </cell>
          <cell r="C113">
            <v>-6467.33</v>
          </cell>
          <cell r="E113">
            <v>-905425.7</v>
          </cell>
          <cell r="G113">
            <v>-6467.33</v>
          </cell>
          <cell r="I113">
            <v>-905425.7</v>
          </cell>
          <cell r="K113">
            <v>-6467.33</v>
          </cell>
          <cell r="M113">
            <v>-905425.7</v>
          </cell>
        </row>
        <row r="114">
          <cell r="A114">
            <v>2522501</v>
          </cell>
          <cell r="B114" t="str">
            <v>WIP-ROADS-Local Services</v>
          </cell>
          <cell r="C114">
            <v>-17496.330000000002</v>
          </cell>
          <cell r="E114">
            <v>-2443066.33</v>
          </cell>
          <cell r="G114">
            <v>-17496.330000000002</v>
          </cell>
          <cell r="I114">
            <v>-2443066.33</v>
          </cell>
          <cell r="K114">
            <v>-17496.330000000002</v>
          </cell>
          <cell r="M114">
            <v>-2443066.33</v>
          </cell>
        </row>
        <row r="115">
          <cell r="A115">
            <v>2531001</v>
          </cell>
          <cell r="B115" t="str">
            <v>WIP-P'LINES-Materials</v>
          </cell>
          <cell r="C115">
            <v>-127569.46</v>
          </cell>
          <cell r="E115">
            <v>-12338277.199999999</v>
          </cell>
          <cell r="G115">
            <v>-127569.46</v>
          </cell>
          <cell r="I115">
            <v>-12338277.199999999</v>
          </cell>
          <cell r="K115">
            <v>-127569.46</v>
          </cell>
          <cell r="M115">
            <v>-12338277.199999999</v>
          </cell>
        </row>
        <row r="116">
          <cell r="A116">
            <v>2531501</v>
          </cell>
          <cell r="B116" t="str">
            <v>WIP-P'LINES-Overhead</v>
          </cell>
          <cell r="C116">
            <v>-136679.17000000001</v>
          </cell>
          <cell r="E116">
            <v>-11615775.529999999</v>
          </cell>
          <cell r="G116">
            <v>-136679.17000000001</v>
          </cell>
          <cell r="I116">
            <v>-11615775.529999999</v>
          </cell>
          <cell r="K116">
            <v>-136679.17000000001</v>
          </cell>
          <cell r="M116">
            <v>-11615775.529999999</v>
          </cell>
        </row>
        <row r="117">
          <cell r="A117">
            <v>2531701</v>
          </cell>
          <cell r="B117" t="str">
            <v>WIP - Pipelines - Proj Design</v>
          </cell>
          <cell r="C117">
            <v>-40487.760000000002</v>
          </cell>
          <cell r="E117">
            <v>-3331846.46</v>
          </cell>
          <cell r="G117">
            <v>-40487.760000000002</v>
          </cell>
          <cell r="I117">
            <v>-3331846.46</v>
          </cell>
          <cell r="K117">
            <v>-40487.760000000002</v>
          </cell>
          <cell r="M117">
            <v>-3331846.46</v>
          </cell>
        </row>
        <row r="118">
          <cell r="A118">
            <v>2532001</v>
          </cell>
          <cell r="B118" t="str">
            <v>WIP-P'LINES-Transportation</v>
          </cell>
          <cell r="C118">
            <v>-29324.29</v>
          </cell>
          <cell r="E118">
            <v>-2373096.27</v>
          </cell>
          <cell r="G118">
            <v>-29324.29</v>
          </cell>
          <cell r="I118">
            <v>-2373096.27</v>
          </cell>
          <cell r="K118">
            <v>-29324.29</v>
          </cell>
          <cell r="M118">
            <v>-2373096.27</v>
          </cell>
        </row>
        <row r="119">
          <cell r="A119">
            <v>2532501</v>
          </cell>
          <cell r="B119" t="str">
            <v>WIP-P'LINES-Local Services</v>
          </cell>
          <cell r="C119">
            <v>-2447.5300000000002</v>
          </cell>
          <cell r="E119">
            <v>-281084.13</v>
          </cell>
          <cell r="G119">
            <v>-2447.5300000000002</v>
          </cell>
          <cell r="I119">
            <v>-281084.13</v>
          </cell>
          <cell r="K119">
            <v>-2447.5300000000002</v>
          </cell>
          <cell r="M119">
            <v>-281084.13</v>
          </cell>
        </row>
        <row r="120">
          <cell r="A120">
            <v>2536001</v>
          </cell>
          <cell r="B120" t="str">
            <v>WIP-P'LINES-Company labor</v>
          </cell>
          <cell r="C120">
            <v>-90488.17</v>
          </cell>
          <cell r="E120">
            <v>-7751349.4699999997</v>
          </cell>
          <cell r="G120">
            <v>-90488.17</v>
          </cell>
          <cell r="I120">
            <v>-7751349.4699999997</v>
          </cell>
          <cell r="K120">
            <v>-90488.17</v>
          </cell>
          <cell r="M120">
            <v>-7751349.4699999997</v>
          </cell>
        </row>
        <row r="121">
          <cell r="A121">
            <v>2536201</v>
          </cell>
          <cell r="B121" t="str">
            <v>WIP-P'LINES-Contract Labor</v>
          </cell>
          <cell r="C121">
            <v>-227305.69</v>
          </cell>
          <cell r="E121">
            <v>-18784379.239999998</v>
          </cell>
          <cell r="G121">
            <v>-227305.69</v>
          </cell>
          <cell r="I121">
            <v>-18784379.239999998</v>
          </cell>
          <cell r="K121">
            <v>-227305.69</v>
          </cell>
          <cell r="M121">
            <v>-18784379.239999998</v>
          </cell>
        </row>
        <row r="122">
          <cell r="A122">
            <v>2541001</v>
          </cell>
          <cell r="B122" t="str">
            <v>WIP-GATHSYS-Materials</v>
          </cell>
          <cell r="C122">
            <v>-488981.24</v>
          </cell>
          <cell r="E122">
            <v>-61510889.140000001</v>
          </cell>
          <cell r="G122">
            <v>-515708.61</v>
          </cell>
          <cell r="I122">
            <v>-65267328.600000001</v>
          </cell>
          <cell r="K122">
            <v>-515708.61</v>
          </cell>
          <cell r="M122">
            <v>-65267328.600000001</v>
          </cell>
        </row>
        <row r="123">
          <cell r="A123">
            <v>2541501</v>
          </cell>
          <cell r="B123" t="str">
            <v>WIP-GATHSYS-Overhead</v>
          </cell>
          <cell r="C123">
            <v>-143405.5</v>
          </cell>
          <cell r="E123">
            <v>-13939371.85</v>
          </cell>
          <cell r="G123">
            <v>-143405.5</v>
          </cell>
          <cell r="I123">
            <v>-13939371.85</v>
          </cell>
          <cell r="K123">
            <v>-143405.5</v>
          </cell>
          <cell r="M123">
            <v>-13939371.85</v>
          </cell>
        </row>
        <row r="124">
          <cell r="A124">
            <v>2541701</v>
          </cell>
          <cell r="B124" t="str">
            <v>WIP - Gathsys - Proj Design</v>
          </cell>
          <cell r="C124">
            <v>-43464.22</v>
          </cell>
          <cell r="E124">
            <v>-3173458.03</v>
          </cell>
          <cell r="G124">
            <v>-95697.16</v>
          </cell>
          <cell r="I124">
            <v>-10572924.43</v>
          </cell>
          <cell r="K124">
            <v>-95697.16</v>
          </cell>
          <cell r="M124">
            <v>-10572924.43</v>
          </cell>
        </row>
        <row r="125">
          <cell r="A125">
            <v>2542001</v>
          </cell>
          <cell r="B125" t="str">
            <v>WIP-GATHSYS-Transportation</v>
          </cell>
          <cell r="C125">
            <v>-19243.169999999998</v>
          </cell>
          <cell r="E125">
            <v>-2085138.02</v>
          </cell>
          <cell r="G125">
            <v>-19243.169999999998</v>
          </cell>
          <cell r="I125">
            <v>-2085138.02</v>
          </cell>
          <cell r="K125">
            <v>-19243.169999999998</v>
          </cell>
          <cell r="M125">
            <v>-2085138.02</v>
          </cell>
        </row>
        <row r="126">
          <cell r="A126">
            <v>2542501</v>
          </cell>
          <cell r="B126" t="str">
            <v>WIP-GATHSYS-Local Services</v>
          </cell>
          <cell r="C126">
            <v>-296767.95</v>
          </cell>
          <cell r="E126">
            <v>-40069179.719999999</v>
          </cell>
          <cell r="G126">
            <v>-328706.58</v>
          </cell>
          <cell r="I126">
            <v>-44586086.049999997</v>
          </cell>
          <cell r="K126">
            <v>-328706.58</v>
          </cell>
          <cell r="M126">
            <v>-44586086.049999997</v>
          </cell>
        </row>
        <row r="127">
          <cell r="A127">
            <v>2546001</v>
          </cell>
          <cell r="B127" t="str">
            <v>WIP-GATHSYS-Company labor</v>
          </cell>
          <cell r="C127">
            <v>-37631.120000000003</v>
          </cell>
          <cell r="E127">
            <v>-3553671.24</v>
          </cell>
          <cell r="G127">
            <v>-37631.120000000003</v>
          </cell>
          <cell r="I127">
            <v>-3553671.24</v>
          </cell>
          <cell r="K127">
            <v>-37631.120000000003</v>
          </cell>
          <cell r="M127">
            <v>-3553671.24</v>
          </cell>
        </row>
        <row r="128">
          <cell r="A128">
            <v>2546201</v>
          </cell>
          <cell r="B128" t="str">
            <v>WIP-GATHSYS-Contract Labor</v>
          </cell>
          <cell r="C128">
            <v>-112913.8</v>
          </cell>
          <cell r="E128">
            <v>-10444446.800000001</v>
          </cell>
          <cell r="G128">
            <v>-112913.8</v>
          </cell>
          <cell r="I128">
            <v>-10444446.800000001</v>
          </cell>
          <cell r="K128">
            <v>-112913.8</v>
          </cell>
          <cell r="M128">
            <v>-10444446.800000001</v>
          </cell>
        </row>
        <row r="129">
          <cell r="A129">
            <v>2551001</v>
          </cell>
          <cell r="B129" t="str">
            <v>WIP-P&amp;E-Materials</v>
          </cell>
          <cell r="C129">
            <v>-629880.43999999994</v>
          </cell>
          <cell r="E129">
            <v>-80700048.379999995</v>
          </cell>
          <cell r="G129">
            <v>-648952.36</v>
          </cell>
          <cell r="I129">
            <v>-83403450.049999997</v>
          </cell>
          <cell r="K129">
            <v>-648952.36</v>
          </cell>
          <cell r="M129">
            <v>-83403450.049999997</v>
          </cell>
        </row>
        <row r="130">
          <cell r="A130">
            <v>2551501</v>
          </cell>
          <cell r="B130" t="str">
            <v>WIP-P&amp;E-Overhead</v>
          </cell>
          <cell r="C130">
            <v>-316452.2</v>
          </cell>
          <cell r="E130">
            <v>-29098115.719999999</v>
          </cell>
          <cell r="G130">
            <v>-316452.2</v>
          </cell>
          <cell r="I130">
            <v>-29098115.719999999</v>
          </cell>
          <cell r="K130">
            <v>-316452.2</v>
          </cell>
          <cell r="M130">
            <v>-29098115.719999999</v>
          </cell>
        </row>
        <row r="131">
          <cell r="A131">
            <v>2551701</v>
          </cell>
          <cell r="B131" t="str">
            <v>WIP - P&amp;E - Proj Design</v>
          </cell>
          <cell r="C131">
            <v>-63674.879999999997</v>
          </cell>
          <cell r="E131">
            <v>-5244831.22</v>
          </cell>
          <cell r="G131">
            <v>-63674.879999999997</v>
          </cell>
          <cell r="I131">
            <v>-5244831.22</v>
          </cell>
          <cell r="K131">
            <v>-63674.879999999997</v>
          </cell>
          <cell r="M131">
            <v>-5244831.22</v>
          </cell>
        </row>
        <row r="132">
          <cell r="A132">
            <v>2552001</v>
          </cell>
          <cell r="B132" t="str">
            <v>WIP-P&amp;E-Transportation</v>
          </cell>
          <cell r="C132">
            <v>-47502.21</v>
          </cell>
          <cell r="E132">
            <v>-3844140.5</v>
          </cell>
          <cell r="G132">
            <v>-47502.21</v>
          </cell>
          <cell r="I132">
            <v>-3844140.5</v>
          </cell>
          <cell r="K132">
            <v>-47502.21</v>
          </cell>
          <cell r="M132">
            <v>-3844140.5</v>
          </cell>
        </row>
        <row r="133">
          <cell r="A133">
            <v>2552501</v>
          </cell>
          <cell r="B133" t="str">
            <v>WIP-P&amp;E-Local Services</v>
          </cell>
          <cell r="C133">
            <v>-30496.51</v>
          </cell>
          <cell r="E133">
            <v>-2611311.19</v>
          </cell>
          <cell r="G133">
            <v>-30496.51</v>
          </cell>
          <cell r="I133">
            <v>-2611311.19</v>
          </cell>
          <cell r="K133">
            <v>-30496.51</v>
          </cell>
          <cell r="M133">
            <v>-2611311.19</v>
          </cell>
        </row>
        <row r="134">
          <cell r="A134">
            <v>2556001</v>
          </cell>
          <cell r="B134" t="str">
            <v>WIP-P&amp;E-Company labor</v>
          </cell>
          <cell r="C134">
            <v>-130462.26</v>
          </cell>
          <cell r="E134">
            <v>-11298829.890000001</v>
          </cell>
          <cell r="G134">
            <v>-130462.26</v>
          </cell>
          <cell r="I134">
            <v>-11298829.890000001</v>
          </cell>
          <cell r="K134">
            <v>-130462.26</v>
          </cell>
          <cell r="M134">
            <v>-11298829.890000001</v>
          </cell>
        </row>
        <row r="135">
          <cell r="A135">
            <v>2556201</v>
          </cell>
          <cell r="B135" t="str">
            <v>WIP-P&amp;E-Contract Labor</v>
          </cell>
          <cell r="C135">
            <v>-473254.96</v>
          </cell>
          <cell r="E135">
            <v>-40112847.409999996</v>
          </cell>
          <cell r="G135">
            <v>-473254.96</v>
          </cell>
          <cell r="I135">
            <v>-40112847.409999996</v>
          </cell>
          <cell r="K135">
            <v>-473254.96</v>
          </cell>
          <cell r="M135">
            <v>-40112847.409999996</v>
          </cell>
        </row>
        <row r="136">
          <cell r="A136">
            <v>2601001</v>
          </cell>
          <cell r="B136" t="str">
            <v>Sales FCP Offset</v>
          </cell>
          <cell r="C136">
            <v>2504261.65</v>
          </cell>
          <cell r="E136">
            <v>312068494.77999997</v>
          </cell>
          <cell r="G136">
            <v>2504261.65</v>
          </cell>
          <cell r="I136">
            <v>312068494.77999997</v>
          </cell>
          <cell r="K136">
            <v>2504261.65</v>
          </cell>
          <cell r="M136">
            <v>312068494.77999997</v>
          </cell>
        </row>
        <row r="137">
          <cell r="A137">
            <v>2602001</v>
          </cell>
          <cell r="B137" t="str">
            <v>Transportation FCP Offset</v>
          </cell>
          <cell r="C137">
            <v>-231326.03</v>
          </cell>
          <cell r="E137">
            <v>-26201086.780000001</v>
          </cell>
          <cell r="G137">
            <v>-231326.03</v>
          </cell>
          <cell r="I137">
            <v>-26201086.780000001</v>
          </cell>
          <cell r="K137">
            <v>-231326.03</v>
          </cell>
          <cell r="M137">
            <v>-26201086.780000001</v>
          </cell>
        </row>
        <row r="138">
          <cell r="A138">
            <v>2603001</v>
          </cell>
          <cell r="B138" t="str">
            <v>Marketing FCP Offset</v>
          </cell>
          <cell r="C138">
            <v>-40509.24</v>
          </cell>
          <cell r="E138">
            <v>-4618051.8499999996</v>
          </cell>
          <cell r="G138">
            <v>-40509.24</v>
          </cell>
          <cell r="I138">
            <v>-4618051.8499999996</v>
          </cell>
          <cell r="K138">
            <v>-40509.24</v>
          </cell>
          <cell r="M138">
            <v>-4618051.8499999996</v>
          </cell>
        </row>
        <row r="139">
          <cell r="A139">
            <v>2604001</v>
          </cell>
          <cell r="B139" t="str">
            <v>Operating expense FCP Offset</v>
          </cell>
          <cell r="C139">
            <v>-1213721.71</v>
          </cell>
          <cell r="E139">
            <v>-118616710.17</v>
          </cell>
          <cell r="G139">
            <v>-1213721.71</v>
          </cell>
          <cell r="I139">
            <v>-118616710.17</v>
          </cell>
          <cell r="K139">
            <v>-1213721.71</v>
          </cell>
          <cell r="M139">
            <v>-118616710.17</v>
          </cell>
        </row>
        <row r="140">
          <cell r="A140">
            <v>2701001</v>
          </cell>
          <cell r="B140" t="str">
            <v>Accumulated Depletion</v>
          </cell>
          <cell r="C140">
            <v>146511.35999999999</v>
          </cell>
          <cell r="E140">
            <v>12767535.76</v>
          </cell>
          <cell r="G140">
            <v>146511.35999999999</v>
          </cell>
          <cell r="I140">
            <v>12767535.76</v>
          </cell>
          <cell r="K140">
            <v>146511.35999999999</v>
          </cell>
          <cell r="M140">
            <v>12767535.76</v>
          </cell>
        </row>
        <row r="141">
          <cell r="A141">
            <v>2705000</v>
          </cell>
          <cell r="B141" t="str">
            <v>Accum. Deprec.-CORPA 1997</v>
          </cell>
          <cell r="C141">
            <v>190950</v>
          </cell>
          <cell r="E141">
            <v>14426272.5</v>
          </cell>
          <cell r="G141">
            <v>190950</v>
          </cell>
          <cell r="I141">
            <v>14426272.5</v>
          </cell>
          <cell r="K141">
            <v>190950</v>
          </cell>
          <cell r="M141">
            <v>14426272.5</v>
          </cell>
        </row>
        <row r="142">
          <cell r="A142">
            <v>2705001</v>
          </cell>
          <cell r="B142" t="str">
            <v>Accumulated Depreciation-CORPA</v>
          </cell>
          <cell r="C142">
            <v>1184964.8700000001</v>
          </cell>
          <cell r="E142">
            <v>138247130.63</v>
          </cell>
          <cell r="G142">
            <v>1184964.8700000001</v>
          </cell>
          <cell r="I142">
            <v>138247130.63</v>
          </cell>
          <cell r="K142">
            <v>1184964.8700000001</v>
          </cell>
          <cell r="M142">
            <v>138247130.63</v>
          </cell>
        </row>
        <row r="143">
          <cell r="A143" t="str">
            <v>300ABC01</v>
          </cell>
          <cell r="B143" t="str">
            <v>A&amp;B Commerce</v>
          </cell>
          <cell r="C143">
            <v>0</v>
          </cell>
          <cell r="E143">
            <v>0</v>
          </cell>
          <cell r="G143">
            <v>-2192.3200000000002</v>
          </cell>
          <cell r="I143">
            <v>-307144.5</v>
          </cell>
          <cell r="K143">
            <v>0</v>
          </cell>
          <cell r="M143">
            <v>0</v>
          </cell>
        </row>
        <row r="144">
          <cell r="A144" t="str">
            <v>300ACE01</v>
          </cell>
          <cell r="B144" t="str">
            <v>ACE-Intl Agents</v>
          </cell>
          <cell r="C144">
            <v>0</v>
          </cell>
          <cell r="E144">
            <v>0</v>
          </cell>
          <cell r="G144">
            <v>4225</v>
          </cell>
          <cell r="I144">
            <v>599105</v>
          </cell>
          <cell r="K144">
            <v>4225</v>
          </cell>
          <cell r="M144">
            <v>599105</v>
          </cell>
        </row>
        <row r="145">
          <cell r="A145" t="str">
            <v>300AGP01</v>
          </cell>
          <cell r="B145" t="str">
            <v>AGP1</v>
          </cell>
          <cell r="C145">
            <v>176.37</v>
          </cell>
          <cell r="E145">
            <v>24374</v>
          </cell>
          <cell r="G145">
            <v>1.65</v>
          </cell>
          <cell r="I145">
            <v>0</v>
          </cell>
          <cell r="K145">
            <v>1.65</v>
          </cell>
          <cell r="M145">
            <v>0</v>
          </cell>
        </row>
        <row r="146">
          <cell r="A146" t="str">
            <v>300AIB01</v>
          </cell>
          <cell r="B146" t="str">
            <v>AIB</v>
          </cell>
          <cell r="C146">
            <v>2222.46</v>
          </cell>
          <cell r="E146">
            <v>307144.5</v>
          </cell>
          <cell r="G146">
            <v>2222.46</v>
          </cell>
          <cell r="I146">
            <v>307144.5</v>
          </cell>
          <cell r="K146">
            <v>30.14</v>
          </cell>
          <cell r="M146">
            <v>0</v>
          </cell>
        </row>
        <row r="147">
          <cell r="A147" t="str">
            <v>300AJI01</v>
          </cell>
          <cell r="B147" t="str">
            <v>Ajigaliev</v>
          </cell>
          <cell r="C147">
            <v>1173.3</v>
          </cell>
          <cell r="E147">
            <v>162150</v>
          </cell>
          <cell r="G147">
            <v>10.93</v>
          </cell>
          <cell r="I147">
            <v>0</v>
          </cell>
          <cell r="K147">
            <v>10.93</v>
          </cell>
          <cell r="M147">
            <v>0</v>
          </cell>
        </row>
        <row r="148">
          <cell r="A148" t="str">
            <v>300AKK01</v>
          </cell>
          <cell r="B148" t="str">
            <v>Akku</v>
          </cell>
          <cell r="C148">
            <v>0</v>
          </cell>
          <cell r="E148">
            <v>0</v>
          </cell>
          <cell r="G148">
            <v>138.65</v>
          </cell>
          <cell r="I148">
            <v>19660</v>
          </cell>
          <cell r="K148">
            <v>138.65</v>
          </cell>
          <cell r="M148">
            <v>19660</v>
          </cell>
        </row>
        <row r="149">
          <cell r="A149" t="str">
            <v>300ALP01</v>
          </cell>
          <cell r="B149" t="str">
            <v>ALPHA PRO</v>
          </cell>
          <cell r="C149">
            <v>0</v>
          </cell>
          <cell r="E149">
            <v>0</v>
          </cell>
          <cell r="G149">
            <v>266.22000000000003</v>
          </cell>
          <cell r="I149">
            <v>37750</v>
          </cell>
          <cell r="K149">
            <v>266.22000000000003</v>
          </cell>
          <cell r="M149">
            <v>37750</v>
          </cell>
        </row>
        <row r="150">
          <cell r="A150" t="str">
            <v>300ALT01</v>
          </cell>
          <cell r="B150" t="str">
            <v>ALTEL</v>
          </cell>
          <cell r="C150">
            <v>130.22</v>
          </cell>
          <cell r="E150">
            <v>17996.54</v>
          </cell>
          <cell r="G150">
            <v>247.73</v>
          </cell>
          <cell r="I150">
            <v>34955.96</v>
          </cell>
          <cell r="K150">
            <v>247.73</v>
          </cell>
          <cell r="M150">
            <v>34955.96</v>
          </cell>
        </row>
        <row r="151">
          <cell r="A151" t="str">
            <v>300AME01</v>
          </cell>
          <cell r="B151" t="str">
            <v>Ameron International</v>
          </cell>
          <cell r="C151">
            <v>34245.769999999997</v>
          </cell>
          <cell r="E151">
            <v>4732765.41</v>
          </cell>
          <cell r="G151">
            <v>0.5</v>
          </cell>
          <cell r="I151">
            <v>-56435.6</v>
          </cell>
          <cell r="K151">
            <v>0.5</v>
          </cell>
          <cell r="M151">
            <v>-56435.6</v>
          </cell>
        </row>
        <row r="152">
          <cell r="A152" t="str">
            <v>300ANG01</v>
          </cell>
          <cell r="B152" t="str">
            <v>Anglo-Caspian Serv</v>
          </cell>
          <cell r="C152">
            <v>6900</v>
          </cell>
          <cell r="E152">
            <v>953580</v>
          </cell>
          <cell r="G152">
            <v>0</v>
          </cell>
          <cell r="I152">
            <v>-13110</v>
          </cell>
          <cell r="K152">
            <v>0</v>
          </cell>
          <cell r="M152">
            <v>-13110</v>
          </cell>
        </row>
        <row r="153">
          <cell r="A153" t="str">
            <v>300ANK01</v>
          </cell>
          <cell r="B153" t="str">
            <v>Ankara Hotel (Ait)</v>
          </cell>
          <cell r="C153">
            <v>0</v>
          </cell>
          <cell r="E153">
            <v>0</v>
          </cell>
          <cell r="G153">
            <v>3130.01</v>
          </cell>
          <cell r="I153">
            <v>443835.51</v>
          </cell>
          <cell r="K153">
            <v>3130.01</v>
          </cell>
          <cell r="M153">
            <v>443835.51</v>
          </cell>
        </row>
        <row r="154">
          <cell r="A154" t="str">
            <v>300ARC01</v>
          </cell>
          <cell r="B154" t="str">
            <v>Arctic/Plains Const</v>
          </cell>
          <cell r="C154">
            <v>11160</v>
          </cell>
          <cell r="E154">
            <v>1542312</v>
          </cell>
          <cell r="G154">
            <v>21600</v>
          </cell>
          <cell r="I154">
            <v>3041118</v>
          </cell>
          <cell r="K154">
            <v>21600</v>
          </cell>
          <cell r="M154">
            <v>3041118</v>
          </cell>
        </row>
        <row r="155">
          <cell r="A155" t="str">
            <v>300ARV01</v>
          </cell>
          <cell r="B155" t="str">
            <v>ARVES</v>
          </cell>
          <cell r="C155">
            <v>0</v>
          </cell>
          <cell r="E155">
            <v>0</v>
          </cell>
          <cell r="G155">
            <v>1078.98</v>
          </cell>
          <cell r="I155">
            <v>153000</v>
          </cell>
          <cell r="K155">
            <v>1078.98</v>
          </cell>
          <cell r="M155">
            <v>153000</v>
          </cell>
        </row>
        <row r="156">
          <cell r="A156" t="str">
            <v>300AST01</v>
          </cell>
          <cell r="B156" t="str">
            <v>Astros</v>
          </cell>
          <cell r="C156">
            <v>0</v>
          </cell>
          <cell r="E156">
            <v>0</v>
          </cell>
          <cell r="G156">
            <v>977.22</v>
          </cell>
          <cell r="I156">
            <v>138569.76</v>
          </cell>
          <cell r="K156">
            <v>977.22</v>
          </cell>
          <cell r="M156">
            <v>138569.76</v>
          </cell>
        </row>
        <row r="157">
          <cell r="A157" t="str">
            <v>300AUE01</v>
          </cell>
          <cell r="B157" t="str">
            <v>AUES</v>
          </cell>
          <cell r="C157">
            <v>325.25</v>
          </cell>
          <cell r="E157">
            <v>44950</v>
          </cell>
          <cell r="G157">
            <v>3.36</v>
          </cell>
          <cell r="I157">
            <v>0</v>
          </cell>
          <cell r="K157">
            <v>3.36</v>
          </cell>
          <cell r="M157">
            <v>0</v>
          </cell>
        </row>
        <row r="158">
          <cell r="A158" t="str">
            <v>300AVR01</v>
          </cell>
          <cell r="B158" t="str">
            <v>Avramenco</v>
          </cell>
          <cell r="C158">
            <v>9303.0400000000009</v>
          </cell>
          <cell r="E158">
            <v>1285680</v>
          </cell>
          <cell r="G158">
            <v>-304.60000000000002</v>
          </cell>
          <cell r="I158">
            <v>-65913.77</v>
          </cell>
          <cell r="K158">
            <v>-304.60000000000002</v>
          </cell>
          <cell r="M158">
            <v>-65913.77</v>
          </cell>
        </row>
        <row r="159">
          <cell r="A159" t="str">
            <v>300AYA01</v>
          </cell>
          <cell r="B159" t="str">
            <v>AYAZ</v>
          </cell>
          <cell r="C159">
            <v>3952.6</v>
          </cell>
          <cell r="E159">
            <v>546250</v>
          </cell>
          <cell r="G159">
            <v>57.24</v>
          </cell>
          <cell r="I159">
            <v>0</v>
          </cell>
          <cell r="K159">
            <v>57.24</v>
          </cell>
          <cell r="M159">
            <v>0</v>
          </cell>
        </row>
        <row r="160">
          <cell r="A160" t="str">
            <v>300BAK02</v>
          </cell>
          <cell r="B160" t="str">
            <v>Baker Hughes Solutions</v>
          </cell>
          <cell r="C160">
            <v>167612.54999999999</v>
          </cell>
          <cell r="E160">
            <v>23164054.41</v>
          </cell>
          <cell r="G160">
            <v>1122812.74</v>
          </cell>
          <cell r="I160">
            <v>157450536.13999999</v>
          </cell>
          <cell r="K160">
            <v>1122812.74</v>
          </cell>
          <cell r="M160">
            <v>157450536.13999999</v>
          </cell>
        </row>
        <row r="161">
          <cell r="A161" t="str">
            <v>300BAS01</v>
          </cell>
          <cell r="B161" t="str">
            <v>BAS</v>
          </cell>
          <cell r="C161">
            <v>70123.28</v>
          </cell>
          <cell r="E161">
            <v>9691036.8900000006</v>
          </cell>
          <cell r="G161">
            <v>75187.12</v>
          </cell>
          <cell r="I161">
            <v>10575935.99</v>
          </cell>
          <cell r="K161">
            <v>75187.12</v>
          </cell>
          <cell r="M161">
            <v>10575935.99</v>
          </cell>
        </row>
        <row r="162">
          <cell r="A162" t="str">
            <v>300BEY01</v>
          </cell>
          <cell r="B162" t="str">
            <v>Beyneu Joldiery</v>
          </cell>
          <cell r="C162">
            <v>131969.63</v>
          </cell>
          <cell r="E162">
            <v>18238203.649999999</v>
          </cell>
          <cell r="G162">
            <v>17019.5</v>
          </cell>
          <cell r="I162">
            <v>2023674</v>
          </cell>
          <cell r="K162">
            <v>17019.5</v>
          </cell>
          <cell r="M162">
            <v>2023674</v>
          </cell>
        </row>
        <row r="163">
          <cell r="A163" t="str">
            <v>300CAN01</v>
          </cell>
          <cell r="B163" t="str">
            <v>Canam Services</v>
          </cell>
          <cell r="C163">
            <v>59.71</v>
          </cell>
          <cell r="E163">
            <v>8252.3700000000008</v>
          </cell>
          <cell r="G163">
            <v>59.71</v>
          </cell>
          <cell r="I163">
            <v>8252.3700000000008</v>
          </cell>
          <cell r="K163">
            <v>59.71</v>
          </cell>
          <cell r="M163">
            <v>8252.3700000000008</v>
          </cell>
        </row>
        <row r="164">
          <cell r="A164" t="str">
            <v>300CAS01</v>
          </cell>
          <cell r="B164" t="str">
            <v>Caspi Munai Gaz</v>
          </cell>
          <cell r="C164">
            <v>911.72</v>
          </cell>
          <cell r="E164">
            <v>126000</v>
          </cell>
          <cell r="G164">
            <v>911.72</v>
          </cell>
          <cell r="I164">
            <v>126000</v>
          </cell>
          <cell r="K164">
            <v>911.72</v>
          </cell>
          <cell r="M164">
            <v>126000</v>
          </cell>
        </row>
        <row r="165">
          <cell r="A165" t="str">
            <v>300CAT01</v>
          </cell>
          <cell r="B165" t="str">
            <v>Catkaz</v>
          </cell>
          <cell r="C165">
            <v>69940.34</v>
          </cell>
          <cell r="E165">
            <v>9665754.9900000002</v>
          </cell>
          <cell r="G165">
            <v>133000</v>
          </cell>
          <cell r="I165">
            <v>17976284.68</v>
          </cell>
          <cell r="K165">
            <v>133000</v>
          </cell>
          <cell r="M165">
            <v>17976284.68</v>
          </cell>
        </row>
        <row r="166">
          <cell r="A166" t="str">
            <v>300CHA01</v>
          </cell>
          <cell r="B166" t="str">
            <v>Challenger Oil Services</v>
          </cell>
          <cell r="C166">
            <v>1400023.61</v>
          </cell>
          <cell r="E166">
            <v>193483262.90000001</v>
          </cell>
          <cell r="G166">
            <v>0.61</v>
          </cell>
          <cell r="I166">
            <v>-4671998.5</v>
          </cell>
          <cell r="K166">
            <v>0.61</v>
          </cell>
          <cell r="M166">
            <v>-4671998.5</v>
          </cell>
        </row>
        <row r="167">
          <cell r="A167" t="str">
            <v>300CHA02</v>
          </cell>
          <cell r="B167" t="str">
            <v>Chaparral Resources Inc</v>
          </cell>
          <cell r="C167">
            <v>0</v>
          </cell>
          <cell r="E167">
            <v>0</v>
          </cell>
          <cell r="G167">
            <v>647582.99</v>
          </cell>
          <cell r="I167">
            <v>90864945.900000006</v>
          </cell>
          <cell r="K167">
            <v>799082.99</v>
          </cell>
          <cell r="M167">
            <v>112271895.90000001</v>
          </cell>
        </row>
        <row r="168">
          <cell r="A168" t="str">
            <v>300COM03</v>
          </cell>
          <cell r="B168" t="str">
            <v>Comfort</v>
          </cell>
          <cell r="C168">
            <v>-0.01</v>
          </cell>
          <cell r="E168">
            <v>0</v>
          </cell>
          <cell r="G168">
            <v>-0.01</v>
          </cell>
          <cell r="I168">
            <v>0</v>
          </cell>
          <cell r="K168">
            <v>-0.01</v>
          </cell>
          <cell r="M168">
            <v>0</v>
          </cell>
        </row>
        <row r="169">
          <cell r="A169" t="str">
            <v>300CON01</v>
          </cell>
          <cell r="B169" t="str">
            <v>Continental Shiptores</v>
          </cell>
          <cell r="C169">
            <v>400000</v>
          </cell>
          <cell r="E169">
            <v>55280000</v>
          </cell>
          <cell r="G169">
            <v>13517</v>
          </cell>
          <cell r="I169">
            <v>1284710.6000000001</v>
          </cell>
          <cell r="K169">
            <v>13517</v>
          </cell>
          <cell r="M169">
            <v>1284710.6000000001</v>
          </cell>
        </row>
        <row r="170">
          <cell r="A170" t="str">
            <v>300DAR01</v>
          </cell>
          <cell r="B170" t="str">
            <v>Dariya</v>
          </cell>
          <cell r="C170">
            <v>406.5</v>
          </cell>
          <cell r="E170">
            <v>56178</v>
          </cell>
          <cell r="G170">
            <v>201.96</v>
          </cell>
          <cell r="I170">
            <v>28141</v>
          </cell>
          <cell r="K170">
            <v>201.96</v>
          </cell>
          <cell r="M170">
            <v>28141</v>
          </cell>
        </row>
        <row r="171">
          <cell r="A171" t="str">
            <v>300EME01</v>
          </cell>
          <cell r="B171" t="str">
            <v>Emerging Mkts Gruop</v>
          </cell>
          <cell r="C171">
            <v>260.38</v>
          </cell>
          <cell r="E171">
            <v>35984</v>
          </cell>
          <cell r="G171">
            <v>260.38</v>
          </cell>
          <cell r="I171">
            <v>35984</v>
          </cell>
          <cell r="K171">
            <v>260.38</v>
          </cell>
          <cell r="M171">
            <v>35984</v>
          </cell>
        </row>
        <row r="172">
          <cell r="A172" t="str">
            <v>300ENE01</v>
          </cell>
          <cell r="B172" t="str">
            <v>Energopromservis</v>
          </cell>
          <cell r="C172">
            <v>2054.31</v>
          </cell>
          <cell r="E172">
            <v>283906</v>
          </cell>
          <cell r="G172">
            <v>18.41</v>
          </cell>
          <cell r="I172">
            <v>0</v>
          </cell>
          <cell r="K172">
            <v>18.41</v>
          </cell>
          <cell r="M172">
            <v>0</v>
          </cell>
        </row>
        <row r="173">
          <cell r="A173" t="str">
            <v>300ERN01</v>
          </cell>
          <cell r="B173" t="str">
            <v>Ernst &amp; Young Kazakhstan</v>
          </cell>
          <cell r="C173">
            <v>154597</v>
          </cell>
          <cell r="E173">
            <v>21365305.399999999</v>
          </cell>
          <cell r="G173">
            <v>22500.7</v>
          </cell>
          <cell r="I173">
            <v>2822914.95</v>
          </cell>
          <cell r="K173">
            <v>22500.7</v>
          </cell>
          <cell r="M173">
            <v>2822914.95</v>
          </cell>
        </row>
        <row r="174">
          <cell r="A174" t="str">
            <v>300FED01</v>
          </cell>
          <cell r="B174" t="str">
            <v>Fedotav</v>
          </cell>
          <cell r="C174">
            <v>371.92</v>
          </cell>
          <cell r="E174">
            <v>51400</v>
          </cell>
          <cell r="G174">
            <v>71.25</v>
          </cell>
          <cell r="I174">
            <v>9570</v>
          </cell>
          <cell r="K174">
            <v>71.25</v>
          </cell>
          <cell r="M174">
            <v>9570</v>
          </cell>
        </row>
        <row r="175">
          <cell r="A175" t="str">
            <v>300FRA02</v>
          </cell>
          <cell r="B175" t="str">
            <v>Frazier</v>
          </cell>
          <cell r="C175">
            <v>4193.3999999999996</v>
          </cell>
          <cell r="E175">
            <v>579528</v>
          </cell>
          <cell r="G175">
            <v>39.08</v>
          </cell>
          <cell r="I175">
            <v>0</v>
          </cell>
          <cell r="K175">
            <v>39.08</v>
          </cell>
          <cell r="M175">
            <v>0</v>
          </cell>
        </row>
        <row r="176">
          <cell r="A176" t="str">
            <v>300GAL01</v>
          </cell>
          <cell r="B176" t="str">
            <v>Galia</v>
          </cell>
          <cell r="C176">
            <v>255.77</v>
          </cell>
          <cell r="E176">
            <v>35348</v>
          </cell>
          <cell r="G176">
            <v>115.79</v>
          </cell>
          <cell r="I176">
            <v>16107</v>
          </cell>
          <cell r="K176">
            <v>115.79</v>
          </cell>
          <cell r="M176">
            <v>16107</v>
          </cell>
        </row>
        <row r="177">
          <cell r="A177" t="str">
            <v>300GDU01</v>
          </cell>
          <cell r="B177" t="str">
            <v>RGP GDU (SCOUT DBASE)</v>
          </cell>
          <cell r="C177">
            <v>9985.5300000000007</v>
          </cell>
          <cell r="E177">
            <v>1380000</v>
          </cell>
          <cell r="G177">
            <v>117.81</v>
          </cell>
          <cell r="I177">
            <v>0</v>
          </cell>
          <cell r="K177">
            <v>117.81</v>
          </cell>
          <cell r="M177">
            <v>0</v>
          </cell>
        </row>
        <row r="178">
          <cell r="A178" t="str">
            <v>300GEN01</v>
          </cell>
          <cell r="B178" t="str">
            <v>Genesis</v>
          </cell>
          <cell r="C178">
            <v>0</v>
          </cell>
          <cell r="E178">
            <v>0</v>
          </cell>
          <cell r="G178">
            <v>49248</v>
          </cell>
          <cell r="I178">
            <v>6983366.4000000004</v>
          </cell>
          <cell r="K178">
            <v>49248</v>
          </cell>
          <cell r="M178">
            <v>6983366.4000000004</v>
          </cell>
        </row>
        <row r="179">
          <cell r="A179" t="str">
            <v>300GEO01</v>
          </cell>
          <cell r="B179" t="str">
            <v>Geotex</v>
          </cell>
          <cell r="C179">
            <v>4233</v>
          </cell>
          <cell r="E179">
            <v>585000</v>
          </cell>
          <cell r="G179">
            <v>200210.64</v>
          </cell>
          <cell r="I179">
            <v>28401516.73</v>
          </cell>
          <cell r="K179">
            <v>200210.64</v>
          </cell>
          <cell r="M179">
            <v>28401516.73</v>
          </cell>
        </row>
        <row r="180">
          <cell r="A180" t="str">
            <v>300GEO03</v>
          </cell>
          <cell r="B180" t="str">
            <v>Geologistics/Matrix</v>
          </cell>
          <cell r="C180">
            <v>40326.76</v>
          </cell>
          <cell r="E180">
            <v>5573158.2300000004</v>
          </cell>
          <cell r="G180">
            <v>57760.14</v>
          </cell>
          <cell r="I180">
            <v>8089722.4199999999</v>
          </cell>
          <cell r="K180">
            <v>57760.14</v>
          </cell>
          <cell r="M180">
            <v>8089722.4199999999</v>
          </cell>
        </row>
        <row r="181">
          <cell r="A181" t="str">
            <v>300GEO04</v>
          </cell>
          <cell r="B181" t="str">
            <v>Geos Ltd</v>
          </cell>
          <cell r="C181">
            <v>0</v>
          </cell>
          <cell r="E181">
            <v>0</v>
          </cell>
          <cell r="G181">
            <v>14600.28</v>
          </cell>
          <cell r="I181">
            <v>2070320</v>
          </cell>
          <cell r="K181">
            <v>14600.28</v>
          </cell>
          <cell r="M181">
            <v>2070320</v>
          </cell>
        </row>
        <row r="182">
          <cell r="A182" t="str">
            <v>300GLO01</v>
          </cell>
          <cell r="B182" t="str">
            <v>GLOBUS</v>
          </cell>
          <cell r="C182">
            <v>0</v>
          </cell>
          <cell r="E182">
            <v>0</v>
          </cell>
          <cell r="G182">
            <v>14441.1</v>
          </cell>
          <cell r="I182">
            <v>2047748.4</v>
          </cell>
          <cell r="K182">
            <v>14441.1</v>
          </cell>
          <cell r="M182">
            <v>2047748.4</v>
          </cell>
        </row>
        <row r="183">
          <cell r="A183" t="str">
            <v>300GLO02</v>
          </cell>
          <cell r="B183" t="str">
            <v>Globalink</v>
          </cell>
          <cell r="C183">
            <v>0</v>
          </cell>
          <cell r="E183">
            <v>0</v>
          </cell>
          <cell r="G183">
            <v>2389.0100000000002</v>
          </cell>
          <cell r="I183">
            <v>338761</v>
          </cell>
          <cell r="K183">
            <v>2389.0100000000002</v>
          </cell>
          <cell r="M183">
            <v>338761</v>
          </cell>
        </row>
        <row r="184">
          <cell r="A184" t="str">
            <v>300GRA01</v>
          </cell>
          <cell r="B184" t="str">
            <v>GRATA</v>
          </cell>
          <cell r="C184">
            <v>0</v>
          </cell>
          <cell r="E184">
            <v>0</v>
          </cell>
          <cell r="G184">
            <v>20144.77</v>
          </cell>
          <cell r="I184">
            <v>2856527.81</v>
          </cell>
          <cell r="K184">
            <v>20144.77</v>
          </cell>
          <cell r="M184">
            <v>2856527.81</v>
          </cell>
        </row>
        <row r="185">
          <cell r="A185" t="str">
            <v>300HIM01</v>
          </cell>
          <cell r="B185" t="str">
            <v>Himmontaj</v>
          </cell>
          <cell r="C185">
            <v>40356.25</v>
          </cell>
          <cell r="E185">
            <v>5577233.9299999997</v>
          </cell>
          <cell r="G185">
            <v>20405.62</v>
          </cell>
          <cell r="I185">
            <v>2748233.93</v>
          </cell>
          <cell r="K185">
            <v>20405.62</v>
          </cell>
          <cell r="M185">
            <v>2748233.93</v>
          </cell>
        </row>
        <row r="186">
          <cell r="A186" t="str">
            <v>300HYC01</v>
          </cell>
          <cell r="B186" t="str">
            <v>Hycalog / Camco Int. Ltd</v>
          </cell>
          <cell r="C186">
            <v>263.02</v>
          </cell>
          <cell r="E186">
            <v>36350</v>
          </cell>
          <cell r="G186">
            <v>263.02</v>
          </cell>
          <cell r="I186">
            <v>36350</v>
          </cell>
          <cell r="K186">
            <v>263.02</v>
          </cell>
          <cell r="M186">
            <v>36350</v>
          </cell>
        </row>
        <row r="187">
          <cell r="A187" t="str">
            <v>300INT01</v>
          </cell>
          <cell r="B187" t="str">
            <v>Integral</v>
          </cell>
          <cell r="C187">
            <v>38.44</v>
          </cell>
          <cell r="E187">
            <v>5312</v>
          </cell>
          <cell r="G187">
            <v>0.36</v>
          </cell>
          <cell r="I187">
            <v>0</v>
          </cell>
          <cell r="K187">
            <v>0.36</v>
          </cell>
          <cell r="M187">
            <v>0</v>
          </cell>
        </row>
        <row r="188">
          <cell r="A188" t="str">
            <v>300KAN01</v>
          </cell>
          <cell r="B188" t="str">
            <v>Kann</v>
          </cell>
          <cell r="C188">
            <v>1302.46</v>
          </cell>
          <cell r="E188">
            <v>180000</v>
          </cell>
          <cell r="G188">
            <v>17.66</v>
          </cell>
          <cell r="I188">
            <v>0</v>
          </cell>
          <cell r="K188">
            <v>17.66</v>
          </cell>
          <cell r="M188">
            <v>0</v>
          </cell>
        </row>
        <row r="189">
          <cell r="A189" t="str">
            <v>300KAZ01</v>
          </cell>
          <cell r="B189" t="str">
            <v>Kaztransoil</v>
          </cell>
          <cell r="C189">
            <v>277.14</v>
          </cell>
          <cell r="E189">
            <v>38300.14</v>
          </cell>
          <cell r="G189">
            <v>17190.46</v>
          </cell>
          <cell r="I189">
            <v>2437268.71</v>
          </cell>
          <cell r="K189">
            <v>17190.46</v>
          </cell>
          <cell r="M189">
            <v>2437268.71</v>
          </cell>
        </row>
        <row r="190">
          <cell r="A190" t="str">
            <v>300KAZ05</v>
          </cell>
          <cell r="B190" t="str">
            <v>Kazakhoil Drilling</v>
          </cell>
          <cell r="C190">
            <v>0</v>
          </cell>
          <cell r="E190">
            <v>0</v>
          </cell>
          <cell r="G190">
            <v>476330.82</v>
          </cell>
          <cell r="I190">
            <v>67118705.75</v>
          </cell>
          <cell r="K190">
            <v>476330.82</v>
          </cell>
          <cell r="M190">
            <v>67118703.480000004</v>
          </cell>
        </row>
        <row r="191">
          <cell r="A191" t="str">
            <v>300KEE01</v>
          </cell>
          <cell r="B191" t="str">
            <v>KEENOIL</v>
          </cell>
          <cell r="C191">
            <v>107592</v>
          </cell>
          <cell r="E191">
            <v>14869214.4</v>
          </cell>
          <cell r="G191">
            <v>7592</v>
          </cell>
          <cell r="I191">
            <v>838214.4</v>
          </cell>
          <cell r="K191">
            <v>7592</v>
          </cell>
          <cell r="M191">
            <v>838214.4</v>
          </cell>
        </row>
        <row r="192">
          <cell r="A192" t="str">
            <v>300KEZ01</v>
          </cell>
          <cell r="B192" t="str">
            <v>Kezby</v>
          </cell>
          <cell r="C192">
            <v>0</v>
          </cell>
          <cell r="E192">
            <v>0</v>
          </cell>
          <cell r="G192">
            <v>1801.27</v>
          </cell>
          <cell r="I192">
            <v>255420</v>
          </cell>
          <cell r="K192">
            <v>1801.27</v>
          </cell>
          <cell r="M192">
            <v>255420</v>
          </cell>
        </row>
        <row r="193">
          <cell r="A193" t="str">
            <v>300KIM01</v>
          </cell>
          <cell r="B193" t="str">
            <v>KIMER</v>
          </cell>
          <cell r="C193">
            <v>1231.3399999999999</v>
          </cell>
          <cell r="E193">
            <v>170170.5</v>
          </cell>
          <cell r="G193">
            <v>459.71</v>
          </cell>
          <cell r="I193">
            <v>62257.5</v>
          </cell>
          <cell r="K193">
            <v>459.71</v>
          </cell>
          <cell r="M193">
            <v>62257.5</v>
          </cell>
        </row>
        <row r="194">
          <cell r="A194" t="str">
            <v>300KIS01</v>
          </cell>
          <cell r="B194" t="str">
            <v>Kislorod</v>
          </cell>
          <cell r="C194">
            <v>0</v>
          </cell>
          <cell r="E194">
            <v>0</v>
          </cell>
          <cell r="G194">
            <v>1119.6099999999999</v>
          </cell>
          <cell r="I194">
            <v>158760</v>
          </cell>
          <cell r="K194">
            <v>1119.6099999999999</v>
          </cell>
          <cell r="M194">
            <v>158760</v>
          </cell>
        </row>
        <row r="195">
          <cell r="A195" t="str">
            <v>300KMO01</v>
          </cell>
          <cell r="B195" t="str">
            <v>K-MOBILE</v>
          </cell>
          <cell r="C195">
            <v>0</v>
          </cell>
          <cell r="E195">
            <v>0</v>
          </cell>
          <cell r="G195">
            <v>3016.54</v>
          </cell>
          <cell r="I195">
            <v>427745.16</v>
          </cell>
          <cell r="K195">
            <v>3016.54</v>
          </cell>
          <cell r="M195">
            <v>427745.16</v>
          </cell>
        </row>
        <row r="196">
          <cell r="A196" t="str">
            <v>300KOR01</v>
          </cell>
          <cell r="B196" t="str">
            <v>Koruna V N</v>
          </cell>
          <cell r="C196">
            <v>2758.87</v>
          </cell>
          <cell r="E196">
            <v>381276</v>
          </cell>
          <cell r="G196">
            <v>103.41</v>
          </cell>
          <cell r="I196">
            <v>11105</v>
          </cell>
          <cell r="K196">
            <v>103.41</v>
          </cell>
          <cell r="M196">
            <v>11105</v>
          </cell>
        </row>
        <row r="197">
          <cell r="A197" t="str">
            <v>300LAT01</v>
          </cell>
          <cell r="B197" t="str">
            <v>Latipov B.C.</v>
          </cell>
          <cell r="C197">
            <v>1767.98</v>
          </cell>
          <cell r="E197">
            <v>244335.1</v>
          </cell>
          <cell r="G197">
            <v>2486.7800000000002</v>
          </cell>
          <cell r="I197">
            <v>348733.9</v>
          </cell>
          <cell r="K197">
            <v>2486.7800000000002</v>
          </cell>
          <cell r="M197">
            <v>348733.9</v>
          </cell>
        </row>
        <row r="198">
          <cell r="A198" t="str">
            <v>300LOM01</v>
          </cell>
          <cell r="B198" t="str">
            <v>Lomakin</v>
          </cell>
          <cell r="C198">
            <v>0</v>
          </cell>
          <cell r="E198">
            <v>0</v>
          </cell>
          <cell r="G198">
            <v>167.49</v>
          </cell>
          <cell r="I198">
            <v>23750</v>
          </cell>
          <cell r="K198">
            <v>167.49</v>
          </cell>
          <cell r="M198">
            <v>23750</v>
          </cell>
        </row>
        <row r="199">
          <cell r="A199" t="str">
            <v>300LSI01</v>
          </cell>
          <cell r="B199" t="str">
            <v>L.S.I.P.</v>
          </cell>
          <cell r="C199">
            <v>1947.83</v>
          </cell>
          <cell r="E199">
            <v>269190</v>
          </cell>
          <cell r="G199">
            <v>4186.6000000000004</v>
          </cell>
          <cell r="I199">
            <v>590377.44999999995</v>
          </cell>
          <cell r="K199">
            <v>4186.6000000000004</v>
          </cell>
          <cell r="M199">
            <v>590377.44999999995</v>
          </cell>
        </row>
        <row r="200">
          <cell r="A200" t="str">
            <v>300MAN03</v>
          </cell>
          <cell r="B200" t="str">
            <v>Mangistauenergomontazh</v>
          </cell>
          <cell r="C200">
            <v>0</v>
          </cell>
          <cell r="E200">
            <v>0</v>
          </cell>
          <cell r="G200">
            <v>275.04000000000002</v>
          </cell>
          <cell r="I200">
            <v>39000</v>
          </cell>
          <cell r="K200">
            <v>275.04000000000002</v>
          </cell>
          <cell r="M200">
            <v>39000</v>
          </cell>
        </row>
        <row r="201">
          <cell r="A201" t="str">
            <v>300MIC01</v>
          </cell>
          <cell r="B201" t="str">
            <v>Akim of Mangistau</v>
          </cell>
          <cell r="C201">
            <v>34000</v>
          </cell>
          <cell r="E201">
            <v>4698800</v>
          </cell>
          <cell r="G201">
            <v>-12.2</v>
          </cell>
          <cell r="I201">
            <v>-42500</v>
          </cell>
          <cell r="K201">
            <v>-12.2</v>
          </cell>
          <cell r="M201">
            <v>-42500</v>
          </cell>
        </row>
        <row r="202">
          <cell r="A202" t="str">
            <v>300MOD01</v>
          </cell>
          <cell r="B202" t="str">
            <v>MODT</v>
          </cell>
          <cell r="C202">
            <v>11160.66</v>
          </cell>
          <cell r="E202">
            <v>1542403.46</v>
          </cell>
          <cell r="G202">
            <v>96.07</v>
          </cell>
          <cell r="I202">
            <v>0</v>
          </cell>
          <cell r="K202">
            <v>96.07</v>
          </cell>
          <cell r="M202">
            <v>0</v>
          </cell>
        </row>
        <row r="203">
          <cell r="A203" t="str">
            <v>300MOL01</v>
          </cell>
          <cell r="B203" t="str">
            <v>MOLEST</v>
          </cell>
          <cell r="C203">
            <v>4288.6400000000003</v>
          </cell>
          <cell r="E203">
            <v>592690</v>
          </cell>
          <cell r="G203">
            <v>843.81</v>
          </cell>
          <cell r="I203">
            <v>106500</v>
          </cell>
          <cell r="K203">
            <v>843.81</v>
          </cell>
          <cell r="M203">
            <v>106500</v>
          </cell>
        </row>
        <row r="204">
          <cell r="A204" t="str">
            <v>300MVO01</v>
          </cell>
          <cell r="B204" t="str">
            <v>MVO-AKBEREN</v>
          </cell>
          <cell r="C204">
            <v>922.31</v>
          </cell>
          <cell r="E204">
            <v>127463</v>
          </cell>
          <cell r="G204">
            <v>1770.99</v>
          </cell>
          <cell r="I204">
            <v>250000</v>
          </cell>
          <cell r="K204">
            <v>1770.99</v>
          </cell>
          <cell r="M204">
            <v>250000</v>
          </cell>
        </row>
        <row r="205">
          <cell r="A205" t="str">
            <v>300NIP02</v>
          </cell>
          <cell r="B205" t="str">
            <v>NIPI Neftegas</v>
          </cell>
          <cell r="C205">
            <v>25893.19</v>
          </cell>
          <cell r="E205">
            <v>3578439</v>
          </cell>
          <cell r="G205">
            <v>16135.41</v>
          </cell>
          <cell r="I205">
            <v>2204055</v>
          </cell>
          <cell r="K205">
            <v>16135.41</v>
          </cell>
          <cell r="M205">
            <v>2204055</v>
          </cell>
        </row>
        <row r="206">
          <cell r="A206" t="str">
            <v>300ORB01</v>
          </cell>
          <cell r="B206" t="str">
            <v>ORBITA</v>
          </cell>
          <cell r="C206">
            <v>0</v>
          </cell>
          <cell r="E206">
            <v>0</v>
          </cell>
          <cell r="G206">
            <v>894.92</v>
          </cell>
          <cell r="I206">
            <v>126900</v>
          </cell>
          <cell r="K206">
            <v>894.92</v>
          </cell>
          <cell r="M206">
            <v>126900</v>
          </cell>
        </row>
        <row r="207">
          <cell r="A207" t="str">
            <v>300ORT01</v>
          </cell>
          <cell r="B207" t="str">
            <v>ORT Sondyrushi</v>
          </cell>
          <cell r="C207">
            <v>1567.67</v>
          </cell>
          <cell r="E207">
            <v>216652</v>
          </cell>
          <cell r="G207">
            <v>14.61</v>
          </cell>
          <cell r="I207">
            <v>0</v>
          </cell>
          <cell r="K207">
            <v>14.61</v>
          </cell>
          <cell r="M207">
            <v>0</v>
          </cell>
        </row>
        <row r="208">
          <cell r="A208" t="str">
            <v>300OTE01</v>
          </cell>
          <cell r="B208" t="str">
            <v>OTES</v>
          </cell>
          <cell r="C208">
            <v>0</v>
          </cell>
          <cell r="E208">
            <v>0</v>
          </cell>
          <cell r="G208">
            <v>354.41</v>
          </cell>
          <cell r="I208">
            <v>50256</v>
          </cell>
          <cell r="K208">
            <v>354.41</v>
          </cell>
          <cell r="M208">
            <v>50256</v>
          </cell>
        </row>
        <row r="209">
          <cell r="A209" t="str">
            <v>300OTR01</v>
          </cell>
          <cell r="B209" t="str">
            <v>OTRAR TRAVEL</v>
          </cell>
          <cell r="C209">
            <v>894.32</v>
          </cell>
          <cell r="E209">
            <v>123595.5</v>
          </cell>
          <cell r="G209">
            <v>7517.27</v>
          </cell>
          <cell r="I209">
            <v>1064858</v>
          </cell>
          <cell r="K209">
            <v>7517.27</v>
          </cell>
          <cell r="M209">
            <v>1064858</v>
          </cell>
        </row>
        <row r="210">
          <cell r="A210" t="str">
            <v>300PAR01</v>
          </cell>
          <cell r="B210" t="str">
            <v>Partner</v>
          </cell>
          <cell r="C210">
            <v>164.76</v>
          </cell>
          <cell r="E210">
            <v>22770</v>
          </cell>
          <cell r="G210">
            <v>0</v>
          </cell>
          <cell r="I210">
            <v>0</v>
          </cell>
          <cell r="K210">
            <v>0</v>
          </cell>
          <cell r="M210">
            <v>0</v>
          </cell>
        </row>
        <row r="211">
          <cell r="A211" t="str">
            <v>300PET02</v>
          </cell>
          <cell r="B211" t="str">
            <v>Petroleum Pipe Company</v>
          </cell>
          <cell r="C211">
            <v>-102.36</v>
          </cell>
          <cell r="E211">
            <v>-14146.3</v>
          </cell>
          <cell r="G211">
            <v>-102.36</v>
          </cell>
          <cell r="I211">
            <v>-14146.3</v>
          </cell>
          <cell r="K211">
            <v>-102.36</v>
          </cell>
          <cell r="M211">
            <v>-14146.3</v>
          </cell>
        </row>
        <row r="212">
          <cell r="A212" t="str">
            <v>300PSV01</v>
          </cell>
          <cell r="B212" t="str">
            <v>PSV</v>
          </cell>
          <cell r="C212">
            <v>-0.01</v>
          </cell>
          <cell r="E212">
            <v>0</v>
          </cell>
          <cell r="G212">
            <v>-0.01</v>
          </cell>
          <cell r="I212">
            <v>0</v>
          </cell>
          <cell r="K212">
            <v>-0.01</v>
          </cell>
          <cell r="M212">
            <v>0</v>
          </cell>
        </row>
        <row r="213">
          <cell r="A213" t="str">
            <v>300RAY01</v>
          </cell>
          <cell r="B213" t="str">
            <v>Raychem N. V.</v>
          </cell>
          <cell r="C213">
            <v>20.18</v>
          </cell>
          <cell r="E213">
            <v>2788.4</v>
          </cell>
          <cell r="G213">
            <v>20.18</v>
          </cell>
          <cell r="I213">
            <v>2788.4</v>
          </cell>
          <cell r="K213">
            <v>20.18</v>
          </cell>
          <cell r="M213">
            <v>2788.4</v>
          </cell>
        </row>
        <row r="214">
          <cell r="A214" t="str">
            <v>300RDS01</v>
          </cell>
          <cell r="B214" t="str">
            <v>RDS (Technical) LTD</v>
          </cell>
          <cell r="C214">
            <v>8687.1</v>
          </cell>
          <cell r="E214">
            <v>1200557.22</v>
          </cell>
          <cell r="G214">
            <v>0</v>
          </cell>
          <cell r="I214">
            <v>-16939.849999999999</v>
          </cell>
          <cell r="K214">
            <v>0</v>
          </cell>
          <cell r="M214">
            <v>-16939.849999999999</v>
          </cell>
        </row>
        <row r="215">
          <cell r="A215" t="str">
            <v>300RIK01</v>
          </cell>
          <cell r="B215" t="str">
            <v>RIK</v>
          </cell>
          <cell r="C215">
            <v>78.150000000000006</v>
          </cell>
          <cell r="E215">
            <v>10800</v>
          </cell>
          <cell r="G215">
            <v>78.150000000000006</v>
          </cell>
          <cell r="I215">
            <v>10800</v>
          </cell>
          <cell r="K215">
            <v>78.150000000000006</v>
          </cell>
          <cell r="M215">
            <v>10800</v>
          </cell>
        </row>
        <row r="216">
          <cell r="A216" t="str">
            <v>300ROB01</v>
          </cell>
          <cell r="B216" t="str">
            <v>Robertson &amp; Blums</v>
          </cell>
          <cell r="C216">
            <v>16416</v>
          </cell>
          <cell r="E216">
            <v>2268691.2000000002</v>
          </cell>
          <cell r="G216">
            <v>0</v>
          </cell>
          <cell r="I216">
            <v>-32011.200000000001</v>
          </cell>
          <cell r="K216">
            <v>0</v>
          </cell>
          <cell r="M216">
            <v>-32011.200000000001</v>
          </cell>
        </row>
        <row r="217">
          <cell r="A217" t="str">
            <v>300SAF01</v>
          </cell>
          <cell r="B217" t="str">
            <v>Safar</v>
          </cell>
          <cell r="C217">
            <v>86176.54</v>
          </cell>
          <cell r="E217">
            <v>11909597.83</v>
          </cell>
          <cell r="G217">
            <v>-20</v>
          </cell>
          <cell r="I217">
            <v>-144992.79</v>
          </cell>
          <cell r="K217">
            <v>-20</v>
          </cell>
          <cell r="M217">
            <v>-144992.79</v>
          </cell>
        </row>
        <row r="218">
          <cell r="A218" t="str">
            <v>300SAN01</v>
          </cell>
          <cell r="B218" t="str">
            <v>Sanitation &amp; Epid Station</v>
          </cell>
          <cell r="C218">
            <v>0</v>
          </cell>
          <cell r="E218">
            <v>0</v>
          </cell>
          <cell r="G218">
            <v>5512.74</v>
          </cell>
          <cell r="I218">
            <v>781707</v>
          </cell>
          <cell r="K218">
            <v>5512.74</v>
          </cell>
          <cell r="M218">
            <v>781707</v>
          </cell>
        </row>
        <row r="219">
          <cell r="A219" t="str">
            <v>300SAT01</v>
          </cell>
          <cell r="B219" t="str">
            <v>SATEL</v>
          </cell>
          <cell r="C219">
            <v>86385.61</v>
          </cell>
          <cell r="E219">
            <v>11938491.6</v>
          </cell>
          <cell r="G219">
            <v>86385.61</v>
          </cell>
          <cell r="I219">
            <v>11938491.6</v>
          </cell>
          <cell r="K219">
            <v>86385.61</v>
          </cell>
          <cell r="M219">
            <v>11938491.6</v>
          </cell>
        </row>
        <row r="220">
          <cell r="A220" t="str">
            <v>300SCH01</v>
          </cell>
          <cell r="B220" t="str">
            <v>Schlumberge</v>
          </cell>
          <cell r="C220">
            <v>48900</v>
          </cell>
          <cell r="E220">
            <v>6757980</v>
          </cell>
          <cell r="G220">
            <v>0</v>
          </cell>
          <cell r="I220">
            <v>-80685</v>
          </cell>
          <cell r="K220">
            <v>0</v>
          </cell>
          <cell r="M220">
            <v>-80685</v>
          </cell>
        </row>
        <row r="221">
          <cell r="A221" t="str">
            <v>300SER01</v>
          </cell>
          <cell r="B221" t="str">
            <v>SERT</v>
          </cell>
          <cell r="C221">
            <v>0</v>
          </cell>
          <cell r="E221">
            <v>0</v>
          </cell>
          <cell r="G221">
            <v>1378.68</v>
          </cell>
          <cell r="I221">
            <v>195497</v>
          </cell>
          <cell r="K221">
            <v>1378.68</v>
          </cell>
          <cell r="M221">
            <v>195497</v>
          </cell>
        </row>
        <row r="222">
          <cell r="A222" t="str">
            <v>300SOY01</v>
          </cell>
          <cell r="B222" t="str">
            <v>SOYUZ</v>
          </cell>
          <cell r="C222">
            <v>0</v>
          </cell>
          <cell r="E222">
            <v>0</v>
          </cell>
          <cell r="G222">
            <v>84.5</v>
          </cell>
          <cell r="I222">
            <v>11982</v>
          </cell>
          <cell r="K222">
            <v>84.5</v>
          </cell>
          <cell r="M222">
            <v>11982</v>
          </cell>
        </row>
        <row r="223">
          <cell r="A223" t="str">
            <v>300STS01</v>
          </cell>
          <cell r="B223" t="str">
            <v>STS</v>
          </cell>
          <cell r="C223">
            <v>27.21</v>
          </cell>
          <cell r="E223">
            <v>3760</v>
          </cell>
          <cell r="G223">
            <v>0.26</v>
          </cell>
          <cell r="I223">
            <v>0</v>
          </cell>
          <cell r="K223">
            <v>0.26</v>
          </cell>
          <cell r="M223">
            <v>0</v>
          </cell>
        </row>
        <row r="224">
          <cell r="A224" t="str">
            <v>300TAN01</v>
          </cell>
          <cell r="B224" t="str">
            <v>TANDEM</v>
          </cell>
          <cell r="C224">
            <v>8550.34</v>
          </cell>
          <cell r="E224">
            <v>1181657</v>
          </cell>
          <cell r="G224">
            <v>104.49</v>
          </cell>
          <cell r="I224">
            <v>0</v>
          </cell>
          <cell r="K224">
            <v>104.49</v>
          </cell>
          <cell r="M224">
            <v>0</v>
          </cell>
        </row>
        <row r="225">
          <cell r="A225" t="str">
            <v>300TAT01</v>
          </cell>
          <cell r="B225" t="str">
            <v>Tatyana</v>
          </cell>
          <cell r="C225">
            <v>24.29</v>
          </cell>
          <cell r="E225">
            <v>3357.18</v>
          </cell>
          <cell r="G225">
            <v>11.73</v>
          </cell>
          <cell r="I225">
            <v>1633.6</v>
          </cell>
          <cell r="K225">
            <v>11.73</v>
          </cell>
          <cell r="M225">
            <v>1633.6</v>
          </cell>
        </row>
        <row r="226">
          <cell r="A226" t="str">
            <v>300TAX01</v>
          </cell>
          <cell r="B226" t="str">
            <v>Tax Inspection</v>
          </cell>
          <cell r="C226">
            <v>0</v>
          </cell>
          <cell r="E226">
            <v>0</v>
          </cell>
          <cell r="G226">
            <v>4276.8100000000004</v>
          </cell>
          <cell r="I226">
            <v>606452</v>
          </cell>
          <cell r="K226">
            <v>4276.8100000000004</v>
          </cell>
          <cell r="M226">
            <v>606452</v>
          </cell>
        </row>
        <row r="227">
          <cell r="A227" t="str">
            <v>300TEC02</v>
          </cell>
          <cell r="B227" t="str">
            <v>TECHNOTRADE</v>
          </cell>
          <cell r="C227">
            <v>40212.9</v>
          </cell>
          <cell r="E227">
            <v>5557423.3300000001</v>
          </cell>
          <cell r="G227">
            <v>29511.81</v>
          </cell>
          <cell r="I227">
            <v>4127034.48</v>
          </cell>
          <cell r="K227">
            <v>29511.81</v>
          </cell>
          <cell r="M227">
            <v>4127034.48</v>
          </cell>
        </row>
        <row r="228">
          <cell r="A228" t="str">
            <v>300TNS01</v>
          </cell>
          <cell r="B228" t="str">
            <v>TNS</v>
          </cell>
          <cell r="C228">
            <v>20175.37</v>
          </cell>
          <cell r="E228">
            <v>2788235.66</v>
          </cell>
          <cell r="G228">
            <v>31447.3</v>
          </cell>
          <cell r="I228">
            <v>4422014.9000000004</v>
          </cell>
          <cell r="K228">
            <v>31447.3</v>
          </cell>
          <cell r="M228">
            <v>4422014.9000000004</v>
          </cell>
        </row>
        <row r="229">
          <cell r="A229" t="str">
            <v>300TRA01</v>
          </cell>
          <cell r="B229" t="str">
            <v>Trans Oil</v>
          </cell>
          <cell r="C229">
            <v>14927.12</v>
          </cell>
          <cell r="E229">
            <v>2062928.47</v>
          </cell>
          <cell r="G229">
            <v>14818.44</v>
          </cell>
          <cell r="I229">
            <v>2083034.91</v>
          </cell>
          <cell r="K229">
            <v>14818.44</v>
          </cell>
          <cell r="M229">
            <v>2083034.91</v>
          </cell>
        </row>
        <row r="230">
          <cell r="A230" t="str">
            <v>300TRU01</v>
          </cell>
          <cell r="B230" t="str">
            <v>Trucat International</v>
          </cell>
          <cell r="C230">
            <v>52518</v>
          </cell>
          <cell r="E230">
            <v>7257987.5999999996</v>
          </cell>
          <cell r="G230">
            <v>1360</v>
          </cell>
          <cell r="I230">
            <v>98425.5</v>
          </cell>
          <cell r="K230">
            <v>1360</v>
          </cell>
          <cell r="M230">
            <v>98425.5</v>
          </cell>
        </row>
        <row r="231">
          <cell r="A231" t="str">
            <v>300TVS01</v>
          </cell>
          <cell r="B231" t="str">
            <v>TVS&amp;V</v>
          </cell>
          <cell r="C231">
            <v>0</v>
          </cell>
          <cell r="E231">
            <v>0</v>
          </cell>
          <cell r="G231">
            <v>15.08</v>
          </cell>
          <cell r="I231">
            <v>2137.7399999999998</v>
          </cell>
          <cell r="K231">
            <v>15.08</v>
          </cell>
          <cell r="M231">
            <v>2137.7399999999998</v>
          </cell>
        </row>
        <row r="232">
          <cell r="A232" t="str">
            <v>300UIM01</v>
          </cell>
          <cell r="B232" t="str">
            <v>Uimaganbetov</v>
          </cell>
          <cell r="C232">
            <v>0</v>
          </cell>
          <cell r="E232">
            <v>0</v>
          </cell>
          <cell r="G232">
            <v>895.63</v>
          </cell>
          <cell r="I232">
            <v>127000</v>
          </cell>
          <cell r="K232">
            <v>895.63</v>
          </cell>
          <cell r="M232">
            <v>127000</v>
          </cell>
        </row>
        <row r="233">
          <cell r="A233" t="str">
            <v>300URA01</v>
          </cell>
          <cell r="B233" t="str">
            <v>URAL AUTO TRADING</v>
          </cell>
          <cell r="C233">
            <v>4565</v>
          </cell>
          <cell r="E233">
            <v>630883</v>
          </cell>
          <cell r="G233">
            <v>0</v>
          </cell>
          <cell r="I233">
            <v>-16434</v>
          </cell>
          <cell r="K233">
            <v>0</v>
          </cell>
          <cell r="M233">
            <v>-16434</v>
          </cell>
        </row>
        <row r="234">
          <cell r="A234" t="str">
            <v>300VIT01</v>
          </cell>
          <cell r="B234" t="str">
            <v>VITO</v>
          </cell>
          <cell r="C234">
            <v>18557.84</v>
          </cell>
          <cell r="E234">
            <v>2564692.86</v>
          </cell>
          <cell r="G234">
            <v>21296.35</v>
          </cell>
          <cell r="I234">
            <v>3001747.46</v>
          </cell>
          <cell r="K234">
            <v>21296.35</v>
          </cell>
          <cell r="M234">
            <v>3001747.46</v>
          </cell>
        </row>
        <row r="235">
          <cell r="A235" t="str">
            <v>300WEA02</v>
          </cell>
          <cell r="B235" t="str">
            <v>Weatherford</v>
          </cell>
          <cell r="C235">
            <v>1463</v>
          </cell>
          <cell r="E235">
            <v>202186.6</v>
          </cell>
          <cell r="G235">
            <v>0</v>
          </cell>
          <cell r="I235">
            <v>-5266.8</v>
          </cell>
          <cell r="K235">
            <v>0</v>
          </cell>
          <cell r="M235">
            <v>-5266.8</v>
          </cell>
        </row>
        <row r="236">
          <cell r="A236" t="str">
            <v>300WES01</v>
          </cell>
          <cell r="B236" t="str">
            <v>West</v>
          </cell>
          <cell r="C236">
            <v>4043.23</v>
          </cell>
          <cell r="E236">
            <v>558775</v>
          </cell>
          <cell r="G236">
            <v>34.94</v>
          </cell>
          <cell r="I236">
            <v>20</v>
          </cell>
          <cell r="K236">
            <v>34.94</v>
          </cell>
          <cell r="M236">
            <v>20</v>
          </cell>
        </row>
        <row r="237">
          <cell r="A237" t="str">
            <v>300ZHA01</v>
          </cell>
          <cell r="B237" t="str">
            <v>Zhaksylyk</v>
          </cell>
          <cell r="C237">
            <v>5642.99</v>
          </cell>
          <cell r="E237">
            <v>779862</v>
          </cell>
          <cell r="G237">
            <v>-7822.58</v>
          </cell>
          <cell r="I237">
            <v>-1103298</v>
          </cell>
          <cell r="K237">
            <v>-7822.58</v>
          </cell>
          <cell r="M237">
            <v>-1103298</v>
          </cell>
        </row>
        <row r="238">
          <cell r="A238">
            <v>3051001</v>
          </cell>
          <cell r="B238" t="str">
            <v>Accrued Interest Payable</v>
          </cell>
          <cell r="C238">
            <v>3439.27</v>
          </cell>
          <cell r="E238">
            <v>475307.66</v>
          </cell>
          <cell r="G238">
            <v>0</v>
          </cell>
          <cell r="I238">
            <v>-4470.51</v>
          </cell>
          <cell r="K238">
            <v>0</v>
          </cell>
          <cell r="M238">
            <v>-4470.51</v>
          </cell>
        </row>
        <row r="239">
          <cell r="A239">
            <v>3153001</v>
          </cell>
          <cell r="B239" t="str">
            <v>Current Income Tax Payable</v>
          </cell>
          <cell r="C239">
            <v>24363.24</v>
          </cell>
          <cell r="E239">
            <v>3367000</v>
          </cell>
          <cell r="G239">
            <v>15456.25</v>
          </cell>
          <cell r="I239">
            <v>2173796</v>
          </cell>
          <cell r="K239">
            <v>15456.25</v>
          </cell>
          <cell r="M239">
            <v>2173796</v>
          </cell>
        </row>
        <row r="240">
          <cell r="A240">
            <v>3154001</v>
          </cell>
          <cell r="B240" t="str">
            <v>Other Taxes Payable</v>
          </cell>
          <cell r="C240">
            <v>4399.42</v>
          </cell>
          <cell r="E240">
            <v>608000</v>
          </cell>
          <cell r="G240">
            <v>58.79</v>
          </cell>
          <cell r="I240">
            <v>-122</v>
          </cell>
          <cell r="K240">
            <v>58.79</v>
          </cell>
          <cell r="M240">
            <v>-122</v>
          </cell>
        </row>
        <row r="241">
          <cell r="A241">
            <v>3154015</v>
          </cell>
          <cell r="B241" t="str">
            <v>Pension Fund</v>
          </cell>
          <cell r="C241">
            <v>43892.91</v>
          </cell>
          <cell r="E241">
            <v>6066000</v>
          </cell>
          <cell r="G241">
            <v>38135.980000000003</v>
          </cell>
          <cell r="I241">
            <v>5268176</v>
          </cell>
          <cell r="K241">
            <v>38135.980000000003</v>
          </cell>
          <cell r="M241">
            <v>5268176</v>
          </cell>
        </row>
        <row r="242">
          <cell r="A242">
            <v>3154030</v>
          </cell>
          <cell r="B242" t="str">
            <v>Property Tax</v>
          </cell>
          <cell r="C242">
            <v>56606.57</v>
          </cell>
          <cell r="E242">
            <v>7823028</v>
          </cell>
          <cell r="G242">
            <v>51729.16</v>
          </cell>
          <cell r="I242">
            <v>7131705</v>
          </cell>
          <cell r="K242">
            <v>51729.16</v>
          </cell>
          <cell r="M242">
            <v>7131705</v>
          </cell>
        </row>
        <row r="243">
          <cell r="A243">
            <v>3154040</v>
          </cell>
          <cell r="B243" t="str">
            <v>Current Social Tax P/A</v>
          </cell>
          <cell r="C243">
            <v>14703.33</v>
          </cell>
          <cell r="E243">
            <v>2032000</v>
          </cell>
          <cell r="G243">
            <v>19563.54</v>
          </cell>
          <cell r="I243">
            <v>2756096</v>
          </cell>
          <cell r="K243">
            <v>19563.54</v>
          </cell>
          <cell r="M243">
            <v>2756096</v>
          </cell>
        </row>
        <row r="244">
          <cell r="A244">
            <v>3201001</v>
          </cell>
          <cell r="B244" t="str">
            <v>Withholding Tax Payable</v>
          </cell>
          <cell r="C244">
            <v>76136.12</v>
          </cell>
          <cell r="E244">
            <v>10522012.34</v>
          </cell>
          <cell r="G244">
            <v>8632.61</v>
          </cell>
          <cell r="I244">
            <v>1031663</v>
          </cell>
          <cell r="K244">
            <v>8632.61</v>
          </cell>
          <cell r="M244">
            <v>1031663</v>
          </cell>
        </row>
        <row r="245">
          <cell r="A245">
            <v>3201002</v>
          </cell>
          <cell r="B245" t="str">
            <v>Accrued Current Payroll</v>
          </cell>
          <cell r="C245">
            <v>33151.040000000001</v>
          </cell>
          <cell r="E245">
            <v>4581474</v>
          </cell>
          <cell r="G245">
            <v>63958.28</v>
          </cell>
          <cell r="I245">
            <v>9069284.3599999994</v>
          </cell>
          <cell r="K245">
            <v>63958.28</v>
          </cell>
          <cell r="M245">
            <v>9069284.3599999994</v>
          </cell>
        </row>
        <row r="246">
          <cell r="A246">
            <v>3301010</v>
          </cell>
          <cell r="B246" t="str">
            <v>Chase Bank of Texas</v>
          </cell>
          <cell r="C246">
            <v>577777.75</v>
          </cell>
          <cell r="E246">
            <v>79848885.049999997</v>
          </cell>
          <cell r="G246">
            <v>0</v>
          </cell>
          <cell r="I246">
            <v>-751111.08</v>
          </cell>
          <cell r="K246">
            <v>0</v>
          </cell>
          <cell r="M246">
            <v>-751111.08</v>
          </cell>
        </row>
        <row r="247">
          <cell r="A247">
            <v>3302010</v>
          </cell>
          <cell r="B247" t="str">
            <v>CAP-G Cash Advances</v>
          </cell>
          <cell r="C247">
            <v>20671850.170000002</v>
          </cell>
          <cell r="E247">
            <v>2856849693.4899998</v>
          </cell>
          <cell r="G247">
            <v>28131850.170000002</v>
          </cell>
          <cell r="I247">
            <v>3904833193.4899998</v>
          </cell>
          <cell r="K247">
            <v>28131850.170000002</v>
          </cell>
          <cell r="M247">
            <v>3904833193.4899998</v>
          </cell>
        </row>
        <row r="248">
          <cell r="A248">
            <v>3302020</v>
          </cell>
          <cell r="B248" t="str">
            <v>CAP-G Management Fees</v>
          </cell>
          <cell r="C248">
            <v>6888750</v>
          </cell>
          <cell r="E248">
            <v>952025250</v>
          </cell>
          <cell r="G248">
            <v>6888750</v>
          </cell>
          <cell r="I248">
            <v>952025250</v>
          </cell>
          <cell r="K248">
            <v>6888750</v>
          </cell>
          <cell r="M248">
            <v>952025250</v>
          </cell>
        </row>
        <row r="249">
          <cell r="A249">
            <v>3302030</v>
          </cell>
          <cell r="B249" t="str">
            <v>CAP-G Other</v>
          </cell>
          <cell r="C249">
            <v>2603107.1800000002</v>
          </cell>
          <cell r="E249">
            <v>359749412.27999997</v>
          </cell>
          <cell r="G249">
            <v>3337452.86</v>
          </cell>
          <cell r="I249">
            <v>462107309.64999998</v>
          </cell>
          <cell r="K249">
            <v>3185952.86</v>
          </cell>
          <cell r="M249">
            <v>440700359.64999998</v>
          </cell>
        </row>
        <row r="250">
          <cell r="A250">
            <v>3352001</v>
          </cell>
          <cell r="B250" t="str">
            <v>Interest Payable to Related Pa</v>
          </cell>
          <cell r="C250">
            <v>3281382</v>
          </cell>
          <cell r="E250">
            <v>453486992.39999998</v>
          </cell>
          <cell r="G250">
            <v>3908781</v>
          </cell>
          <cell r="I250">
            <v>542452170.60000002</v>
          </cell>
          <cell r="K250">
            <v>3908781</v>
          </cell>
          <cell r="M250">
            <v>542452170.60000002</v>
          </cell>
        </row>
        <row r="251">
          <cell r="A251">
            <v>4001010</v>
          </cell>
          <cell r="B251" t="str">
            <v>Central Asia Petroleum</v>
          </cell>
          <cell r="C251">
            <v>100000</v>
          </cell>
          <cell r="E251">
            <v>7555000</v>
          </cell>
          <cell r="G251">
            <v>100000</v>
          </cell>
          <cell r="I251">
            <v>7555000</v>
          </cell>
          <cell r="K251">
            <v>100000</v>
          </cell>
          <cell r="M251">
            <v>7555000</v>
          </cell>
        </row>
        <row r="252">
          <cell r="A252">
            <v>4001020</v>
          </cell>
          <cell r="B252" t="str">
            <v>Kazakhoil</v>
          </cell>
          <cell r="C252">
            <v>80000</v>
          </cell>
          <cell r="E252">
            <v>6044000</v>
          </cell>
          <cell r="G252">
            <v>80000</v>
          </cell>
          <cell r="I252">
            <v>6044000</v>
          </cell>
          <cell r="K252">
            <v>80000</v>
          </cell>
          <cell r="M252">
            <v>6044000</v>
          </cell>
        </row>
        <row r="253">
          <cell r="A253">
            <v>4001030</v>
          </cell>
          <cell r="B253" t="str">
            <v>Mangistau Terra International</v>
          </cell>
          <cell r="C253">
            <v>20000</v>
          </cell>
          <cell r="E253">
            <v>1511000</v>
          </cell>
          <cell r="G253">
            <v>20000</v>
          </cell>
          <cell r="I253">
            <v>1511000</v>
          </cell>
          <cell r="K253">
            <v>20000</v>
          </cell>
          <cell r="M253">
            <v>1511000</v>
          </cell>
        </row>
        <row r="254">
          <cell r="A254">
            <v>4101001</v>
          </cell>
          <cell r="B254" t="str">
            <v>Retained Earnings</v>
          </cell>
          <cell r="C254">
            <v>-7503486.9500000002</v>
          </cell>
          <cell r="E254">
            <v>-745730557.25</v>
          </cell>
          <cell r="G254">
            <v>-7503486.9500000002</v>
          </cell>
          <cell r="I254">
            <v>-745730557.25</v>
          </cell>
          <cell r="K254">
            <v>-12007422.99</v>
          </cell>
          <cell r="M254">
            <v>-2909168026.1300001</v>
          </cell>
        </row>
        <row r="255">
          <cell r="A255">
            <v>5101001</v>
          </cell>
          <cell r="B255" t="str">
            <v>Interest Income</v>
          </cell>
          <cell r="C255">
            <v>187.26</v>
          </cell>
          <cell r="E255">
            <v>21441.27</v>
          </cell>
          <cell r="G255">
            <v>187.26</v>
          </cell>
          <cell r="I255">
            <v>21441.27</v>
          </cell>
          <cell r="K255">
            <v>0</v>
          </cell>
          <cell r="M255">
            <v>0</v>
          </cell>
        </row>
        <row r="256">
          <cell r="A256">
            <v>5991001</v>
          </cell>
          <cell r="B256" t="str">
            <v>Currency Exchange Gain</v>
          </cell>
          <cell r="C256">
            <v>284149.71999999997</v>
          </cell>
          <cell r="E256">
            <v>75400942.930000007</v>
          </cell>
          <cell r="G256">
            <v>288133.64</v>
          </cell>
          <cell r="I256">
            <v>75965862.790000007</v>
          </cell>
          <cell r="K256">
            <v>3983.93</v>
          </cell>
          <cell r="M256">
            <v>564919.86</v>
          </cell>
        </row>
        <row r="257">
          <cell r="A257">
            <v>6000501</v>
          </cell>
          <cell r="B257" t="str">
            <v>Chemicals</v>
          </cell>
          <cell r="C257">
            <v>0</v>
          </cell>
          <cell r="E257">
            <v>0</v>
          </cell>
          <cell r="G257">
            <v>-3951.1</v>
          </cell>
          <cell r="I257">
            <v>-557795.19999999995</v>
          </cell>
          <cell r="K257">
            <v>-3951.1</v>
          </cell>
          <cell r="M257">
            <v>-557795.19999999995</v>
          </cell>
        </row>
        <row r="258">
          <cell r="A258">
            <v>6003001</v>
          </cell>
          <cell r="B258" t="str">
            <v>Transportation</v>
          </cell>
          <cell r="C258">
            <v>0</v>
          </cell>
          <cell r="E258">
            <v>0</v>
          </cell>
          <cell r="G258">
            <v>-495708.56</v>
          </cell>
          <cell r="I258">
            <v>-70251609.640000001</v>
          </cell>
          <cell r="K258">
            <v>-488685.94</v>
          </cell>
          <cell r="M258">
            <v>-69262997.640000001</v>
          </cell>
        </row>
        <row r="259">
          <cell r="A259">
            <v>6007001</v>
          </cell>
          <cell r="B259" t="str">
            <v>Environmental Expenses</v>
          </cell>
          <cell r="C259">
            <v>0</v>
          </cell>
          <cell r="E259">
            <v>0</v>
          </cell>
          <cell r="G259">
            <v>-10096.200000000001</v>
          </cell>
          <cell r="I259">
            <v>-1407410.95</v>
          </cell>
          <cell r="K259">
            <v>-10096.200000000001</v>
          </cell>
          <cell r="M259">
            <v>-1407410.95</v>
          </cell>
        </row>
        <row r="260">
          <cell r="A260">
            <v>6007501</v>
          </cell>
          <cell r="B260" t="str">
            <v>Local Licensing Fees</v>
          </cell>
          <cell r="C260">
            <v>0</v>
          </cell>
          <cell r="E260">
            <v>0</v>
          </cell>
          <cell r="G260">
            <v>-6318.52</v>
          </cell>
          <cell r="I260">
            <v>-889995.2</v>
          </cell>
          <cell r="K260">
            <v>-6318.52</v>
          </cell>
          <cell r="M260">
            <v>-889995.2</v>
          </cell>
        </row>
        <row r="261">
          <cell r="A261">
            <v>6051301</v>
          </cell>
          <cell r="B261" t="str">
            <v>WO Mud Materials</v>
          </cell>
          <cell r="C261">
            <v>0</v>
          </cell>
          <cell r="E261">
            <v>0</v>
          </cell>
          <cell r="G261">
            <v>-1347.81</v>
          </cell>
          <cell r="I261">
            <v>-188020</v>
          </cell>
          <cell r="K261">
            <v>-1347.81</v>
          </cell>
          <cell r="M261">
            <v>-188020</v>
          </cell>
        </row>
        <row r="262">
          <cell r="A262">
            <v>6057520</v>
          </cell>
          <cell r="B262" t="str">
            <v>WO Helicopter Transportation</v>
          </cell>
          <cell r="C262">
            <v>0</v>
          </cell>
          <cell r="E262">
            <v>0</v>
          </cell>
          <cell r="G262">
            <v>-6879.37</v>
          </cell>
          <cell r="I262">
            <v>-963799.58</v>
          </cell>
          <cell r="K262">
            <v>-6879.37</v>
          </cell>
          <cell r="M262">
            <v>-963799.58</v>
          </cell>
        </row>
        <row r="263">
          <cell r="A263">
            <v>6995001</v>
          </cell>
          <cell r="B263" t="str">
            <v>Depreciation - Corp. Assets</v>
          </cell>
          <cell r="C263">
            <v>-744063.87</v>
          </cell>
          <cell r="E263">
            <v>-101299626.83</v>
          </cell>
          <cell r="G263">
            <v>-744063.87</v>
          </cell>
          <cell r="I263">
            <v>-101299626.83</v>
          </cell>
          <cell r="K263">
            <v>0</v>
          </cell>
          <cell r="M263">
            <v>0</v>
          </cell>
        </row>
        <row r="264">
          <cell r="A264">
            <v>7002001</v>
          </cell>
          <cell r="B264" t="str">
            <v>Geophysical Expenses</v>
          </cell>
          <cell r="C264">
            <v>0.01</v>
          </cell>
          <cell r="E264">
            <v>0</v>
          </cell>
          <cell r="G264">
            <v>-5089.2299999999996</v>
          </cell>
          <cell r="I264">
            <v>-711730</v>
          </cell>
          <cell r="K264">
            <v>-5089.2299999999996</v>
          </cell>
          <cell r="M264">
            <v>-711730</v>
          </cell>
        </row>
        <row r="265">
          <cell r="A265">
            <v>7003001</v>
          </cell>
          <cell r="B265" t="str">
            <v>Seismic</v>
          </cell>
          <cell r="C265">
            <v>0</v>
          </cell>
          <cell r="E265">
            <v>0</v>
          </cell>
          <cell r="G265">
            <v>-200151.74</v>
          </cell>
          <cell r="I265">
            <v>-28381516.710000001</v>
          </cell>
          <cell r="K265">
            <v>-200151.74</v>
          </cell>
          <cell r="M265">
            <v>-28381516.710000001</v>
          </cell>
        </row>
        <row r="266">
          <cell r="A266">
            <v>7951001</v>
          </cell>
          <cell r="B266" t="str">
            <v>Marketing Expense</v>
          </cell>
          <cell r="C266">
            <v>0</v>
          </cell>
          <cell r="E266">
            <v>0</v>
          </cell>
          <cell r="G266">
            <v>-88219.18</v>
          </cell>
          <cell r="I266">
            <v>-12359507.119999999</v>
          </cell>
          <cell r="K266">
            <v>-88219.18</v>
          </cell>
          <cell r="M266">
            <v>-12359507.119999999</v>
          </cell>
        </row>
        <row r="267">
          <cell r="A267">
            <v>8000101</v>
          </cell>
          <cell r="B267" t="str">
            <v>Rent</v>
          </cell>
          <cell r="C267">
            <v>-853.93</v>
          </cell>
          <cell r="E267">
            <v>-73353</v>
          </cell>
          <cell r="G267">
            <v>-853.93</v>
          </cell>
          <cell r="I267">
            <v>-73353</v>
          </cell>
          <cell r="K267">
            <v>0</v>
          </cell>
          <cell r="M267">
            <v>0</v>
          </cell>
        </row>
        <row r="268">
          <cell r="A268">
            <v>8000201</v>
          </cell>
          <cell r="B268" t="str">
            <v>Office Supplies</v>
          </cell>
          <cell r="C268">
            <v>-12452.96</v>
          </cell>
          <cell r="E268">
            <v>-1506154.91</v>
          </cell>
          <cell r="G268">
            <v>-17717.849999999999</v>
          </cell>
          <cell r="I268">
            <v>-2246013.12</v>
          </cell>
          <cell r="K268">
            <v>-5264.89</v>
          </cell>
          <cell r="M268">
            <v>-739858.21</v>
          </cell>
        </row>
        <row r="269">
          <cell r="A269">
            <v>8000301</v>
          </cell>
          <cell r="B269" t="str">
            <v>Utilities</v>
          </cell>
          <cell r="C269">
            <v>-9138.6200000000008</v>
          </cell>
          <cell r="E269">
            <v>-1156549.42</v>
          </cell>
          <cell r="G269">
            <v>-13111.51</v>
          </cell>
          <cell r="I269">
            <v>-1715211.32</v>
          </cell>
          <cell r="K269">
            <v>-3972.9</v>
          </cell>
          <cell r="M269">
            <v>-558661.9</v>
          </cell>
        </row>
        <row r="270">
          <cell r="A270">
            <v>8000401</v>
          </cell>
          <cell r="B270" t="str">
            <v>Dues and Subscriptions</v>
          </cell>
          <cell r="C270">
            <v>-20650.099999999999</v>
          </cell>
          <cell r="E270">
            <v>-2792318.81</v>
          </cell>
          <cell r="G270">
            <v>-20650.099999999999</v>
          </cell>
          <cell r="I270">
            <v>-2792318.81</v>
          </cell>
          <cell r="K270">
            <v>0</v>
          </cell>
          <cell r="M270">
            <v>0</v>
          </cell>
        </row>
        <row r="271">
          <cell r="A271">
            <v>8000501</v>
          </cell>
          <cell r="B271" t="str">
            <v>Travel and Lodging</v>
          </cell>
          <cell r="C271">
            <v>-414085.15</v>
          </cell>
          <cell r="E271">
            <v>-36897779.399999999</v>
          </cell>
          <cell r="G271">
            <v>-505108.82</v>
          </cell>
          <cell r="I271">
            <v>-49712346.829999998</v>
          </cell>
          <cell r="K271">
            <v>-91023.67</v>
          </cell>
          <cell r="M271">
            <v>-12814567.43</v>
          </cell>
        </row>
        <row r="272">
          <cell r="A272">
            <v>8000601</v>
          </cell>
          <cell r="B272" t="str">
            <v>Meals &amp; Entertainment</v>
          </cell>
          <cell r="C272">
            <v>-1751.46</v>
          </cell>
          <cell r="E272">
            <v>-242083</v>
          </cell>
          <cell r="G272">
            <v>-7300.24</v>
          </cell>
          <cell r="I272">
            <v>-1016345</v>
          </cell>
          <cell r="K272">
            <v>-5548.78</v>
          </cell>
          <cell r="M272">
            <v>-774262</v>
          </cell>
        </row>
        <row r="273">
          <cell r="A273">
            <v>8000701</v>
          </cell>
          <cell r="B273" t="str">
            <v>Bank Fees</v>
          </cell>
          <cell r="C273">
            <v>-22947.06</v>
          </cell>
          <cell r="E273">
            <v>-2843539.56</v>
          </cell>
          <cell r="G273">
            <v>-33227.5</v>
          </cell>
          <cell r="I273">
            <v>-4286044.53</v>
          </cell>
          <cell r="K273">
            <v>-10280.44</v>
          </cell>
          <cell r="M273">
            <v>-1442504.97</v>
          </cell>
        </row>
        <row r="274">
          <cell r="A274">
            <v>8000801</v>
          </cell>
          <cell r="B274" t="str">
            <v>Postage &amp; Courier</v>
          </cell>
          <cell r="C274">
            <v>-4002.76</v>
          </cell>
          <cell r="E274">
            <v>-529092.05000000005</v>
          </cell>
          <cell r="G274">
            <v>-4212.8</v>
          </cell>
          <cell r="I274">
            <v>-558495.72</v>
          </cell>
          <cell r="K274">
            <v>-210.04</v>
          </cell>
          <cell r="M274">
            <v>-29403.67</v>
          </cell>
        </row>
        <row r="275">
          <cell r="A275">
            <v>8000901</v>
          </cell>
          <cell r="B275" t="str">
            <v>Insurance</v>
          </cell>
          <cell r="C275">
            <v>-60160.12</v>
          </cell>
          <cell r="E275">
            <v>-6891077.2999999998</v>
          </cell>
          <cell r="G275">
            <v>-60160.12</v>
          </cell>
          <cell r="I275">
            <v>-6891077.2999999998</v>
          </cell>
          <cell r="K275">
            <v>0</v>
          </cell>
          <cell r="M275">
            <v>0</v>
          </cell>
        </row>
        <row r="276">
          <cell r="A276">
            <v>8001001</v>
          </cell>
          <cell r="B276" t="str">
            <v>Contributions</v>
          </cell>
          <cell r="C276">
            <v>-100572.78</v>
          </cell>
          <cell r="E276">
            <v>-13651948</v>
          </cell>
          <cell r="G276">
            <v>-102854.82</v>
          </cell>
          <cell r="I276">
            <v>-13967448</v>
          </cell>
          <cell r="K276">
            <v>-2282.04</v>
          </cell>
          <cell r="M276">
            <v>-315500</v>
          </cell>
        </row>
        <row r="277">
          <cell r="A277">
            <v>8001010</v>
          </cell>
          <cell r="B277" t="str">
            <v>Training</v>
          </cell>
          <cell r="C277">
            <v>-123639.87</v>
          </cell>
          <cell r="E277">
            <v>-16139458.859999999</v>
          </cell>
          <cell r="G277">
            <v>-181021.64</v>
          </cell>
          <cell r="I277">
            <v>-24145939.699999999</v>
          </cell>
          <cell r="K277">
            <v>-57381.77</v>
          </cell>
          <cell r="M277">
            <v>-8006480.8399999999</v>
          </cell>
        </row>
        <row r="278">
          <cell r="A278">
            <v>8001301</v>
          </cell>
          <cell r="B278" t="str">
            <v>Medical Expense</v>
          </cell>
          <cell r="C278">
            <v>-1482.46</v>
          </cell>
          <cell r="E278">
            <v>-197587</v>
          </cell>
          <cell r="G278">
            <v>-1482.46</v>
          </cell>
          <cell r="I278">
            <v>-197587</v>
          </cell>
          <cell r="K278">
            <v>0</v>
          </cell>
          <cell r="M278">
            <v>0</v>
          </cell>
        </row>
        <row r="279">
          <cell r="A279">
            <v>8001401</v>
          </cell>
          <cell r="B279" t="str">
            <v>Transportation</v>
          </cell>
          <cell r="C279">
            <v>-4232.37</v>
          </cell>
          <cell r="E279">
            <v>-462758</v>
          </cell>
          <cell r="G279">
            <v>-7121.05</v>
          </cell>
          <cell r="I279">
            <v>-867118.51</v>
          </cell>
          <cell r="K279">
            <v>-2888.68</v>
          </cell>
          <cell r="M279">
            <v>-404360.51</v>
          </cell>
        </row>
        <row r="280">
          <cell r="A280">
            <v>8001501</v>
          </cell>
          <cell r="B280" t="str">
            <v>Parking</v>
          </cell>
          <cell r="C280">
            <v>-5331.65</v>
          </cell>
          <cell r="E280">
            <v>-685312</v>
          </cell>
          <cell r="G280">
            <v>-5739.1</v>
          </cell>
          <cell r="I280">
            <v>-742212</v>
          </cell>
          <cell r="K280">
            <v>-407.45</v>
          </cell>
          <cell r="M280">
            <v>-56900</v>
          </cell>
        </row>
        <row r="281">
          <cell r="A281">
            <v>8001601</v>
          </cell>
          <cell r="B281" t="str">
            <v>Telecommunication Exp</v>
          </cell>
          <cell r="C281">
            <v>-108155.49</v>
          </cell>
          <cell r="E281">
            <v>-13295771.6</v>
          </cell>
          <cell r="G281">
            <v>-116989.41</v>
          </cell>
          <cell r="I281">
            <v>-14545771.6</v>
          </cell>
          <cell r="K281">
            <v>-8833.92</v>
          </cell>
          <cell r="M281">
            <v>-1250000</v>
          </cell>
        </row>
        <row r="282">
          <cell r="A282">
            <v>8001602</v>
          </cell>
          <cell r="B282" t="str">
            <v>Mobiles</v>
          </cell>
          <cell r="C282">
            <v>-6428.02</v>
          </cell>
          <cell r="E282">
            <v>-876446.56</v>
          </cell>
          <cell r="G282">
            <v>-17971.939999999999</v>
          </cell>
          <cell r="I282">
            <v>-2500022.08</v>
          </cell>
          <cell r="K282">
            <v>-11543.92</v>
          </cell>
          <cell r="M282">
            <v>-1623575.52</v>
          </cell>
        </row>
        <row r="283">
          <cell r="A283">
            <v>8001603</v>
          </cell>
          <cell r="B283" t="str">
            <v>Telephone Lines</v>
          </cell>
          <cell r="C283">
            <v>-12500.07</v>
          </cell>
          <cell r="E283">
            <v>-1728766.67</v>
          </cell>
          <cell r="G283">
            <v>-26564.02</v>
          </cell>
          <cell r="I283">
            <v>-3695820.55</v>
          </cell>
          <cell r="K283">
            <v>-14063.95</v>
          </cell>
          <cell r="M283">
            <v>-1967053.88</v>
          </cell>
        </row>
        <row r="284">
          <cell r="A284">
            <v>8001604</v>
          </cell>
          <cell r="B284" t="str">
            <v>Appartments</v>
          </cell>
          <cell r="C284">
            <v>-2096.67</v>
          </cell>
          <cell r="E284">
            <v>-277492.33</v>
          </cell>
          <cell r="G284">
            <v>-3877.03</v>
          </cell>
          <cell r="I284">
            <v>-527207</v>
          </cell>
          <cell r="K284">
            <v>-1780.36</v>
          </cell>
          <cell r="M284">
            <v>-249714.67</v>
          </cell>
        </row>
        <row r="285">
          <cell r="A285">
            <v>8001605</v>
          </cell>
          <cell r="B285" t="str">
            <v>Internet &amp; E-Mail Services</v>
          </cell>
          <cell r="C285">
            <v>-13294.95</v>
          </cell>
          <cell r="E285">
            <v>-1537460.85</v>
          </cell>
          <cell r="G285">
            <v>-14457.02</v>
          </cell>
          <cell r="I285">
            <v>-1700615.01</v>
          </cell>
          <cell r="K285">
            <v>-1162.07</v>
          </cell>
          <cell r="M285">
            <v>-163154.16</v>
          </cell>
        </row>
        <row r="286">
          <cell r="A286">
            <v>8006001</v>
          </cell>
          <cell r="B286" t="str">
            <v>Company labor</v>
          </cell>
          <cell r="C286">
            <v>-454526.33</v>
          </cell>
          <cell r="E286">
            <v>-55717300.43</v>
          </cell>
          <cell r="G286">
            <v>-454526.33</v>
          </cell>
          <cell r="I286">
            <v>-55717300.43</v>
          </cell>
          <cell r="K286">
            <v>0</v>
          </cell>
          <cell r="M286">
            <v>0</v>
          </cell>
        </row>
        <row r="287">
          <cell r="A287">
            <v>8006201</v>
          </cell>
          <cell r="B287" t="str">
            <v>Contract Labor</v>
          </cell>
          <cell r="C287">
            <v>-594078.6</v>
          </cell>
          <cell r="E287">
            <v>-72457909.180000007</v>
          </cell>
          <cell r="G287">
            <v>-594078.6</v>
          </cell>
          <cell r="I287">
            <v>-72457909.180000007</v>
          </cell>
          <cell r="K287">
            <v>0</v>
          </cell>
          <cell r="M287">
            <v>0</v>
          </cell>
        </row>
        <row r="288">
          <cell r="A288">
            <v>8006501</v>
          </cell>
          <cell r="B288" t="str">
            <v>Contract Services &amp; Equip</v>
          </cell>
          <cell r="C288">
            <v>-919.54</v>
          </cell>
          <cell r="E288">
            <v>-80000</v>
          </cell>
          <cell r="G288">
            <v>-919.54</v>
          </cell>
          <cell r="I288">
            <v>-80000</v>
          </cell>
          <cell r="K288">
            <v>0</v>
          </cell>
          <cell r="M288">
            <v>0</v>
          </cell>
        </row>
        <row r="289">
          <cell r="A289">
            <v>8006701</v>
          </cell>
          <cell r="B289" t="str">
            <v>Professional Services</v>
          </cell>
          <cell r="C289">
            <v>-19202.52</v>
          </cell>
          <cell r="E289">
            <v>-1614548.5</v>
          </cell>
          <cell r="G289">
            <v>-28292.11</v>
          </cell>
          <cell r="I289">
            <v>-2892248.5</v>
          </cell>
          <cell r="K289">
            <v>-9089.59</v>
          </cell>
          <cell r="M289">
            <v>-1277700</v>
          </cell>
        </row>
        <row r="290">
          <cell r="A290">
            <v>8007001</v>
          </cell>
          <cell r="B290" t="str">
            <v>Legal Expenses</v>
          </cell>
          <cell r="C290">
            <v>-70683.259999999995</v>
          </cell>
          <cell r="E290">
            <v>-7830851.2999999998</v>
          </cell>
          <cell r="G290">
            <v>-99078.86</v>
          </cell>
          <cell r="I290">
            <v>-11842788.4</v>
          </cell>
          <cell r="K290">
            <v>-28395.599999999999</v>
          </cell>
          <cell r="M290">
            <v>-4011937.1</v>
          </cell>
        </row>
        <row r="291">
          <cell r="A291">
            <v>8007501</v>
          </cell>
          <cell r="B291" t="str">
            <v>Accounting &amp; Audit</v>
          </cell>
          <cell r="C291">
            <v>-123263.51</v>
          </cell>
          <cell r="E291">
            <v>-16623938.609999999</v>
          </cell>
          <cell r="G291">
            <v>-149280.51</v>
          </cell>
          <cell r="I291">
            <v>-20313149.210000001</v>
          </cell>
          <cell r="K291">
            <v>-26017</v>
          </cell>
          <cell r="M291">
            <v>-3689210.6</v>
          </cell>
        </row>
        <row r="292">
          <cell r="A292">
            <v>8008001</v>
          </cell>
          <cell r="B292" t="str">
            <v>Misc. G. &amp; A.</v>
          </cell>
          <cell r="C292">
            <v>-12025.23</v>
          </cell>
          <cell r="E292">
            <v>-1444022.93</v>
          </cell>
          <cell r="G292">
            <v>-13664.31</v>
          </cell>
          <cell r="I292">
            <v>-1674379.23</v>
          </cell>
          <cell r="K292">
            <v>-1639.08</v>
          </cell>
          <cell r="M292">
            <v>-230356.3</v>
          </cell>
        </row>
        <row r="293">
          <cell r="A293">
            <v>8009001</v>
          </cell>
          <cell r="B293" t="str">
            <v>Licence Registration Fees</v>
          </cell>
          <cell r="C293">
            <v>-1959.7</v>
          </cell>
          <cell r="E293">
            <v>-273996</v>
          </cell>
          <cell r="G293">
            <v>-2095.7199999999998</v>
          </cell>
          <cell r="I293">
            <v>-292846</v>
          </cell>
          <cell r="K293">
            <v>-136.02000000000001</v>
          </cell>
          <cell r="M293">
            <v>-18850</v>
          </cell>
        </row>
        <row r="294">
          <cell r="A294">
            <v>8009601</v>
          </cell>
          <cell r="B294" t="str">
            <v>Penalties</v>
          </cell>
          <cell r="C294">
            <v>-179.32</v>
          </cell>
          <cell r="E294">
            <v>-15260</v>
          </cell>
          <cell r="G294">
            <v>-179.32</v>
          </cell>
          <cell r="I294">
            <v>-15260</v>
          </cell>
          <cell r="K294">
            <v>0</v>
          </cell>
          <cell r="M294">
            <v>0</v>
          </cell>
        </row>
        <row r="295">
          <cell r="A295">
            <v>8009701</v>
          </cell>
          <cell r="B295" t="str">
            <v>Repairs &amp; Installations</v>
          </cell>
          <cell r="C295">
            <v>-8205.65</v>
          </cell>
          <cell r="E295">
            <v>-1120463.99</v>
          </cell>
          <cell r="G295">
            <v>-9952.73</v>
          </cell>
          <cell r="I295">
            <v>-1364000.33</v>
          </cell>
          <cell r="K295">
            <v>-1747.08</v>
          </cell>
          <cell r="M295">
            <v>-243536.34</v>
          </cell>
        </row>
        <row r="296">
          <cell r="A296">
            <v>8009801</v>
          </cell>
          <cell r="B296" t="str">
            <v>Almaty Office Expense</v>
          </cell>
          <cell r="C296">
            <v>-3783.49</v>
          </cell>
          <cell r="E296">
            <v>-375900</v>
          </cell>
          <cell r="G296">
            <v>-3783.49</v>
          </cell>
          <cell r="I296">
            <v>-375900</v>
          </cell>
          <cell r="K296">
            <v>0</v>
          </cell>
          <cell r="M296">
            <v>0</v>
          </cell>
        </row>
        <row r="297">
          <cell r="A297">
            <v>8551001</v>
          </cell>
          <cell r="B297" t="str">
            <v>Interest on Debts</v>
          </cell>
          <cell r="C297">
            <v>-1100756.21</v>
          </cell>
          <cell r="E297">
            <v>-139004219.12</v>
          </cell>
          <cell r="G297">
            <v>-1729783.87</v>
          </cell>
          <cell r="I297">
            <v>-228196595.38999999</v>
          </cell>
          <cell r="K297">
            <v>-629026.87</v>
          </cell>
          <cell r="M297">
            <v>-89192376.090000004</v>
          </cell>
        </row>
        <row r="298">
          <cell r="A298">
            <v>8701001</v>
          </cell>
          <cell r="B298" t="str">
            <v>Current Income Taxes</v>
          </cell>
          <cell r="C298">
            <v>-5757.07</v>
          </cell>
          <cell r="E298">
            <v>-761661</v>
          </cell>
          <cell r="G298">
            <v>-5757.07</v>
          </cell>
          <cell r="I298">
            <v>-761661</v>
          </cell>
          <cell r="K298">
            <v>0</v>
          </cell>
          <cell r="M298">
            <v>0</v>
          </cell>
        </row>
        <row r="299">
          <cell r="A299">
            <v>8751001</v>
          </cell>
          <cell r="B299" t="str">
            <v>Customs Duties</v>
          </cell>
          <cell r="C299">
            <v>-589.05999999999995</v>
          </cell>
          <cell r="E299">
            <v>-51366.23</v>
          </cell>
          <cell r="G299">
            <v>-603.38</v>
          </cell>
          <cell r="I299">
            <v>-53366.23</v>
          </cell>
          <cell r="K299">
            <v>-14.32</v>
          </cell>
          <cell r="M299">
            <v>-2000</v>
          </cell>
        </row>
        <row r="300">
          <cell r="A300">
            <v>8753001</v>
          </cell>
          <cell r="B300" t="str">
            <v>Property Taxes</v>
          </cell>
          <cell r="C300">
            <v>-79999.789999999994</v>
          </cell>
          <cell r="E300">
            <v>-11101393</v>
          </cell>
          <cell r="G300">
            <v>-79999.789999999994</v>
          </cell>
          <cell r="I300">
            <v>-11101393</v>
          </cell>
          <cell r="K300">
            <v>0</v>
          </cell>
          <cell r="M300">
            <v>0</v>
          </cell>
        </row>
        <row r="301">
          <cell r="A301">
            <v>8753050</v>
          </cell>
          <cell r="B301" t="str">
            <v>Vehicle Tax</v>
          </cell>
          <cell r="C301">
            <v>-7543.64</v>
          </cell>
          <cell r="E301">
            <v>-905110</v>
          </cell>
          <cell r="G301">
            <v>-12490.41</v>
          </cell>
          <cell r="I301">
            <v>-1604831</v>
          </cell>
          <cell r="K301">
            <v>-4946.7700000000004</v>
          </cell>
          <cell r="M301">
            <v>-699721</v>
          </cell>
        </row>
        <row r="302">
          <cell r="A302">
            <v>8754001</v>
          </cell>
          <cell r="B302" t="str">
            <v>Other Taxes</v>
          </cell>
          <cell r="C302">
            <v>-136133.44</v>
          </cell>
          <cell r="E302">
            <v>-18823336.640000001</v>
          </cell>
          <cell r="G302">
            <v>-136223.93</v>
          </cell>
          <cell r="I302">
            <v>-18836332.640000001</v>
          </cell>
          <cell r="K302">
            <v>-90.49</v>
          </cell>
          <cell r="M302">
            <v>-12995.98</v>
          </cell>
        </row>
        <row r="303">
          <cell r="A303">
            <v>8991002</v>
          </cell>
          <cell r="B303" t="str">
            <v>Currency Exchange Loss</v>
          </cell>
          <cell r="C303">
            <v>-500825.49</v>
          </cell>
          <cell r="E303">
            <v>-1707573999.8</v>
          </cell>
          <cell r="G303">
            <v>-500825.49</v>
          </cell>
          <cell r="I303">
            <v>-1707573999.8</v>
          </cell>
          <cell r="K303">
            <v>0.02</v>
          </cell>
          <cell r="M303">
            <v>0</v>
          </cell>
        </row>
        <row r="304">
          <cell r="A304">
            <v>9100501</v>
          </cell>
          <cell r="B304" t="str">
            <v>Chemicals</v>
          </cell>
          <cell r="C304">
            <v>0</v>
          </cell>
          <cell r="E304">
            <v>0</v>
          </cell>
          <cell r="G304">
            <v>-26077.31</v>
          </cell>
          <cell r="I304">
            <v>-3669977.62</v>
          </cell>
          <cell r="K304">
            <v>-31099.93</v>
          </cell>
          <cell r="M304">
            <v>-4374989.62</v>
          </cell>
        </row>
        <row r="305">
          <cell r="A305">
            <v>9101501</v>
          </cell>
          <cell r="B305" t="str">
            <v>Rentals</v>
          </cell>
          <cell r="C305">
            <v>0</v>
          </cell>
          <cell r="E305">
            <v>0</v>
          </cell>
          <cell r="G305">
            <v>-1501.06</v>
          </cell>
          <cell r="I305">
            <v>-212850</v>
          </cell>
          <cell r="K305">
            <v>-1501.06</v>
          </cell>
          <cell r="M305">
            <v>-212850</v>
          </cell>
        </row>
        <row r="306">
          <cell r="A306">
            <v>9102001</v>
          </cell>
          <cell r="B306" t="str">
            <v>Materials &amp; Supplies</v>
          </cell>
          <cell r="C306">
            <v>0</v>
          </cell>
          <cell r="E306">
            <v>0</v>
          </cell>
          <cell r="G306">
            <v>-12682.65</v>
          </cell>
          <cell r="I306">
            <v>-1787674.33</v>
          </cell>
          <cell r="K306">
            <v>-12682.65</v>
          </cell>
          <cell r="M306">
            <v>-1787674.33</v>
          </cell>
        </row>
        <row r="307">
          <cell r="A307">
            <v>9102501</v>
          </cell>
          <cell r="B307" t="str">
            <v>Fuel &amp; Power</v>
          </cell>
          <cell r="C307">
            <v>0</v>
          </cell>
          <cell r="E307">
            <v>0</v>
          </cell>
          <cell r="G307">
            <v>-151432.31</v>
          </cell>
          <cell r="I307">
            <v>-21271269.829999998</v>
          </cell>
          <cell r="K307">
            <v>-151432.31</v>
          </cell>
          <cell r="M307">
            <v>-21271269.829999998</v>
          </cell>
        </row>
        <row r="308">
          <cell r="A308">
            <v>9103001</v>
          </cell>
          <cell r="B308" t="str">
            <v>Transportation</v>
          </cell>
          <cell r="C308">
            <v>0</v>
          </cell>
          <cell r="E308">
            <v>0</v>
          </cell>
          <cell r="G308">
            <v>-136779.39000000001</v>
          </cell>
          <cell r="I308">
            <v>-19276587.300000001</v>
          </cell>
          <cell r="K308">
            <v>-136779.39000000001</v>
          </cell>
          <cell r="M308">
            <v>-19276587.300000001</v>
          </cell>
        </row>
        <row r="309">
          <cell r="A309">
            <v>9103002</v>
          </cell>
          <cell r="B309" t="str">
            <v>Crude Oil Transportation</v>
          </cell>
          <cell r="C309">
            <v>0</v>
          </cell>
          <cell r="E309">
            <v>0</v>
          </cell>
          <cell r="G309">
            <v>-44545.94</v>
          </cell>
          <cell r="I309">
            <v>-6316614.2999999998</v>
          </cell>
          <cell r="K309">
            <v>-44545.94</v>
          </cell>
          <cell r="M309">
            <v>-6316614.2999999998</v>
          </cell>
        </row>
        <row r="310">
          <cell r="A310">
            <v>9106201</v>
          </cell>
          <cell r="B310" t="str">
            <v>Contract Labor</v>
          </cell>
          <cell r="C310">
            <v>0</v>
          </cell>
          <cell r="E310">
            <v>0</v>
          </cell>
          <cell r="G310">
            <v>-510000</v>
          </cell>
          <cell r="I310">
            <v>-71638000</v>
          </cell>
          <cell r="K310">
            <v>-510000</v>
          </cell>
          <cell r="M310">
            <v>-71638000</v>
          </cell>
        </row>
        <row r="311">
          <cell r="A311">
            <v>9106501</v>
          </cell>
          <cell r="B311" t="str">
            <v>Contract Services &amp; Equip</v>
          </cell>
          <cell r="C311">
            <v>0</v>
          </cell>
          <cell r="E311">
            <v>0</v>
          </cell>
          <cell r="G311">
            <v>-13969.28</v>
          </cell>
          <cell r="I311">
            <v>-1973859.26</v>
          </cell>
          <cell r="K311">
            <v>-13969.28</v>
          </cell>
          <cell r="M311">
            <v>-1973859.26</v>
          </cell>
        </row>
        <row r="312">
          <cell r="A312">
            <v>9201001</v>
          </cell>
          <cell r="B312" t="str">
            <v>Field G &amp; A</v>
          </cell>
          <cell r="C312">
            <v>0</v>
          </cell>
          <cell r="E312">
            <v>0</v>
          </cell>
          <cell r="G312">
            <v>-2572.08</v>
          </cell>
          <cell r="I312">
            <v>-362333.61</v>
          </cell>
          <cell r="K312">
            <v>-2572.08</v>
          </cell>
          <cell r="M312">
            <v>-362333.61</v>
          </cell>
        </row>
        <row r="313">
          <cell r="A313">
            <v>9204001</v>
          </cell>
          <cell r="B313" t="str">
            <v>Repairs &amp; Maintenance</v>
          </cell>
          <cell r="C313">
            <v>0</v>
          </cell>
          <cell r="E313">
            <v>0</v>
          </cell>
          <cell r="G313">
            <v>-24236.09</v>
          </cell>
          <cell r="I313">
            <v>-3399135.67</v>
          </cell>
          <cell r="K313">
            <v>-24236.09</v>
          </cell>
          <cell r="M313">
            <v>-3399135.67</v>
          </cell>
        </row>
        <row r="314">
          <cell r="A314">
            <v>9206701</v>
          </cell>
          <cell r="B314" t="str">
            <v>Professional Services</v>
          </cell>
          <cell r="C314">
            <v>0</v>
          </cell>
          <cell r="E314">
            <v>0</v>
          </cell>
          <cell r="G314">
            <v>-26246.2</v>
          </cell>
          <cell r="I314">
            <v>-3689358.88</v>
          </cell>
          <cell r="K314">
            <v>-26246.2</v>
          </cell>
          <cell r="M314">
            <v>-3689358.88</v>
          </cell>
        </row>
        <row r="315">
          <cell r="A315">
            <v>9207001</v>
          </cell>
          <cell r="B315" t="str">
            <v>Environmental Expenses</v>
          </cell>
          <cell r="C315">
            <v>0</v>
          </cell>
          <cell r="E315">
            <v>0</v>
          </cell>
          <cell r="G315">
            <v>-9789.5499999999993</v>
          </cell>
          <cell r="I315">
            <v>-1388159</v>
          </cell>
          <cell r="K315">
            <v>-9789.5499999999993</v>
          </cell>
          <cell r="M315">
            <v>-1388159</v>
          </cell>
        </row>
        <row r="316">
          <cell r="A316">
            <v>9208201</v>
          </cell>
          <cell r="B316" t="str">
            <v>Field Supplies</v>
          </cell>
          <cell r="C316">
            <v>0.02</v>
          </cell>
          <cell r="E316">
            <v>0</v>
          </cell>
          <cell r="G316">
            <v>-147.65</v>
          </cell>
          <cell r="I316">
            <v>-20600</v>
          </cell>
          <cell r="K316">
            <v>-147.65</v>
          </cell>
          <cell r="M316">
            <v>-20600</v>
          </cell>
        </row>
        <row r="317">
          <cell r="A317">
            <v>9208301</v>
          </cell>
          <cell r="B317" t="str">
            <v>Utilities</v>
          </cell>
          <cell r="C317">
            <v>0</v>
          </cell>
          <cell r="E317">
            <v>0</v>
          </cell>
          <cell r="G317">
            <v>-1091.8499999999999</v>
          </cell>
          <cell r="I317">
            <v>-153915.24</v>
          </cell>
          <cell r="K317">
            <v>-1091.8499999999999</v>
          </cell>
          <cell r="M317">
            <v>-153915.24</v>
          </cell>
        </row>
        <row r="318">
          <cell r="A318">
            <v>9208601</v>
          </cell>
          <cell r="B318" t="str">
            <v>Meals &amp; Entertainment</v>
          </cell>
          <cell r="C318">
            <v>0</v>
          </cell>
          <cell r="E318">
            <v>0</v>
          </cell>
          <cell r="G318">
            <v>-80115.05</v>
          </cell>
          <cell r="I318">
            <v>-11170832.83</v>
          </cell>
          <cell r="K318">
            <v>-6212</v>
          </cell>
          <cell r="M318">
            <v>-868748.2</v>
          </cell>
        </row>
        <row r="319">
          <cell r="A319">
            <v>9208701</v>
          </cell>
          <cell r="B319" t="str">
            <v>Travel</v>
          </cell>
          <cell r="C319">
            <v>0</v>
          </cell>
          <cell r="E319">
            <v>0</v>
          </cell>
          <cell r="G319">
            <v>-47625.69</v>
          </cell>
          <cell r="I319">
            <v>-6689345.5599999996</v>
          </cell>
          <cell r="K319">
            <v>-47625.69</v>
          </cell>
          <cell r="M319">
            <v>-6689345.5599999996</v>
          </cell>
        </row>
        <row r="320">
          <cell r="A320">
            <v>9208801</v>
          </cell>
          <cell r="B320" t="str">
            <v>Postage &amp; Courier</v>
          </cell>
          <cell r="C320">
            <v>0</v>
          </cell>
          <cell r="E320">
            <v>0</v>
          </cell>
          <cell r="G320">
            <v>-142.69999999999999</v>
          </cell>
          <cell r="I320">
            <v>-20000</v>
          </cell>
          <cell r="K320">
            <v>-142.69999999999999</v>
          </cell>
          <cell r="M320">
            <v>-20000</v>
          </cell>
        </row>
        <row r="321">
          <cell r="A321">
            <v>9208901</v>
          </cell>
          <cell r="B321" t="str">
            <v>Insurance</v>
          </cell>
          <cell r="C321">
            <v>0</v>
          </cell>
          <cell r="E321">
            <v>0</v>
          </cell>
          <cell r="G321">
            <v>-52109.26</v>
          </cell>
          <cell r="I321">
            <v>-7266968.46</v>
          </cell>
          <cell r="K321">
            <v>-52109.26</v>
          </cell>
          <cell r="M321">
            <v>-7266968.46</v>
          </cell>
        </row>
        <row r="322">
          <cell r="A322">
            <v>9211301</v>
          </cell>
          <cell r="B322" t="str">
            <v>Medical Expense</v>
          </cell>
          <cell r="C322">
            <v>0</v>
          </cell>
          <cell r="E322">
            <v>0</v>
          </cell>
          <cell r="G322">
            <v>-1509.53</v>
          </cell>
          <cell r="I322">
            <v>-211736</v>
          </cell>
          <cell r="K322">
            <v>-1509.53</v>
          </cell>
          <cell r="M322">
            <v>-211736</v>
          </cell>
        </row>
        <row r="323">
          <cell r="A323">
            <v>9211601</v>
          </cell>
          <cell r="B323" t="str">
            <v>Telecommunication Exp</v>
          </cell>
          <cell r="C323">
            <v>0</v>
          </cell>
          <cell r="E323">
            <v>0</v>
          </cell>
          <cell r="G323">
            <v>-13409.42</v>
          </cell>
          <cell r="I323">
            <v>-1901456.24</v>
          </cell>
          <cell r="K323">
            <v>-13409.42</v>
          </cell>
          <cell r="M323">
            <v>-1901456.24</v>
          </cell>
        </row>
        <row r="324">
          <cell r="A324">
            <v>9211603</v>
          </cell>
          <cell r="B324" t="str">
            <v>Satellite Phone</v>
          </cell>
          <cell r="C324">
            <v>0</v>
          </cell>
          <cell r="E324">
            <v>0</v>
          </cell>
          <cell r="G324">
            <v>-8544.08</v>
          </cell>
          <cell r="I324">
            <v>-1199667.46</v>
          </cell>
          <cell r="K324">
            <v>-8544.08</v>
          </cell>
          <cell r="M324">
            <v>-1199667.46</v>
          </cell>
        </row>
        <row r="325">
          <cell r="A325">
            <v>9216301</v>
          </cell>
          <cell r="B325" t="str">
            <v>Food Services</v>
          </cell>
          <cell r="C325">
            <v>0</v>
          </cell>
          <cell r="E325">
            <v>0</v>
          </cell>
          <cell r="G325">
            <v>-163895.59</v>
          </cell>
          <cell r="I325">
            <v>-23143122.91</v>
          </cell>
          <cell r="K325">
            <v>-237798.64</v>
          </cell>
          <cell r="M325">
            <v>-33445207.539999999</v>
          </cell>
        </row>
        <row r="326">
          <cell r="A326">
            <v>9221001</v>
          </cell>
          <cell r="B326" t="str">
            <v>Custom Services</v>
          </cell>
          <cell r="C326">
            <v>0</v>
          </cell>
          <cell r="E326">
            <v>0</v>
          </cell>
          <cell r="G326">
            <v>-9820</v>
          </cell>
          <cell r="I326">
            <v>-1380532.04</v>
          </cell>
          <cell r="K326">
            <v>-9820</v>
          </cell>
          <cell r="M326">
            <v>-1380532.04</v>
          </cell>
        </row>
        <row r="327">
          <cell r="A327">
            <v>9501001</v>
          </cell>
          <cell r="B327" t="str">
            <v>Payroll</v>
          </cell>
          <cell r="C327">
            <v>0</v>
          </cell>
          <cell r="E327">
            <v>0</v>
          </cell>
          <cell r="G327">
            <v>-232415.94</v>
          </cell>
          <cell r="I327">
            <v>-32788798.359999999</v>
          </cell>
          <cell r="K327">
            <v>-232415.94</v>
          </cell>
          <cell r="M327">
            <v>-32788798.359999999</v>
          </cell>
        </row>
        <row r="328">
          <cell r="A328">
            <v>9502004</v>
          </cell>
          <cell r="B328" t="str">
            <v>Savings Fund</v>
          </cell>
          <cell r="C328">
            <v>0</v>
          </cell>
          <cell r="E328">
            <v>0.01</v>
          </cell>
          <cell r="G328">
            <v>0</v>
          </cell>
          <cell r="I328">
            <v>0.01</v>
          </cell>
          <cell r="K328">
            <v>0</v>
          </cell>
          <cell r="M328">
            <v>0.01</v>
          </cell>
        </row>
        <row r="329">
          <cell r="A329">
            <v>9502005</v>
          </cell>
          <cell r="B329" t="str">
            <v>Pension Fund 15%</v>
          </cell>
          <cell r="C329">
            <v>0</v>
          </cell>
          <cell r="E329">
            <v>0</v>
          </cell>
          <cell r="G329">
            <v>-24905.29</v>
          </cell>
          <cell r="I329">
            <v>-3531570</v>
          </cell>
          <cell r="K329">
            <v>-24905.29</v>
          </cell>
          <cell r="M329">
            <v>-3531570</v>
          </cell>
        </row>
        <row r="330">
          <cell r="A330">
            <v>9502006</v>
          </cell>
          <cell r="B330" t="str">
            <v>Social Insurance 1.5%</v>
          </cell>
          <cell r="C330">
            <v>0</v>
          </cell>
          <cell r="E330">
            <v>0</v>
          </cell>
          <cell r="G330">
            <v>-19633.39</v>
          </cell>
          <cell r="I330">
            <v>-2784014</v>
          </cell>
          <cell r="K330">
            <v>-19633.39</v>
          </cell>
          <cell r="M330">
            <v>-2784014</v>
          </cell>
        </row>
        <row r="331">
          <cell r="A331">
            <v>9502007</v>
          </cell>
          <cell r="B331" t="str">
            <v>Social Tax 26%</v>
          </cell>
          <cell r="C331">
            <v>0</v>
          </cell>
          <cell r="E331">
            <v>0</v>
          </cell>
          <cell r="G331">
            <v>-39154.6</v>
          </cell>
          <cell r="I331">
            <v>-5508044</v>
          </cell>
          <cell r="K331">
            <v>-39154.6</v>
          </cell>
          <cell r="M331">
            <v>-5508044</v>
          </cell>
        </row>
        <row r="332">
          <cell r="A332" t="str">
            <v>960CON01</v>
          </cell>
          <cell r="B332" t="str">
            <v>Continental Shiptores</v>
          </cell>
          <cell r="C332">
            <v>-0.64</v>
          </cell>
          <cell r="D332" t="str">
            <v>D</v>
          </cell>
          <cell r="E332">
            <v>0</v>
          </cell>
          <cell r="G332">
            <v>-0.64</v>
          </cell>
          <cell r="I332">
            <v>0</v>
          </cell>
          <cell r="K332">
            <v>-0.64</v>
          </cell>
          <cell r="M332">
            <v>0</v>
          </cell>
        </row>
        <row r="333">
          <cell r="A333" t="str">
            <v>960ENK01</v>
          </cell>
          <cell r="B333" t="str">
            <v>Enkaz</v>
          </cell>
          <cell r="C333">
            <v>-0.01</v>
          </cell>
          <cell r="D333" t="str">
            <v>C</v>
          </cell>
          <cell r="E333">
            <v>0.01</v>
          </cell>
          <cell r="G333">
            <v>-0.01</v>
          </cell>
          <cell r="I333">
            <v>0.01</v>
          </cell>
          <cell r="K333">
            <v>-0.01</v>
          </cell>
          <cell r="M333">
            <v>0.01</v>
          </cell>
        </row>
        <row r="334">
          <cell r="A334" t="str">
            <v>960JMC01</v>
          </cell>
          <cell r="B334" t="str">
            <v>JMC Oilfield</v>
          </cell>
          <cell r="C334">
            <v>0</v>
          </cell>
          <cell r="E334">
            <v>0.01</v>
          </cell>
          <cell r="G334">
            <v>0</v>
          </cell>
          <cell r="I334">
            <v>0.01</v>
          </cell>
          <cell r="K334">
            <v>0</v>
          </cell>
          <cell r="M334">
            <v>0.01</v>
          </cell>
        </row>
        <row r="335">
          <cell r="A335" t="str">
            <v>960YNT01</v>
          </cell>
          <cell r="B335" t="str">
            <v>Ynta</v>
          </cell>
          <cell r="C335">
            <v>-1.1599999999999999</v>
          </cell>
          <cell r="E335">
            <v>0</v>
          </cell>
          <cell r="G335">
            <v>-1.1599999999999999</v>
          </cell>
          <cell r="I335">
            <v>0</v>
          </cell>
          <cell r="K335">
            <v>-1.1599999999999999</v>
          </cell>
          <cell r="M335">
            <v>0</v>
          </cell>
        </row>
        <row r="336">
          <cell r="A336" t="str">
            <v>ZAMOUNT</v>
          </cell>
          <cell r="B336" t="str">
            <v>ERROR AMMOUNT</v>
          </cell>
          <cell r="C336">
            <v>0.1</v>
          </cell>
          <cell r="E336">
            <v>0</v>
          </cell>
          <cell r="G336">
            <v>0.1</v>
          </cell>
          <cell r="I336">
            <v>0</v>
          </cell>
          <cell r="K336">
            <v>0.1</v>
          </cell>
          <cell r="M336">
            <v>0</v>
          </cell>
        </row>
      </sheetData>
      <sheetData sheetId="4" refreshError="1">
        <row r="5">
          <cell r="A5">
            <v>1001002</v>
          </cell>
          <cell r="B5" t="str">
            <v>Petty Cash - Office - Tenge</v>
          </cell>
          <cell r="D5">
            <v>-1443.75</v>
          </cell>
          <cell r="F5">
            <v>-204724</v>
          </cell>
        </row>
        <row r="6">
          <cell r="A6">
            <v>1001004</v>
          </cell>
          <cell r="B6" t="str">
            <v>Petty Cash - Office US$</v>
          </cell>
          <cell r="D6">
            <v>0</v>
          </cell>
          <cell r="F6">
            <v>0</v>
          </cell>
        </row>
        <row r="7">
          <cell r="A7">
            <v>1002001</v>
          </cell>
          <cell r="B7" t="str">
            <v>Cash in Neftebank Tenge</v>
          </cell>
          <cell r="D7">
            <v>-362.52</v>
          </cell>
          <cell r="F7">
            <v>-51404.68</v>
          </cell>
        </row>
        <row r="8">
          <cell r="A8">
            <v>1002002</v>
          </cell>
          <cell r="B8" t="str">
            <v>Cash in Neftebank USD</v>
          </cell>
          <cell r="D8">
            <v>0</v>
          </cell>
          <cell r="F8">
            <v>0</v>
          </cell>
        </row>
        <row r="9">
          <cell r="A9">
            <v>1002003</v>
          </cell>
          <cell r="B9" t="str">
            <v>Cash in KazcommercerBank Tenge</v>
          </cell>
          <cell r="D9">
            <v>-14.13</v>
          </cell>
          <cell r="F9">
            <v>-2004.23</v>
          </cell>
        </row>
        <row r="10">
          <cell r="A10">
            <v>1002004</v>
          </cell>
          <cell r="B10" t="str">
            <v>Cash in KazcommercerBank USD</v>
          </cell>
          <cell r="D10">
            <v>-21.8</v>
          </cell>
          <cell r="F10">
            <v>-3091.24</v>
          </cell>
        </row>
        <row r="11">
          <cell r="A11">
            <v>1002005</v>
          </cell>
          <cell r="B11" t="str">
            <v>Cash in Narodny Tenge</v>
          </cell>
          <cell r="D11">
            <v>-3320.11</v>
          </cell>
          <cell r="F11">
            <v>-470790.92</v>
          </cell>
        </row>
        <row r="12">
          <cell r="A12">
            <v>1002006</v>
          </cell>
          <cell r="B12" t="str">
            <v>Cash in Narodny USD</v>
          </cell>
          <cell r="D12">
            <v>-493491.34</v>
          </cell>
          <cell r="F12">
            <v>-69977072.010000005</v>
          </cell>
        </row>
        <row r="13">
          <cell r="A13">
            <v>1002007</v>
          </cell>
          <cell r="B13" t="str">
            <v>Cash in ABN AMRO Bank USD</v>
          </cell>
          <cell r="D13">
            <v>-7832.26</v>
          </cell>
          <cell r="F13">
            <v>-1110614.47</v>
          </cell>
        </row>
        <row r="14">
          <cell r="A14">
            <v>1202001</v>
          </cell>
          <cell r="B14" t="str">
            <v>Employee Receivables</v>
          </cell>
          <cell r="D14">
            <v>0</v>
          </cell>
          <cell r="F14">
            <v>0</v>
          </cell>
        </row>
        <row r="15">
          <cell r="A15">
            <v>1202002</v>
          </cell>
          <cell r="B15" t="str">
            <v>AR-Employees Tenge</v>
          </cell>
          <cell r="D15">
            <v>-70.52</v>
          </cell>
          <cell r="F15">
            <v>-10000</v>
          </cell>
        </row>
        <row r="16">
          <cell r="A16">
            <v>1202003</v>
          </cell>
          <cell r="B16" t="str">
            <v>AR-Employees Dollars</v>
          </cell>
          <cell r="D16">
            <v>0</v>
          </cell>
          <cell r="F16">
            <v>0</v>
          </cell>
        </row>
        <row r="17">
          <cell r="A17">
            <v>1203001</v>
          </cell>
          <cell r="B17" t="str">
            <v>Accounts Receivable -Other</v>
          </cell>
          <cell r="D17">
            <v>-2076</v>
          </cell>
          <cell r="F17">
            <v>-294377</v>
          </cell>
        </row>
        <row r="18">
          <cell r="A18" t="str">
            <v>120BAK01</v>
          </cell>
          <cell r="B18" t="str">
            <v>Baker Hughes Services</v>
          </cell>
          <cell r="D18">
            <v>0</v>
          </cell>
          <cell r="F18">
            <v>0</v>
          </cell>
        </row>
        <row r="19">
          <cell r="A19" t="str">
            <v>120BIS01</v>
          </cell>
          <cell r="B19" t="str">
            <v>Bishop Lifting</v>
          </cell>
          <cell r="D19">
            <v>0</v>
          </cell>
          <cell r="F19">
            <v>0</v>
          </cell>
        </row>
        <row r="20">
          <cell r="A20" t="str">
            <v>120BUT01</v>
          </cell>
          <cell r="B20" t="str">
            <v>Butes Unlimited</v>
          </cell>
          <cell r="D20">
            <v>0</v>
          </cell>
          <cell r="F20">
            <v>0</v>
          </cell>
        </row>
        <row r="21">
          <cell r="A21" t="str">
            <v>120CAN01</v>
          </cell>
          <cell r="B21" t="str">
            <v>Canam Services</v>
          </cell>
          <cell r="D21">
            <v>0</v>
          </cell>
          <cell r="F21">
            <v>0</v>
          </cell>
        </row>
        <row r="22">
          <cell r="A22" t="str">
            <v>120CON01</v>
          </cell>
          <cell r="B22" t="str">
            <v>Continental Shipstores</v>
          </cell>
          <cell r="D22">
            <v>0</v>
          </cell>
          <cell r="F22">
            <v>0</v>
          </cell>
        </row>
        <row r="23">
          <cell r="A23" t="str">
            <v>120JMC01</v>
          </cell>
          <cell r="B23" t="str">
            <v>JMC</v>
          </cell>
          <cell r="D23">
            <v>-4600</v>
          </cell>
          <cell r="F23">
            <v>-652280</v>
          </cell>
        </row>
        <row r="24">
          <cell r="A24" t="str">
            <v>120JSC01</v>
          </cell>
          <cell r="B24" t="str">
            <v>JSC TNS PLUS</v>
          </cell>
          <cell r="D24">
            <v>0</v>
          </cell>
          <cell r="F24">
            <v>0</v>
          </cell>
        </row>
        <row r="25">
          <cell r="A25" t="str">
            <v>120KAZ02</v>
          </cell>
          <cell r="B25" t="str">
            <v>Kazakhoil</v>
          </cell>
          <cell r="D25">
            <v>-6849.52</v>
          </cell>
          <cell r="F25">
            <v>-971261.31</v>
          </cell>
        </row>
        <row r="26">
          <cell r="A26" t="str">
            <v>120KEE01</v>
          </cell>
          <cell r="B26" t="str">
            <v>KEENOIL</v>
          </cell>
          <cell r="D26">
            <v>0</v>
          </cell>
          <cell r="F26">
            <v>0</v>
          </cell>
        </row>
        <row r="27">
          <cell r="A27" t="str">
            <v>120MEG01</v>
          </cell>
          <cell r="B27" t="str">
            <v>Mega</v>
          </cell>
          <cell r="D27">
            <v>0</v>
          </cell>
          <cell r="F27">
            <v>0</v>
          </cell>
        </row>
        <row r="28">
          <cell r="A28" t="str">
            <v>120MIR01</v>
          </cell>
          <cell r="B28" t="str">
            <v>Miras-2</v>
          </cell>
          <cell r="D28">
            <v>0.1</v>
          </cell>
          <cell r="F28">
            <v>13.36</v>
          </cell>
        </row>
        <row r="29">
          <cell r="A29" t="str">
            <v>120NAF01</v>
          </cell>
          <cell r="B29" t="str">
            <v>NAFTEX</v>
          </cell>
          <cell r="D29">
            <v>0</v>
          </cell>
          <cell r="F29">
            <v>0</v>
          </cell>
        </row>
        <row r="30">
          <cell r="A30" t="str">
            <v>120PRI01</v>
          </cell>
          <cell r="B30" t="str">
            <v>Printing House</v>
          </cell>
          <cell r="D30">
            <v>0</v>
          </cell>
          <cell r="F30">
            <v>0</v>
          </cell>
        </row>
        <row r="31">
          <cell r="A31" t="str">
            <v>120ROT01</v>
          </cell>
          <cell r="B31" t="str">
            <v>Rotessh LTD. Plant</v>
          </cell>
          <cell r="D31">
            <v>0</v>
          </cell>
          <cell r="F31">
            <v>0</v>
          </cell>
        </row>
        <row r="32">
          <cell r="A32" t="str">
            <v>120STA01</v>
          </cell>
          <cell r="B32" t="str">
            <v>Standard Equipment</v>
          </cell>
          <cell r="D32">
            <v>0</v>
          </cell>
          <cell r="F32">
            <v>0</v>
          </cell>
        </row>
        <row r="33">
          <cell r="A33" t="str">
            <v>120TEX01</v>
          </cell>
          <cell r="B33" t="str">
            <v>Texas Containers</v>
          </cell>
          <cell r="D33">
            <v>0</v>
          </cell>
          <cell r="F33">
            <v>0</v>
          </cell>
        </row>
        <row r="34">
          <cell r="A34" t="str">
            <v>120ZAM01</v>
          </cell>
          <cell r="B34" t="str">
            <v>Zaman</v>
          </cell>
          <cell r="D34">
            <v>-0.28999999999999998</v>
          </cell>
          <cell r="F34">
            <v>-40.79</v>
          </cell>
        </row>
        <row r="35">
          <cell r="A35" t="str">
            <v>120ZAP01</v>
          </cell>
          <cell r="B35" t="str">
            <v>Zap Kaz StroiService</v>
          </cell>
          <cell r="D35">
            <v>0</v>
          </cell>
          <cell r="F35">
            <v>0</v>
          </cell>
        </row>
        <row r="36">
          <cell r="A36">
            <v>1221000</v>
          </cell>
          <cell r="B36" t="str">
            <v>A/R Emp. Rollforward 1997</v>
          </cell>
          <cell r="D36">
            <v>0</v>
          </cell>
          <cell r="F36">
            <v>0</v>
          </cell>
        </row>
        <row r="37">
          <cell r="A37">
            <v>1251001</v>
          </cell>
          <cell r="B37" t="str">
            <v>Crude Oil</v>
          </cell>
          <cell r="D37">
            <v>-1081207.82</v>
          </cell>
          <cell r="F37">
            <v>-131214040.68000001</v>
          </cell>
        </row>
        <row r="38">
          <cell r="A38">
            <v>1301001</v>
          </cell>
          <cell r="B38" t="str">
            <v>Field Yards</v>
          </cell>
          <cell r="D38">
            <v>-1501.06</v>
          </cell>
          <cell r="F38">
            <v>-212850</v>
          </cell>
        </row>
        <row r="39">
          <cell r="A39">
            <v>1303000</v>
          </cell>
          <cell r="B39" t="str">
            <v>Warehouse Invent Rollfwd 1997</v>
          </cell>
          <cell r="D39">
            <v>0</v>
          </cell>
          <cell r="F39">
            <v>0.1</v>
          </cell>
        </row>
        <row r="40">
          <cell r="A40">
            <v>1303001</v>
          </cell>
          <cell r="B40" t="str">
            <v>Warehouse</v>
          </cell>
          <cell r="D40">
            <v>-1190302.75</v>
          </cell>
          <cell r="F40">
            <v>-126204532.59</v>
          </cell>
        </row>
        <row r="41">
          <cell r="A41">
            <v>1305001</v>
          </cell>
          <cell r="B41" t="str">
            <v>Inventory in Transit</v>
          </cell>
          <cell r="D41">
            <v>-110430.12</v>
          </cell>
          <cell r="F41">
            <v>-15479107.08</v>
          </cell>
        </row>
        <row r="42">
          <cell r="A42">
            <v>1309001</v>
          </cell>
          <cell r="B42" t="str">
            <v>Other</v>
          </cell>
          <cell r="D42">
            <v>-42959.44</v>
          </cell>
          <cell r="F42">
            <v>-3399339.41</v>
          </cell>
        </row>
        <row r="43">
          <cell r="A43">
            <v>1351000</v>
          </cell>
          <cell r="B43" t="str">
            <v>Prepaid Taxes Rollforward 1997</v>
          </cell>
          <cell r="D43">
            <v>0</v>
          </cell>
          <cell r="F43">
            <v>0</v>
          </cell>
        </row>
        <row r="44">
          <cell r="A44">
            <v>1353001</v>
          </cell>
          <cell r="B44" t="str">
            <v>Deposits</v>
          </cell>
          <cell r="D44">
            <v>-15000</v>
          </cell>
          <cell r="F44">
            <v>-2119500</v>
          </cell>
        </row>
        <row r="45">
          <cell r="A45">
            <v>1354001</v>
          </cell>
          <cell r="B45" t="str">
            <v>Prepaid Expenses</v>
          </cell>
          <cell r="D45">
            <v>-543099.18000000005</v>
          </cell>
          <cell r="F45">
            <v>-76861491.120000005</v>
          </cell>
        </row>
        <row r="46">
          <cell r="A46">
            <v>1401001</v>
          </cell>
          <cell r="B46" t="str">
            <v>Import VAT</v>
          </cell>
          <cell r="D46">
            <v>-674576.87</v>
          </cell>
          <cell r="F46">
            <v>-95655000.549999997</v>
          </cell>
        </row>
        <row r="47">
          <cell r="A47">
            <v>1402001</v>
          </cell>
          <cell r="B47" t="str">
            <v>Turnover (local) VAT</v>
          </cell>
          <cell r="D47">
            <v>-661274.62</v>
          </cell>
          <cell r="F47">
            <v>-93768740.739999995</v>
          </cell>
        </row>
        <row r="48">
          <cell r="A48">
            <v>1451001</v>
          </cell>
          <cell r="B48" t="str">
            <v>Advances to Customs</v>
          </cell>
          <cell r="D48">
            <v>-293331.7</v>
          </cell>
          <cell r="F48">
            <v>-41594434.5</v>
          </cell>
        </row>
        <row r="49">
          <cell r="A49">
            <v>2001001</v>
          </cell>
          <cell r="B49" t="str">
            <v>Unproven Acquisition Costs</v>
          </cell>
          <cell r="D49">
            <v>-11579.24</v>
          </cell>
          <cell r="F49">
            <v>-1486044.2</v>
          </cell>
        </row>
        <row r="50">
          <cell r="A50">
            <v>2002001</v>
          </cell>
          <cell r="B50" t="str">
            <v>Proven Acquisition Costs</v>
          </cell>
          <cell r="D50">
            <v>-555111.41</v>
          </cell>
          <cell r="F50">
            <v>-42496043.270000003</v>
          </cell>
        </row>
        <row r="51">
          <cell r="A51">
            <v>2020100</v>
          </cell>
          <cell r="B51" t="str">
            <v>Oil &amp; Gas Property Rollforwar</v>
          </cell>
          <cell r="D51">
            <v>-5853846.4100000001</v>
          </cell>
          <cell r="F51">
            <v>-454345263.36000001</v>
          </cell>
        </row>
        <row r="52">
          <cell r="A52">
            <v>2030100</v>
          </cell>
          <cell r="B52" t="str">
            <v>Geological &amp; Geophysical Cost</v>
          </cell>
          <cell r="D52">
            <v>-5089.2299999999996</v>
          </cell>
          <cell r="F52">
            <v>-711730</v>
          </cell>
        </row>
        <row r="53">
          <cell r="A53">
            <v>2036001</v>
          </cell>
          <cell r="B53" t="str">
            <v>G&amp;G Company Labour</v>
          </cell>
          <cell r="D53">
            <v>-18396.54</v>
          </cell>
          <cell r="F53">
            <v>-1487704.01</v>
          </cell>
        </row>
        <row r="54">
          <cell r="A54">
            <v>2036201</v>
          </cell>
          <cell r="B54" t="str">
            <v>G&amp;G Contract Labour</v>
          </cell>
          <cell r="D54">
            <v>-4318.08</v>
          </cell>
          <cell r="F54">
            <v>-338096.04</v>
          </cell>
        </row>
        <row r="55">
          <cell r="A55">
            <v>2036501</v>
          </cell>
          <cell r="B55" t="str">
            <v>G&amp;G Seismic</v>
          </cell>
          <cell r="D55">
            <v>-647072.15</v>
          </cell>
          <cell r="F55">
            <v>-87011329.280000001</v>
          </cell>
        </row>
        <row r="56">
          <cell r="A56">
            <v>2050101</v>
          </cell>
          <cell r="B56" t="str">
            <v>IDC Drilling Contract Day Rat</v>
          </cell>
          <cell r="D56">
            <v>-191670.89</v>
          </cell>
          <cell r="F56">
            <v>-15036496.869999999</v>
          </cell>
        </row>
        <row r="57">
          <cell r="A57">
            <v>2051001</v>
          </cell>
          <cell r="B57" t="str">
            <v>IDC Cementing &amp; Cementing Ser</v>
          </cell>
          <cell r="D57">
            <v>-11772.39</v>
          </cell>
          <cell r="F57">
            <v>-947730.05</v>
          </cell>
        </row>
        <row r="58">
          <cell r="A58">
            <v>2053001</v>
          </cell>
          <cell r="B58" t="str">
            <v>IDC Formation Testing</v>
          </cell>
          <cell r="D58">
            <v>-7500.39</v>
          </cell>
          <cell r="F58">
            <v>-875664.48</v>
          </cell>
        </row>
        <row r="59">
          <cell r="A59">
            <v>2055501</v>
          </cell>
          <cell r="B59" t="str">
            <v>IDC Tools &amp; Equipment Rental</v>
          </cell>
          <cell r="D59">
            <v>-15159.09</v>
          </cell>
          <cell r="F59">
            <v>-1187207.26</v>
          </cell>
        </row>
        <row r="60">
          <cell r="A60">
            <v>2055701</v>
          </cell>
          <cell r="B60" t="str">
            <v>IDC Materials &amp; Supplies</v>
          </cell>
          <cell r="D60">
            <v>-56327.15</v>
          </cell>
          <cell r="F60">
            <v>-6726959.75</v>
          </cell>
        </row>
        <row r="61">
          <cell r="A61">
            <v>2056001</v>
          </cell>
          <cell r="B61" t="str">
            <v>IDC Company labor</v>
          </cell>
          <cell r="D61">
            <v>-21295.79</v>
          </cell>
          <cell r="F61">
            <v>-1892319.58</v>
          </cell>
        </row>
        <row r="62">
          <cell r="A62">
            <v>2056201</v>
          </cell>
          <cell r="B62" t="str">
            <v>IDC Contract Labor</v>
          </cell>
          <cell r="D62">
            <v>-105097.18</v>
          </cell>
          <cell r="F62">
            <v>-10106585.4</v>
          </cell>
        </row>
        <row r="63">
          <cell r="A63">
            <v>2056501</v>
          </cell>
          <cell r="B63" t="str">
            <v>IDC Contract Services &amp; Equip</v>
          </cell>
          <cell r="D63">
            <v>-37770.74</v>
          </cell>
          <cell r="F63">
            <v>-3683430.86</v>
          </cell>
        </row>
        <row r="64">
          <cell r="A64">
            <v>2056701</v>
          </cell>
          <cell r="B64" t="str">
            <v>IDC Professional Services</v>
          </cell>
          <cell r="D64">
            <v>-8177.68</v>
          </cell>
          <cell r="F64">
            <v>-669563.27</v>
          </cell>
        </row>
        <row r="65">
          <cell r="A65">
            <v>2057001</v>
          </cell>
          <cell r="B65" t="str">
            <v>IDC Fuel &amp; Power</v>
          </cell>
          <cell r="D65">
            <v>-8105.37</v>
          </cell>
          <cell r="F65">
            <v>-741211.35</v>
          </cell>
        </row>
        <row r="66">
          <cell r="A66">
            <v>2057501</v>
          </cell>
          <cell r="B66" t="str">
            <v>IDC Transportation</v>
          </cell>
          <cell r="D66">
            <v>-5497.35</v>
          </cell>
          <cell r="F66">
            <v>-444880.25</v>
          </cell>
        </row>
        <row r="67">
          <cell r="A67">
            <v>2057520</v>
          </cell>
          <cell r="B67" t="str">
            <v>IDC Helicopter Transportation</v>
          </cell>
          <cell r="D67">
            <v>-532.69000000000005</v>
          </cell>
          <cell r="F67">
            <v>-43086.46</v>
          </cell>
        </row>
        <row r="68">
          <cell r="A68">
            <v>2057530</v>
          </cell>
          <cell r="B68" t="str">
            <v>IDC Air Transportation</v>
          </cell>
          <cell r="D68">
            <v>-7418.66</v>
          </cell>
          <cell r="F68">
            <v>-687844.38</v>
          </cell>
        </row>
        <row r="69">
          <cell r="A69">
            <v>2058001</v>
          </cell>
          <cell r="B69" t="str">
            <v>IDC Communication Expense</v>
          </cell>
          <cell r="D69">
            <v>-1965.78</v>
          </cell>
          <cell r="F69">
            <v>-167411.37</v>
          </cell>
        </row>
        <row r="70">
          <cell r="A70">
            <v>2058201</v>
          </cell>
          <cell r="B70" t="str">
            <v>IDC Repairs &amp; Maintenance</v>
          </cell>
          <cell r="D70">
            <v>-5997.16</v>
          </cell>
          <cell r="F70">
            <v>-482117.11</v>
          </cell>
        </row>
        <row r="71">
          <cell r="A71">
            <v>2058501</v>
          </cell>
          <cell r="B71" t="str">
            <v>IDC Environmental Expense</v>
          </cell>
          <cell r="D71">
            <v>-1394.29</v>
          </cell>
          <cell r="F71">
            <v>-110978.04</v>
          </cell>
        </row>
        <row r="72">
          <cell r="A72">
            <v>2100101</v>
          </cell>
          <cell r="B72" t="str">
            <v>IDC-US Dril Contract Day Rate</v>
          </cell>
          <cell r="D72">
            <v>0</v>
          </cell>
          <cell r="F72">
            <v>0</v>
          </cell>
        </row>
        <row r="73">
          <cell r="A73">
            <v>2100701</v>
          </cell>
          <cell r="B73" t="str">
            <v>IDC-US Road|Loc. Pits &amp; Keyws</v>
          </cell>
          <cell r="D73">
            <v>0</v>
          </cell>
          <cell r="F73">
            <v>0</v>
          </cell>
        </row>
        <row r="74">
          <cell r="A74">
            <v>2105001</v>
          </cell>
          <cell r="B74" t="str">
            <v>IDC-US Drill Bits</v>
          </cell>
          <cell r="D74">
            <v>0</v>
          </cell>
          <cell r="F74">
            <v>0</v>
          </cell>
        </row>
        <row r="75">
          <cell r="A75">
            <v>2206001</v>
          </cell>
          <cell r="B75" t="str">
            <v>TDC-US Xmas Tree</v>
          </cell>
          <cell r="D75">
            <v>0</v>
          </cell>
          <cell r="F75">
            <v>0</v>
          </cell>
        </row>
        <row r="76">
          <cell r="A76">
            <v>2251000</v>
          </cell>
          <cell r="B76" t="str">
            <v>Buildings Rollforward 1997</v>
          </cell>
          <cell r="D76">
            <v>-329936</v>
          </cell>
          <cell r="F76">
            <v>-24926664.800000001</v>
          </cell>
        </row>
        <row r="77">
          <cell r="A77">
            <v>2251001</v>
          </cell>
          <cell r="B77" t="str">
            <v>Buildings</v>
          </cell>
          <cell r="D77">
            <v>-2486629.0699999998</v>
          </cell>
          <cell r="F77">
            <v>-224566201.44999999</v>
          </cell>
        </row>
        <row r="78">
          <cell r="A78">
            <v>2251501</v>
          </cell>
          <cell r="B78" t="str">
            <v>Roads</v>
          </cell>
          <cell r="D78">
            <v>-952831.9</v>
          </cell>
          <cell r="F78">
            <v>-82149582.870000005</v>
          </cell>
        </row>
        <row r="79">
          <cell r="A79">
            <v>2252001</v>
          </cell>
          <cell r="B79" t="str">
            <v>Pipelines</v>
          </cell>
          <cell r="D79">
            <v>-628271.03</v>
          </cell>
          <cell r="F79">
            <v>-50473625.490000002</v>
          </cell>
        </row>
        <row r="80">
          <cell r="A80">
            <v>2253000</v>
          </cell>
          <cell r="B80" t="str">
            <v>Plant &amp; Equipment R/F 1997</v>
          </cell>
          <cell r="D80">
            <v>0</v>
          </cell>
          <cell r="F80">
            <v>-0.5</v>
          </cell>
        </row>
        <row r="81">
          <cell r="A81">
            <v>2253001</v>
          </cell>
          <cell r="B81" t="str">
            <v>Plant &amp; Equipment</v>
          </cell>
          <cell r="D81">
            <v>-1211973.02</v>
          </cell>
          <cell r="F81">
            <v>-98823970.269999996</v>
          </cell>
        </row>
        <row r="82">
          <cell r="A82">
            <v>2253500</v>
          </cell>
          <cell r="B82" t="str">
            <v>Vehicles Rollforward 1997</v>
          </cell>
          <cell r="D82">
            <v>-541479</v>
          </cell>
          <cell r="F82">
            <v>-40908738.450000003</v>
          </cell>
        </row>
        <row r="83">
          <cell r="A83">
            <v>2253501</v>
          </cell>
          <cell r="B83" t="str">
            <v>Vehicles</v>
          </cell>
          <cell r="D83">
            <v>-9250.85</v>
          </cell>
          <cell r="F83">
            <v>-1211861.3500000001</v>
          </cell>
        </row>
        <row r="84">
          <cell r="A84">
            <v>2254001</v>
          </cell>
          <cell r="B84" t="str">
            <v>Vehicles for specialized task</v>
          </cell>
          <cell r="D84">
            <v>-947650.94</v>
          </cell>
          <cell r="F84">
            <v>-73321163.560000002</v>
          </cell>
        </row>
        <row r="85">
          <cell r="A85">
            <v>2254501</v>
          </cell>
          <cell r="B85" t="str">
            <v>Vehicles for personnel</v>
          </cell>
          <cell r="D85">
            <v>-128051.16</v>
          </cell>
          <cell r="F85">
            <v>-10205265.640000001</v>
          </cell>
        </row>
        <row r="86">
          <cell r="A86">
            <v>2254502</v>
          </cell>
          <cell r="B86" t="str">
            <v>Vehicles-Personnel-VAT-Paid</v>
          </cell>
          <cell r="D86">
            <v>-78183.91</v>
          </cell>
          <cell r="F86">
            <v>-6146750</v>
          </cell>
        </row>
        <row r="87">
          <cell r="A87">
            <v>2255001</v>
          </cell>
          <cell r="B87" t="str">
            <v>Furniture &amp; Fixtures</v>
          </cell>
          <cell r="D87">
            <v>-113206.46</v>
          </cell>
          <cell r="F87">
            <v>-8746458.4100000001</v>
          </cell>
        </row>
        <row r="88">
          <cell r="A88">
            <v>2256001</v>
          </cell>
          <cell r="B88" t="str">
            <v>Field Communicatios</v>
          </cell>
          <cell r="D88">
            <v>-283975.49</v>
          </cell>
          <cell r="F88">
            <v>-25461455.510000002</v>
          </cell>
        </row>
        <row r="89">
          <cell r="A89">
            <v>2301000</v>
          </cell>
          <cell r="B89" t="str">
            <v>Apartments Rollforward 1997</v>
          </cell>
          <cell r="D89">
            <v>-67212</v>
          </cell>
          <cell r="F89">
            <v>-5077866.5999999996</v>
          </cell>
        </row>
        <row r="90">
          <cell r="A90">
            <v>2301001</v>
          </cell>
          <cell r="B90" t="str">
            <v>Buildings</v>
          </cell>
          <cell r="D90">
            <v>-64757.81</v>
          </cell>
          <cell r="F90">
            <v>-9473805.8000000007</v>
          </cell>
        </row>
        <row r="91">
          <cell r="A91">
            <v>2301010</v>
          </cell>
          <cell r="B91" t="str">
            <v>Office Buildings</v>
          </cell>
          <cell r="D91">
            <v>-50970.33</v>
          </cell>
          <cell r="F91">
            <v>-6052768.8300000001</v>
          </cell>
        </row>
        <row r="92">
          <cell r="A92">
            <v>2301020</v>
          </cell>
          <cell r="B92" t="str">
            <v>Apartments</v>
          </cell>
          <cell r="D92">
            <v>-147787.25</v>
          </cell>
          <cell r="F92">
            <v>-11802425.67</v>
          </cell>
        </row>
        <row r="93">
          <cell r="A93">
            <v>2303000</v>
          </cell>
          <cell r="B93" t="str">
            <v>Office F&amp;F Rollforward 1997</v>
          </cell>
          <cell r="D93">
            <v>-227318</v>
          </cell>
          <cell r="F93">
            <v>-17173874.899999999</v>
          </cell>
        </row>
        <row r="94">
          <cell r="A94">
            <v>2303010</v>
          </cell>
          <cell r="B94" t="str">
            <v>Office Furniture &amp; Fixtures</v>
          </cell>
          <cell r="D94">
            <v>-19654.27</v>
          </cell>
          <cell r="F94">
            <v>-1807425.9</v>
          </cell>
        </row>
        <row r="95">
          <cell r="A95">
            <v>2303020</v>
          </cell>
          <cell r="B95" t="str">
            <v>Apartment Furniture &amp; Fixture</v>
          </cell>
          <cell r="D95">
            <v>-72237.73</v>
          </cell>
          <cell r="F95">
            <v>-6390315.0300000003</v>
          </cell>
        </row>
        <row r="96">
          <cell r="A96">
            <v>2304001</v>
          </cell>
          <cell r="B96" t="str">
            <v>Office Equipment</v>
          </cell>
          <cell r="D96">
            <v>-99081.91</v>
          </cell>
          <cell r="F96">
            <v>-7980060.8300000001</v>
          </cell>
        </row>
        <row r="97">
          <cell r="A97">
            <v>2305001</v>
          </cell>
          <cell r="B97" t="str">
            <v>Intangible Assets</v>
          </cell>
          <cell r="D97">
            <v>-2851.76</v>
          </cell>
          <cell r="F97">
            <v>-205935</v>
          </cell>
        </row>
        <row r="98">
          <cell r="A98">
            <v>2305002</v>
          </cell>
          <cell r="B98" t="str">
            <v>Software-Sun System-GL</v>
          </cell>
          <cell r="D98">
            <v>-62093.59</v>
          </cell>
          <cell r="F98">
            <v>-5214962.84</v>
          </cell>
        </row>
        <row r="99">
          <cell r="A99">
            <v>2305003</v>
          </cell>
          <cell r="B99" t="str">
            <v>Software-Sun System-Payroll</v>
          </cell>
          <cell r="D99">
            <v>-9353.4500000000007</v>
          </cell>
          <cell r="F99">
            <v>-778140</v>
          </cell>
        </row>
        <row r="100">
          <cell r="A100">
            <v>2350101</v>
          </cell>
          <cell r="B100" t="str">
            <v>WIP IDC Dril Cont Day Rate</v>
          </cell>
          <cell r="D100">
            <v>-2900339.6</v>
          </cell>
          <cell r="F100">
            <v>-368973093.13999999</v>
          </cell>
        </row>
        <row r="101">
          <cell r="A101">
            <v>2350501</v>
          </cell>
          <cell r="B101" t="str">
            <v>WIP IDC Mobilization/Demob</v>
          </cell>
          <cell r="D101">
            <v>-1185297.6299999999</v>
          </cell>
          <cell r="F101">
            <v>-116795597.84999999</v>
          </cell>
        </row>
        <row r="102">
          <cell r="A102">
            <v>2350701</v>
          </cell>
          <cell r="B102" t="str">
            <v>WIP IDC Road|Loc. Pits &amp; Keyw</v>
          </cell>
          <cell r="D102">
            <v>-631594.73</v>
          </cell>
          <cell r="F102">
            <v>-75228427.930000007</v>
          </cell>
        </row>
        <row r="103">
          <cell r="A103">
            <v>2351001</v>
          </cell>
          <cell r="B103" t="str">
            <v>WIP IDC Cement &amp; Cement Serv</v>
          </cell>
          <cell r="D103">
            <v>-278082</v>
          </cell>
          <cell r="F103">
            <v>-35422644.549999997</v>
          </cell>
        </row>
        <row r="104">
          <cell r="A104">
            <v>2351501</v>
          </cell>
          <cell r="B104" t="str">
            <v>WIP IDC Chemicals</v>
          </cell>
          <cell r="D104">
            <v>-65241.33</v>
          </cell>
          <cell r="F104">
            <v>-8733468.6300000008</v>
          </cell>
        </row>
        <row r="105">
          <cell r="A105">
            <v>2352001</v>
          </cell>
          <cell r="B105" t="str">
            <v>WIP IDC Wireline Logging</v>
          </cell>
          <cell r="D105">
            <v>-108611.3</v>
          </cell>
          <cell r="F105">
            <v>-14014824.880000001</v>
          </cell>
        </row>
        <row r="106">
          <cell r="A106">
            <v>2352501</v>
          </cell>
          <cell r="B106" t="str">
            <v>WIP IDC Mud Logging</v>
          </cell>
          <cell r="D106">
            <v>-222776.23</v>
          </cell>
          <cell r="F106">
            <v>-29125866.870000001</v>
          </cell>
        </row>
        <row r="107">
          <cell r="A107">
            <v>2353001</v>
          </cell>
          <cell r="B107" t="str">
            <v>WIP IDC Formation Testing</v>
          </cell>
          <cell r="D107">
            <v>-181233.13</v>
          </cell>
          <cell r="F107">
            <v>-24289796.969999999</v>
          </cell>
        </row>
        <row r="108">
          <cell r="A108">
            <v>2355001</v>
          </cell>
          <cell r="B108" t="str">
            <v>WIP IDC Drill Bits</v>
          </cell>
          <cell r="D108">
            <v>-158072</v>
          </cell>
          <cell r="F108">
            <v>-17370096</v>
          </cell>
        </row>
        <row r="109">
          <cell r="A109">
            <v>2355501</v>
          </cell>
          <cell r="B109" t="str">
            <v>WIP IDC Tools &amp; Equip Rental</v>
          </cell>
          <cell r="D109">
            <v>-468257.79</v>
          </cell>
          <cell r="F109">
            <v>-65593665.920000002</v>
          </cell>
        </row>
        <row r="110">
          <cell r="A110">
            <v>2355701</v>
          </cell>
          <cell r="B110" t="str">
            <v>WIP IDC Materials &amp; Supplies</v>
          </cell>
          <cell r="D110">
            <v>-593888.18000000005</v>
          </cell>
          <cell r="F110">
            <v>-76306025.150000006</v>
          </cell>
        </row>
        <row r="111">
          <cell r="A111">
            <v>2356001</v>
          </cell>
          <cell r="B111" t="str">
            <v>WIP IDC Company labor</v>
          </cell>
          <cell r="D111">
            <v>-176143.07</v>
          </cell>
          <cell r="F111">
            <v>-20208012.280000001</v>
          </cell>
        </row>
        <row r="112">
          <cell r="A112">
            <v>2356201</v>
          </cell>
          <cell r="B112" t="str">
            <v>WIP IDC Contract Labor</v>
          </cell>
          <cell r="D112">
            <v>-993385.25</v>
          </cell>
          <cell r="F112">
            <v>-109024307.75</v>
          </cell>
        </row>
        <row r="113">
          <cell r="A113">
            <v>2356501</v>
          </cell>
          <cell r="B113" t="str">
            <v>WIP IDC Cont Services &amp; Equip</v>
          </cell>
          <cell r="D113">
            <v>-321140.47999999998</v>
          </cell>
          <cell r="F113">
            <v>-32649694.489999998</v>
          </cell>
        </row>
        <row r="114">
          <cell r="A114">
            <v>2356701</v>
          </cell>
          <cell r="B114" t="str">
            <v>WIP IDC Professional Services</v>
          </cell>
          <cell r="D114">
            <v>-155105.19</v>
          </cell>
          <cell r="F114">
            <v>-12260825.93</v>
          </cell>
        </row>
        <row r="115">
          <cell r="A115">
            <v>2357001</v>
          </cell>
          <cell r="B115" t="str">
            <v>WIP IDC Fuel &amp; Power</v>
          </cell>
          <cell r="D115">
            <v>-109394</v>
          </cell>
          <cell r="F115">
            <v>-13019309.16</v>
          </cell>
        </row>
        <row r="116">
          <cell r="A116">
            <v>2357501</v>
          </cell>
          <cell r="B116" t="str">
            <v>WIP IDC Transportation</v>
          </cell>
          <cell r="D116">
            <v>-231440.46</v>
          </cell>
          <cell r="F116">
            <v>-30758784.5</v>
          </cell>
        </row>
        <row r="117">
          <cell r="A117">
            <v>2357520</v>
          </cell>
          <cell r="B117" t="str">
            <v>WIP IDC Helicopter Transport</v>
          </cell>
          <cell r="D117">
            <v>-2129.6999999999998</v>
          </cell>
          <cell r="F117">
            <v>-172339.33</v>
          </cell>
        </row>
        <row r="118">
          <cell r="A118">
            <v>2357540</v>
          </cell>
          <cell r="B118" t="str">
            <v>WIP IDC Marine Transportation</v>
          </cell>
          <cell r="D118">
            <v>-50229.99</v>
          </cell>
          <cell r="F118">
            <v>-6168698.0899999999</v>
          </cell>
        </row>
        <row r="119">
          <cell r="A119">
            <v>2358001</v>
          </cell>
          <cell r="B119" t="str">
            <v>WIP IDC Communication Expense</v>
          </cell>
          <cell r="D119">
            <v>-16471.07</v>
          </cell>
          <cell r="F119">
            <v>-1885319.23</v>
          </cell>
        </row>
        <row r="120">
          <cell r="A120">
            <v>2358201</v>
          </cell>
          <cell r="B120" t="str">
            <v>WIP IDC Repairs &amp; Maintenance</v>
          </cell>
          <cell r="D120">
            <v>-44168.58</v>
          </cell>
          <cell r="F120">
            <v>-4430090.6500000004</v>
          </cell>
        </row>
        <row r="121">
          <cell r="A121">
            <v>2358501</v>
          </cell>
          <cell r="B121" t="str">
            <v>WIP IDC Environmental Expense</v>
          </cell>
          <cell r="D121">
            <v>-9412.6299999999992</v>
          </cell>
          <cell r="F121">
            <v>-988073.4</v>
          </cell>
        </row>
        <row r="122">
          <cell r="A122">
            <v>2358701</v>
          </cell>
          <cell r="B122" t="str">
            <v>WIP IDC Local Licensing Fees</v>
          </cell>
          <cell r="D122">
            <v>-129855.99</v>
          </cell>
          <cell r="F122">
            <v>-10426879.43</v>
          </cell>
        </row>
        <row r="123">
          <cell r="A123">
            <v>2359001</v>
          </cell>
          <cell r="B123" t="str">
            <v>WIP IDC General &amp; Admin</v>
          </cell>
          <cell r="D123">
            <v>-118164.42</v>
          </cell>
          <cell r="F123">
            <v>-16593142.300000001</v>
          </cell>
        </row>
        <row r="124">
          <cell r="A124">
            <v>2403001</v>
          </cell>
          <cell r="B124" t="str">
            <v>WIP-TDC-Production Casing</v>
          </cell>
          <cell r="D124">
            <v>-215188.8</v>
          </cell>
          <cell r="F124">
            <v>-22289824.600000001</v>
          </cell>
        </row>
        <row r="125">
          <cell r="A125">
            <v>2403501</v>
          </cell>
          <cell r="B125" t="str">
            <v>WIP-TDC-Tubing</v>
          </cell>
          <cell r="D125">
            <v>-287235.8</v>
          </cell>
          <cell r="F125">
            <v>-23054632.41</v>
          </cell>
        </row>
        <row r="126">
          <cell r="A126">
            <v>2405001</v>
          </cell>
          <cell r="B126" t="str">
            <v>WIP-TDC-Casinghead</v>
          </cell>
          <cell r="D126">
            <v>-28806.240000000002</v>
          </cell>
          <cell r="F126">
            <v>-3760731.31</v>
          </cell>
        </row>
        <row r="127">
          <cell r="A127">
            <v>2406001</v>
          </cell>
          <cell r="B127" t="str">
            <v>WIP-TDC-Xmas Tree</v>
          </cell>
          <cell r="D127">
            <v>-63374.36</v>
          </cell>
          <cell r="F127">
            <v>-4927382.16</v>
          </cell>
        </row>
        <row r="128">
          <cell r="A128">
            <v>2409001</v>
          </cell>
          <cell r="B128" t="str">
            <v>WIP-TDC-Other Mats &amp; Equip</v>
          </cell>
          <cell r="D128">
            <v>-428131.39</v>
          </cell>
          <cell r="F128">
            <v>-33820184.119999997</v>
          </cell>
        </row>
        <row r="129">
          <cell r="A129">
            <v>2451000</v>
          </cell>
          <cell r="B129" t="str">
            <v>WIP Rollforward 1997</v>
          </cell>
          <cell r="D129">
            <v>0</v>
          </cell>
          <cell r="F129">
            <v>0</v>
          </cell>
        </row>
        <row r="130">
          <cell r="A130">
            <v>2511001</v>
          </cell>
          <cell r="B130" t="str">
            <v>WIP-BUILDINGS-Materials</v>
          </cell>
          <cell r="D130">
            <v>-12307.77</v>
          </cell>
          <cell r="F130">
            <v>-1727500</v>
          </cell>
        </row>
        <row r="131">
          <cell r="A131">
            <v>2511701</v>
          </cell>
          <cell r="B131" t="str">
            <v>WIP - Buildings - Proj Design</v>
          </cell>
          <cell r="D131">
            <v>-48527.79</v>
          </cell>
          <cell r="F131">
            <v>-4715381.5999999996</v>
          </cell>
        </row>
        <row r="132">
          <cell r="A132">
            <v>2516201</v>
          </cell>
          <cell r="B132" t="str">
            <v>WIP-BUILDINGS-Contract Labor</v>
          </cell>
          <cell r="D132">
            <v>-567.64</v>
          </cell>
          <cell r="F132">
            <v>-79753</v>
          </cell>
        </row>
        <row r="133">
          <cell r="A133">
            <v>2521701</v>
          </cell>
          <cell r="B133" t="str">
            <v>WIP - Roads - Proj Design</v>
          </cell>
          <cell r="D133">
            <v>-6467.33</v>
          </cell>
          <cell r="F133">
            <v>-905425.7</v>
          </cell>
        </row>
        <row r="134">
          <cell r="A134">
            <v>2522501</v>
          </cell>
          <cell r="B134" t="str">
            <v>WIP-ROADS-Local Services</v>
          </cell>
          <cell r="D134">
            <v>-17496.330000000002</v>
          </cell>
          <cell r="F134">
            <v>-2443066.33</v>
          </cell>
        </row>
        <row r="135">
          <cell r="A135">
            <v>2531001</v>
          </cell>
          <cell r="B135" t="str">
            <v>WIP-P'LINES-Materials</v>
          </cell>
          <cell r="D135">
            <v>-127569.46</v>
          </cell>
          <cell r="F135">
            <v>-12338277.199999999</v>
          </cell>
        </row>
        <row r="136">
          <cell r="A136">
            <v>2531501</v>
          </cell>
          <cell r="B136" t="str">
            <v>WIP-P'LINES-Overhead</v>
          </cell>
          <cell r="D136">
            <v>-136679.17000000001</v>
          </cell>
          <cell r="F136">
            <v>-11615775.529999999</v>
          </cell>
        </row>
        <row r="137">
          <cell r="A137">
            <v>2531701</v>
          </cell>
          <cell r="B137" t="str">
            <v>WIP - Pipelines - Proj Design</v>
          </cell>
          <cell r="D137">
            <v>-40487.760000000002</v>
          </cell>
          <cell r="F137">
            <v>-3331846.46</v>
          </cell>
        </row>
        <row r="138">
          <cell r="A138">
            <v>2532001</v>
          </cell>
          <cell r="B138" t="str">
            <v>WIP-P'LINES-Transportation</v>
          </cell>
          <cell r="D138">
            <v>-29324.29</v>
          </cell>
          <cell r="F138">
            <v>-2373096.27</v>
          </cell>
        </row>
        <row r="139">
          <cell r="A139">
            <v>2532501</v>
          </cell>
          <cell r="B139" t="str">
            <v>WIP-P'LINES-Local Services</v>
          </cell>
          <cell r="D139">
            <v>-2447.5300000000002</v>
          </cell>
          <cell r="F139">
            <v>-281084.13</v>
          </cell>
        </row>
        <row r="140">
          <cell r="A140">
            <v>2536001</v>
          </cell>
          <cell r="B140" t="str">
            <v>WIP-P'LINES-Company labor</v>
          </cell>
          <cell r="D140">
            <v>-90488.17</v>
          </cell>
          <cell r="F140">
            <v>-7751349.4699999997</v>
          </cell>
        </row>
        <row r="141">
          <cell r="A141">
            <v>2536201</v>
          </cell>
          <cell r="B141" t="str">
            <v>WIP-P'LINES-Contract Labor</v>
          </cell>
          <cell r="D141">
            <v>-227305.69</v>
          </cell>
          <cell r="F141">
            <v>-18784379.239999998</v>
          </cell>
        </row>
        <row r="142">
          <cell r="A142">
            <v>2541001</v>
          </cell>
          <cell r="B142" t="str">
            <v>WIP-GATHSYS-Materials</v>
          </cell>
          <cell r="D142">
            <v>-515708.61</v>
          </cell>
          <cell r="F142">
            <v>-65267328.600000001</v>
          </cell>
        </row>
        <row r="143">
          <cell r="A143">
            <v>2541501</v>
          </cell>
          <cell r="B143" t="str">
            <v>WIP-GATHSYS-Overhead</v>
          </cell>
          <cell r="D143">
            <v>-143405.5</v>
          </cell>
          <cell r="F143">
            <v>-13939371.85</v>
          </cell>
        </row>
        <row r="144">
          <cell r="A144">
            <v>2541701</v>
          </cell>
          <cell r="B144" t="str">
            <v>WIP - Gathsys - Proj Design</v>
          </cell>
          <cell r="D144">
            <v>-95697.16</v>
          </cell>
          <cell r="F144">
            <v>-10572924.43</v>
          </cell>
        </row>
        <row r="145">
          <cell r="A145">
            <v>2542001</v>
          </cell>
          <cell r="B145" t="str">
            <v>WIP-GATHSYS-Transportation</v>
          </cell>
          <cell r="D145">
            <v>-19243.169999999998</v>
          </cell>
          <cell r="F145">
            <v>-2085138.02</v>
          </cell>
        </row>
        <row r="146">
          <cell r="A146">
            <v>2542501</v>
          </cell>
          <cell r="B146" t="str">
            <v>WIP-GATHSYS-Local Services</v>
          </cell>
          <cell r="D146">
            <v>-328706.58</v>
          </cell>
          <cell r="F146">
            <v>-44586086.049999997</v>
          </cell>
        </row>
        <row r="147">
          <cell r="A147">
            <v>2546001</v>
          </cell>
          <cell r="B147" t="str">
            <v>WIP-GATHSYS-Company labor</v>
          </cell>
          <cell r="D147">
            <v>-37631.120000000003</v>
          </cell>
          <cell r="F147">
            <v>-3553671.24</v>
          </cell>
        </row>
        <row r="148">
          <cell r="A148">
            <v>2546201</v>
          </cell>
          <cell r="B148" t="str">
            <v>WIP-GATHSYS-Contract Labor</v>
          </cell>
          <cell r="D148">
            <v>-112913.8</v>
          </cell>
          <cell r="F148">
            <v>-10444446.800000001</v>
          </cell>
        </row>
        <row r="149">
          <cell r="A149">
            <v>2551001</v>
          </cell>
          <cell r="B149" t="str">
            <v>WIP-P&amp;E-Materials</v>
          </cell>
          <cell r="D149">
            <v>-707732.53</v>
          </cell>
          <cell r="F149">
            <v>-89564419.810000002</v>
          </cell>
        </row>
        <row r="150">
          <cell r="A150">
            <v>2551501</v>
          </cell>
          <cell r="B150" t="str">
            <v>WIP-P&amp;E-Overhead</v>
          </cell>
          <cell r="D150">
            <v>-405300.79</v>
          </cell>
          <cell r="F150">
            <v>-41461664.289999999</v>
          </cell>
        </row>
        <row r="151">
          <cell r="A151">
            <v>2551701</v>
          </cell>
          <cell r="B151" t="str">
            <v>WIP - P&amp;E - Proj Design</v>
          </cell>
          <cell r="D151">
            <v>-63674.879999999997</v>
          </cell>
          <cell r="F151">
            <v>-5244831.22</v>
          </cell>
        </row>
        <row r="152">
          <cell r="A152">
            <v>2552001</v>
          </cell>
          <cell r="B152" t="str">
            <v>WIP-P&amp;E-Transportation</v>
          </cell>
          <cell r="D152">
            <v>-66906.58</v>
          </cell>
          <cell r="F152">
            <v>-6578835.9199999999</v>
          </cell>
        </row>
        <row r="153">
          <cell r="A153">
            <v>2552501</v>
          </cell>
          <cell r="B153" t="str">
            <v>WIP-P&amp;E-Local Services</v>
          </cell>
          <cell r="D153">
            <v>-36201.730000000003</v>
          </cell>
          <cell r="F153">
            <v>-3414730.2</v>
          </cell>
        </row>
        <row r="154">
          <cell r="A154">
            <v>2556001</v>
          </cell>
          <cell r="B154" t="str">
            <v>WIP-P&amp;E-Company labor</v>
          </cell>
          <cell r="D154">
            <v>-158714.74</v>
          </cell>
          <cell r="F154">
            <v>-15286095.869999999</v>
          </cell>
        </row>
        <row r="155">
          <cell r="A155">
            <v>2556201</v>
          </cell>
          <cell r="B155" t="str">
            <v>WIP-P&amp;E-Contract Labor</v>
          </cell>
          <cell r="D155">
            <v>-526882.05000000005</v>
          </cell>
          <cell r="F155">
            <v>-47645668.920000002</v>
          </cell>
        </row>
        <row r="156">
          <cell r="A156">
            <v>2601001</v>
          </cell>
          <cell r="B156" t="str">
            <v>Sales FCP Offset</v>
          </cell>
          <cell r="D156">
            <v>2504261.65</v>
          </cell>
          <cell r="F156">
            <v>312068494.77999997</v>
          </cell>
        </row>
        <row r="157">
          <cell r="A157">
            <v>2602001</v>
          </cell>
          <cell r="B157" t="str">
            <v>Transportation FCP Offset</v>
          </cell>
          <cell r="D157">
            <v>-231326.03</v>
          </cell>
          <cell r="F157">
            <v>-26201086.780000001</v>
          </cell>
        </row>
        <row r="158">
          <cell r="A158">
            <v>2603001</v>
          </cell>
          <cell r="B158" t="str">
            <v>Marketing FCP Offset</v>
          </cell>
          <cell r="D158">
            <v>-40509.24</v>
          </cell>
          <cell r="F158">
            <v>-4618051.8499999996</v>
          </cell>
        </row>
        <row r="159">
          <cell r="A159">
            <v>2604001</v>
          </cell>
          <cell r="B159" t="str">
            <v>Operating expense FCP Offset</v>
          </cell>
          <cell r="D159">
            <v>-1213721.71</v>
          </cell>
          <cell r="F159">
            <v>-118616710.17</v>
          </cell>
        </row>
        <row r="160">
          <cell r="A160">
            <v>2701001</v>
          </cell>
          <cell r="B160" t="str">
            <v>Accumulated Depletion</v>
          </cell>
          <cell r="D160">
            <v>370810.95</v>
          </cell>
          <cell r="F160">
            <v>32313822.23</v>
          </cell>
        </row>
        <row r="161">
          <cell r="A161">
            <v>2705000</v>
          </cell>
          <cell r="B161" t="str">
            <v>Accum. Deprec.-CORPA 1997</v>
          </cell>
          <cell r="D161">
            <v>190950</v>
          </cell>
          <cell r="F161">
            <v>14426272.5</v>
          </cell>
        </row>
        <row r="162">
          <cell r="A162">
            <v>2705001</v>
          </cell>
          <cell r="B162" t="str">
            <v>Accumulated Depreciation-CORP</v>
          </cell>
          <cell r="D162">
            <v>1382780.94</v>
          </cell>
          <cell r="F162">
            <v>153548203.86000001</v>
          </cell>
        </row>
        <row r="163">
          <cell r="A163" t="str">
            <v>300A&amp;B01</v>
          </cell>
          <cell r="B163" t="str">
            <v>A&amp;B</v>
          </cell>
          <cell r="D163">
            <v>0</v>
          </cell>
          <cell r="F163">
            <v>0</v>
          </cell>
        </row>
        <row r="164">
          <cell r="A164" t="str">
            <v>300AAC01</v>
          </cell>
          <cell r="B164" t="str">
            <v>Aktau Auto Center</v>
          </cell>
          <cell r="D164">
            <v>0</v>
          </cell>
          <cell r="F164">
            <v>0</v>
          </cell>
        </row>
        <row r="165">
          <cell r="A165" t="str">
            <v>300ABB01</v>
          </cell>
          <cell r="B165" t="str">
            <v>ABB Vetco Gray</v>
          </cell>
          <cell r="D165">
            <v>0</v>
          </cell>
          <cell r="F165">
            <v>0</v>
          </cell>
        </row>
        <row r="166">
          <cell r="A166" t="str">
            <v>300ABC01</v>
          </cell>
          <cell r="B166" t="str">
            <v>A&amp;B Commerce</v>
          </cell>
          <cell r="D166">
            <v>0</v>
          </cell>
          <cell r="F166">
            <v>0</v>
          </cell>
        </row>
        <row r="167">
          <cell r="A167" t="str">
            <v>300ABU01</v>
          </cell>
          <cell r="B167" t="str">
            <v>Abuov</v>
          </cell>
          <cell r="D167">
            <v>0</v>
          </cell>
          <cell r="F167">
            <v>0</v>
          </cell>
        </row>
        <row r="168">
          <cell r="A168" t="str">
            <v>300ACC01</v>
          </cell>
          <cell r="B168" t="str">
            <v>ACCEPT</v>
          </cell>
          <cell r="D168">
            <v>0</v>
          </cell>
          <cell r="F168">
            <v>0</v>
          </cell>
        </row>
        <row r="169">
          <cell r="A169" t="str">
            <v>300ACE01</v>
          </cell>
          <cell r="B169" t="str">
            <v>ACE-Intl Agents</v>
          </cell>
          <cell r="D169">
            <v>4225</v>
          </cell>
          <cell r="F169">
            <v>599105</v>
          </cell>
        </row>
        <row r="170">
          <cell r="A170" t="str">
            <v>300ADV01</v>
          </cell>
          <cell r="B170" t="str">
            <v>Advance International Transpor</v>
          </cell>
          <cell r="D170">
            <v>0</v>
          </cell>
          <cell r="F170">
            <v>0</v>
          </cell>
        </row>
        <row r="171">
          <cell r="A171" t="str">
            <v>300AGP01</v>
          </cell>
          <cell r="B171" t="str">
            <v>AGP1</v>
          </cell>
          <cell r="D171">
            <v>0</v>
          </cell>
          <cell r="F171">
            <v>0</v>
          </cell>
        </row>
        <row r="172">
          <cell r="A172" t="str">
            <v>300AIB01</v>
          </cell>
          <cell r="B172" t="str">
            <v>AIB</v>
          </cell>
          <cell r="D172">
            <v>0</v>
          </cell>
          <cell r="F172">
            <v>0</v>
          </cell>
        </row>
        <row r="173">
          <cell r="A173" t="str">
            <v>300AIL01</v>
          </cell>
          <cell r="B173" t="str">
            <v>AILAK</v>
          </cell>
          <cell r="D173">
            <v>0</v>
          </cell>
          <cell r="F173">
            <v>0</v>
          </cell>
        </row>
        <row r="174">
          <cell r="A174" t="str">
            <v>300AIN01</v>
          </cell>
          <cell r="B174" t="str">
            <v>AINA</v>
          </cell>
          <cell r="D174">
            <v>0</v>
          </cell>
          <cell r="F174">
            <v>0</v>
          </cell>
        </row>
        <row r="175">
          <cell r="A175" t="str">
            <v>300AIS01</v>
          </cell>
          <cell r="B175" t="str">
            <v>Aishuakuly School</v>
          </cell>
          <cell r="D175">
            <v>0</v>
          </cell>
          <cell r="F175">
            <v>0</v>
          </cell>
        </row>
        <row r="176">
          <cell r="A176" t="str">
            <v>300AJI01</v>
          </cell>
          <cell r="B176" t="str">
            <v>Ajigaliev</v>
          </cell>
          <cell r="D176">
            <v>0</v>
          </cell>
          <cell r="F176">
            <v>0</v>
          </cell>
        </row>
        <row r="177">
          <cell r="A177" t="str">
            <v>300AKB01</v>
          </cell>
          <cell r="B177" t="str">
            <v>Akbobek</v>
          </cell>
          <cell r="D177">
            <v>0</v>
          </cell>
          <cell r="F177">
            <v>0</v>
          </cell>
        </row>
        <row r="178">
          <cell r="A178" t="str">
            <v>300AKK01</v>
          </cell>
          <cell r="B178" t="str">
            <v>Akku</v>
          </cell>
          <cell r="D178">
            <v>138.65</v>
          </cell>
          <cell r="F178">
            <v>19660</v>
          </cell>
        </row>
        <row r="179">
          <cell r="A179" t="str">
            <v>300AKM02</v>
          </cell>
          <cell r="B179" t="str">
            <v>Akma Oil</v>
          </cell>
          <cell r="D179">
            <v>0</v>
          </cell>
          <cell r="F179">
            <v>0</v>
          </cell>
        </row>
        <row r="180">
          <cell r="A180" t="str">
            <v>300AKM03</v>
          </cell>
          <cell r="B180" t="str">
            <v>Akmo - 88</v>
          </cell>
          <cell r="D180">
            <v>0</v>
          </cell>
          <cell r="F180">
            <v>0</v>
          </cell>
        </row>
        <row r="181">
          <cell r="A181" t="str">
            <v>300AKT01</v>
          </cell>
          <cell r="B181" t="str">
            <v>Aktau Gaz</v>
          </cell>
          <cell r="D181">
            <v>0</v>
          </cell>
          <cell r="F181">
            <v>0</v>
          </cell>
        </row>
        <row r="182">
          <cell r="A182" t="str">
            <v>300AKT02</v>
          </cell>
          <cell r="B182" t="str">
            <v>Aktau Adau Service</v>
          </cell>
          <cell r="D182">
            <v>0</v>
          </cell>
          <cell r="F182">
            <v>0</v>
          </cell>
        </row>
        <row r="183">
          <cell r="A183" t="str">
            <v>300ALI01</v>
          </cell>
          <cell r="B183" t="str">
            <v>Alimov</v>
          </cell>
          <cell r="D183">
            <v>0</v>
          </cell>
          <cell r="F183">
            <v>0</v>
          </cell>
        </row>
        <row r="184">
          <cell r="A184" t="str">
            <v>300ALM01</v>
          </cell>
          <cell r="B184" t="str">
            <v>Alma TV</v>
          </cell>
          <cell r="D184">
            <v>0</v>
          </cell>
          <cell r="F184">
            <v>0</v>
          </cell>
        </row>
        <row r="185">
          <cell r="A185" t="str">
            <v>300ALP01</v>
          </cell>
          <cell r="B185" t="str">
            <v>ALPHA PRO</v>
          </cell>
          <cell r="D185">
            <v>266.22000000000003</v>
          </cell>
          <cell r="F185">
            <v>37750</v>
          </cell>
        </row>
        <row r="186">
          <cell r="A186" t="str">
            <v>300ALT01</v>
          </cell>
          <cell r="B186" t="str">
            <v>ALTEL</v>
          </cell>
          <cell r="D186">
            <v>246.52</v>
          </cell>
          <cell r="F186">
            <v>34955.96</v>
          </cell>
        </row>
        <row r="187">
          <cell r="A187" t="str">
            <v>300AMA01</v>
          </cell>
          <cell r="B187" t="str">
            <v>Amandyk-Ss</v>
          </cell>
          <cell r="D187">
            <v>0</v>
          </cell>
          <cell r="F187">
            <v>0</v>
          </cell>
        </row>
        <row r="188">
          <cell r="A188" t="str">
            <v>300AME01</v>
          </cell>
          <cell r="B188" t="str">
            <v>Ameron International</v>
          </cell>
          <cell r="D188">
            <v>0.5</v>
          </cell>
          <cell r="F188">
            <v>70.900000000000006</v>
          </cell>
        </row>
        <row r="189">
          <cell r="A189" t="str">
            <v>300ANG01</v>
          </cell>
          <cell r="B189" t="str">
            <v>Anglo-Caspian Serv</v>
          </cell>
          <cell r="D189">
            <v>0</v>
          </cell>
          <cell r="F189">
            <v>0</v>
          </cell>
        </row>
        <row r="190">
          <cell r="A190" t="str">
            <v>300ANK01</v>
          </cell>
          <cell r="B190" t="str">
            <v>Ankara Hotel (Ait)</v>
          </cell>
          <cell r="D190">
            <v>3130.01</v>
          </cell>
          <cell r="F190">
            <v>443835.42</v>
          </cell>
        </row>
        <row r="191">
          <cell r="A191" t="str">
            <v>300ARC01</v>
          </cell>
          <cell r="B191" t="str">
            <v>Arctic/Plains Const</v>
          </cell>
          <cell r="D191">
            <v>21600</v>
          </cell>
          <cell r="F191">
            <v>3062880</v>
          </cell>
        </row>
        <row r="192">
          <cell r="A192" t="str">
            <v>300ARM01</v>
          </cell>
          <cell r="B192" t="str">
            <v>Arman JV</v>
          </cell>
          <cell r="D192">
            <v>0</v>
          </cell>
          <cell r="F192">
            <v>0</v>
          </cell>
        </row>
        <row r="193">
          <cell r="A193" t="str">
            <v>300ARS01</v>
          </cell>
          <cell r="B193" t="str">
            <v>ARS</v>
          </cell>
          <cell r="D193">
            <v>0</v>
          </cell>
          <cell r="F193">
            <v>0</v>
          </cell>
        </row>
        <row r="194">
          <cell r="A194" t="str">
            <v>300ART01</v>
          </cell>
          <cell r="B194" t="str">
            <v>Arti Sugar</v>
          </cell>
          <cell r="D194">
            <v>0</v>
          </cell>
          <cell r="F194">
            <v>0</v>
          </cell>
        </row>
        <row r="195">
          <cell r="A195" t="str">
            <v>300ARV01</v>
          </cell>
          <cell r="B195" t="str">
            <v>ARVES</v>
          </cell>
          <cell r="D195">
            <v>1078.98</v>
          </cell>
          <cell r="F195">
            <v>153000</v>
          </cell>
        </row>
        <row r="196">
          <cell r="A196" t="str">
            <v>300AST01</v>
          </cell>
          <cell r="B196" t="str">
            <v>Astros</v>
          </cell>
          <cell r="D196">
            <v>977.22</v>
          </cell>
          <cell r="F196">
            <v>138569.76</v>
          </cell>
        </row>
        <row r="197">
          <cell r="A197" t="str">
            <v>300ATA01</v>
          </cell>
          <cell r="B197" t="str">
            <v>Atabai</v>
          </cell>
          <cell r="D197">
            <v>0</v>
          </cell>
          <cell r="F197">
            <v>0</v>
          </cell>
        </row>
        <row r="198">
          <cell r="A198" t="str">
            <v>300AUE01</v>
          </cell>
          <cell r="B198" t="str">
            <v>AUES</v>
          </cell>
          <cell r="D198">
            <v>0</v>
          </cell>
          <cell r="F198">
            <v>0</v>
          </cell>
        </row>
        <row r="199">
          <cell r="A199" t="str">
            <v>300AVD01</v>
          </cell>
          <cell r="B199" t="str">
            <v>Avdievsky</v>
          </cell>
          <cell r="D199">
            <v>0</v>
          </cell>
          <cell r="F199">
            <v>0</v>
          </cell>
        </row>
        <row r="200">
          <cell r="A200" t="str">
            <v>300AVR01</v>
          </cell>
          <cell r="B200" t="str">
            <v>Avramenco</v>
          </cell>
          <cell r="D200">
            <v>-464.84</v>
          </cell>
          <cell r="F200">
            <v>-65913.77</v>
          </cell>
        </row>
        <row r="201">
          <cell r="A201" t="str">
            <v>300AYA01</v>
          </cell>
          <cell r="B201" t="str">
            <v>AYAZ</v>
          </cell>
          <cell r="D201">
            <v>0</v>
          </cell>
          <cell r="F201">
            <v>0</v>
          </cell>
        </row>
        <row r="202">
          <cell r="A202" t="str">
            <v>300AYA02</v>
          </cell>
          <cell r="B202" t="str">
            <v>AYAT</v>
          </cell>
          <cell r="D202">
            <v>0</v>
          </cell>
          <cell r="F202">
            <v>0</v>
          </cell>
        </row>
        <row r="203">
          <cell r="A203" t="str">
            <v>300AZH01</v>
          </cell>
          <cell r="B203" t="str">
            <v>Azhigaliev</v>
          </cell>
          <cell r="D203">
            <v>0</v>
          </cell>
          <cell r="F203">
            <v>0</v>
          </cell>
        </row>
        <row r="204">
          <cell r="A204" t="str">
            <v>300BAK01</v>
          </cell>
          <cell r="B204" t="str">
            <v>Bakyt</v>
          </cell>
          <cell r="D204">
            <v>0</v>
          </cell>
          <cell r="F204">
            <v>0</v>
          </cell>
        </row>
        <row r="205">
          <cell r="A205" t="str">
            <v>300BAK02</v>
          </cell>
          <cell r="B205" t="str">
            <v>Baker Hughes Solutions</v>
          </cell>
          <cell r="D205">
            <v>1122812.74</v>
          </cell>
          <cell r="F205">
            <v>159214846.53</v>
          </cell>
        </row>
        <row r="206">
          <cell r="A206" t="str">
            <v>300BAK03</v>
          </cell>
          <cell r="B206" t="str">
            <v>Baker Atlas</v>
          </cell>
          <cell r="D206">
            <v>0</v>
          </cell>
          <cell r="F206">
            <v>0</v>
          </cell>
        </row>
        <row r="207">
          <cell r="A207" t="str">
            <v>300BAS01</v>
          </cell>
          <cell r="B207" t="str">
            <v>BAS</v>
          </cell>
          <cell r="D207">
            <v>74583.47</v>
          </cell>
          <cell r="F207">
            <v>10575935.99</v>
          </cell>
        </row>
        <row r="208">
          <cell r="A208" t="str">
            <v>300BEK01</v>
          </cell>
          <cell r="B208" t="str">
            <v>Beka</v>
          </cell>
          <cell r="D208">
            <v>0</v>
          </cell>
          <cell r="F208">
            <v>0</v>
          </cell>
        </row>
        <row r="209">
          <cell r="A209" t="str">
            <v>300BEN01</v>
          </cell>
          <cell r="B209" t="str">
            <v>Ben</v>
          </cell>
          <cell r="D209">
            <v>0</v>
          </cell>
          <cell r="F209">
            <v>0</v>
          </cell>
        </row>
        <row r="210">
          <cell r="A210" t="str">
            <v>300BEY01</v>
          </cell>
          <cell r="B210" t="str">
            <v>Beyneu Joldiery</v>
          </cell>
          <cell r="D210">
            <v>14271.33</v>
          </cell>
          <cell r="F210">
            <v>2023674</v>
          </cell>
        </row>
        <row r="211">
          <cell r="A211" t="str">
            <v>300BIK01</v>
          </cell>
          <cell r="B211" t="str">
            <v>Biko</v>
          </cell>
          <cell r="D211">
            <v>0</v>
          </cell>
          <cell r="F211">
            <v>0</v>
          </cell>
        </row>
        <row r="212">
          <cell r="A212" t="str">
            <v>300BOR01</v>
          </cell>
          <cell r="B212" t="str">
            <v>Borovik</v>
          </cell>
          <cell r="D212">
            <v>0</v>
          </cell>
          <cell r="F212">
            <v>0</v>
          </cell>
        </row>
        <row r="213">
          <cell r="A213" t="str">
            <v>300BUR01</v>
          </cell>
          <cell r="B213" t="str">
            <v>BURGYSHI</v>
          </cell>
          <cell r="D213">
            <v>0</v>
          </cell>
          <cell r="F213">
            <v>0</v>
          </cell>
        </row>
        <row r="214">
          <cell r="A214" t="str">
            <v>300CAN01</v>
          </cell>
          <cell r="B214" t="str">
            <v>Canam Services</v>
          </cell>
          <cell r="D214">
            <v>58.2</v>
          </cell>
          <cell r="F214">
            <v>8252.3700000000008</v>
          </cell>
        </row>
        <row r="215">
          <cell r="A215" t="str">
            <v>300CAS01</v>
          </cell>
          <cell r="B215" t="str">
            <v>Caspi Munai Gaz</v>
          </cell>
          <cell r="D215">
            <v>888.58</v>
          </cell>
          <cell r="F215">
            <v>126000</v>
          </cell>
        </row>
        <row r="216">
          <cell r="A216" t="str">
            <v>300CAS02</v>
          </cell>
          <cell r="B216" t="str">
            <v>Caspian Transport</v>
          </cell>
          <cell r="D216">
            <v>0</v>
          </cell>
          <cell r="F216">
            <v>0</v>
          </cell>
        </row>
        <row r="217">
          <cell r="A217" t="str">
            <v>300CAT01</v>
          </cell>
          <cell r="B217" t="str">
            <v>Catkaz</v>
          </cell>
          <cell r="D217">
            <v>133000</v>
          </cell>
          <cell r="F217">
            <v>18859400</v>
          </cell>
        </row>
        <row r="218">
          <cell r="A218" t="str">
            <v>300CHA01</v>
          </cell>
          <cell r="B218" t="str">
            <v>Challenger Oil Services</v>
          </cell>
          <cell r="D218">
            <v>0.61</v>
          </cell>
          <cell r="F218">
            <v>86.5</v>
          </cell>
        </row>
        <row r="219">
          <cell r="A219" t="str">
            <v>300CHA02</v>
          </cell>
          <cell r="B219" t="str">
            <v>Chaparral Resources Inc</v>
          </cell>
          <cell r="D219">
            <v>799082.99</v>
          </cell>
          <cell r="F219">
            <v>113309967.98</v>
          </cell>
        </row>
        <row r="220">
          <cell r="A220" t="str">
            <v>300COM01</v>
          </cell>
          <cell r="B220" t="str">
            <v>Min Comms/Trans</v>
          </cell>
          <cell r="D220">
            <v>0</v>
          </cell>
          <cell r="F220">
            <v>0</v>
          </cell>
        </row>
        <row r="221">
          <cell r="A221" t="str">
            <v>300COM02</v>
          </cell>
          <cell r="B221" t="str">
            <v>Complex Systems</v>
          </cell>
          <cell r="D221">
            <v>0</v>
          </cell>
          <cell r="F221">
            <v>0</v>
          </cell>
        </row>
        <row r="222">
          <cell r="A222" t="str">
            <v>300COM03</v>
          </cell>
          <cell r="B222" t="str">
            <v>Comfort</v>
          </cell>
          <cell r="D222">
            <v>0</v>
          </cell>
          <cell r="F222">
            <v>0</v>
          </cell>
        </row>
        <row r="223">
          <cell r="A223" t="str">
            <v>300CON01</v>
          </cell>
          <cell r="B223" t="str">
            <v>Continental Shiptores</v>
          </cell>
          <cell r="D223">
            <v>13517</v>
          </cell>
          <cell r="F223">
            <v>1916710.6</v>
          </cell>
        </row>
        <row r="224">
          <cell r="A224" t="str">
            <v>300CRA01</v>
          </cell>
          <cell r="B224" t="str">
            <v>CRANE SERVICE</v>
          </cell>
          <cell r="D224">
            <v>0</v>
          </cell>
          <cell r="F224">
            <v>0</v>
          </cell>
        </row>
        <row r="225">
          <cell r="A225" t="str">
            <v>300CWG01</v>
          </cell>
          <cell r="B225" t="str">
            <v>CWG-MOLDIR SU GROUP</v>
          </cell>
          <cell r="D225">
            <v>0</v>
          </cell>
          <cell r="F225">
            <v>0</v>
          </cell>
        </row>
        <row r="226">
          <cell r="A226" t="str">
            <v>300DAR01</v>
          </cell>
          <cell r="B226" t="str">
            <v>Dariya</v>
          </cell>
          <cell r="D226">
            <v>198.46</v>
          </cell>
          <cell r="F226">
            <v>28141</v>
          </cell>
        </row>
        <row r="227">
          <cell r="A227" t="str">
            <v>300DOS01</v>
          </cell>
          <cell r="B227" t="str">
            <v>Dostastyk</v>
          </cell>
          <cell r="D227">
            <v>0</v>
          </cell>
          <cell r="F227">
            <v>0</v>
          </cell>
        </row>
        <row r="228">
          <cell r="A228" t="str">
            <v>300DYA01</v>
          </cell>
          <cell r="B228" t="str">
            <v>Dyatlova MV</v>
          </cell>
          <cell r="D228">
            <v>0</v>
          </cell>
          <cell r="F228">
            <v>0</v>
          </cell>
        </row>
        <row r="229">
          <cell r="A229" t="str">
            <v>300EFF01</v>
          </cell>
          <cell r="B229" t="str">
            <v>EFFECT-K</v>
          </cell>
          <cell r="D229">
            <v>0</v>
          </cell>
          <cell r="F229">
            <v>0</v>
          </cell>
        </row>
        <row r="230">
          <cell r="A230" t="str">
            <v>300ELF01</v>
          </cell>
          <cell r="B230" t="str">
            <v>Elf - 95</v>
          </cell>
          <cell r="D230">
            <v>0</v>
          </cell>
          <cell r="F230">
            <v>0</v>
          </cell>
        </row>
        <row r="231">
          <cell r="A231" t="str">
            <v>300EMC01</v>
          </cell>
          <cell r="B231" t="str">
            <v>EMC</v>
          </cell>
          <cell r="D231">
            <v>0</v>
          </cell>
          <cell r="F231">
            <v>0</v>
          </cell>
        </row>
        <row r="232">
          <cell r="A232" t="str">
            <v>300EME01</v>
          </cell>
          <cell r="B232" t="str">
            <v>Emerging Mkts Gruop</v>
          </cell>
          <cell r="D232">
            <v>253.77</v>
          </cell>
          <cell r="F232">
            <v>35984</v>
          </cell>
        </row>
        <row r="233">
          <cell r="A233" t="str">
            <v>300ENE01</v>
          </cell>
          <cell r="B233" t="str">
            <v>Energopromservis</v>
          </cell>
          <cell r="D233">
            <v>0</v>
          </cell>
          <cell r="F233">
            <v>0</v>
          </cell>
        </row>
        <row r="234">
          <cell r="A234" t="str">
            <v>300ENK01</v>
          </cell>
          <cell r="B234" t="str">
            <v>Enkaz</v>
          </cell>
          <cell r="D234">
            <v>0</v>
          </cell>
          <cell r="F234">
            <v>0</v>
          </cell>
        </row>
        <row r="235">
          <cell r="A235" t="str">
            <v>300ERG01</v>
          </cell>
          <cell r="B235" t="str">
            <v>ERGLIS</v>
          </cell>
          <cell r="D235">
            <v>0</v>
          </cell>
          <cell r="F235">
            <v>0</v>
          </cell>
        </row>
        <row r="236">
          <cell r="A236" t="str">
            <v>300ERN01</v>
          </cell>
          <cell r="B236" t="str">
            <v>Ernst &amp; Young Kazakhstan</v>
          </cell>
          <cell r="D236">
            <v>22500.7</v>
          </cell>
          <cell r="F236">
            <v>3190599.26</v>
          </cell>
        </row>
        <row r="237">
          <cell r="A237" t="str">
            <v>300FED01</v>
          </cell>
          <cell r="B237" t="str">
            <v>Fedotav</v>
          </cell>
          <cell r="D237">
            <v>67.489999999999995</v>
          </cell>
          <cell r="F237">
            <v>9570</v>
          </cell>
        </row>
        <row r="238">
          <cell r="A238" t="str">
            <v>300FRA01</v>
          </cell>
          <cell r="B238" t="str">
            <v>Fransuzova/Kulzhigitov</v>
          </cell>
          <cell r="D238">
            <v>0</v>
          </cell>
          <cell r="F238">
            <v>0</v>
          </cell>
        </row>
        <row r="239">
          <cell r="A239" t="str">
            <v>300FRA02</v>
          </cell>
          <cell r="B239" t="str">
            <v>Frazier</v>
          </cell>
          <cell r="D239">
            <v>0</v>
          </cell>
          <cell r="F239">
            <v>0</v>
          </cell>
        </row>
        <row r="240">
          <cell r="A240" t="str">
            <v>300GAI01</v>
          </cell>
          <cell r="B240" t="str">
            <v>Gaintsev</v>
          </cell>
          <cell r="D240">
            <v>0</v>
          </cell>
          <cell r="F240">
            <v>0</v>
          </cell>
        </row>
        <row r="241">
          <cell r="A241" t="str">
            <v>300GAL01</v>
          </cell>
          <cell r="B241" t="str">
            <v>Galia</v>
          </cell>
          <cell r="D241">
            <v>113.59</v>
          </cell>
          <cell r="F241">
            <v>16107</v>
          </cell>
        </row>
        <row r="242">
          <cell r="A242" t="str">
            <v>300GDU01</v>
          </cell>
          <cell r="B242" t="str">
            <v>RGP GDU (SCOUT DBASE)</v>
          </cell>
          <cell r="D242">
            <v>0</v>
          </cell>
          <cell r="F242">
            <v>0</v>
          </cell>
        </row>
        <row r="243">
          <cell r="A243" t="str">
            <v>300GEN01</v>
          </cell>
          <cell r="B243" t="str">
            <v>Genesis</v>
          </cell>
          <cell r="D243">
            <v>49248</v>
          </cell>
          <cell r="F243">
            <v>6983366.4000000004</v>
          </cell>
        </row>
        <row r="244">
          <cell r="A244" t="str">
            <v>300GEO01</v>
          </cell>
          <cell r="B244" t="str">
            <v>Geotex</v>
          </cell>
          <cell r="D244">
            <v>200292.78</v>
          </cell>
          <cell r="F244">
            <v>28401516.73</v>
          </cell>
        </row>
        <row r="245">
          <cell r="A245" t="str">
            <v>300GEO03</v>
          </cell>
          <cell r="B245" t="str">
            <v>Geologistics/Matrix</v>
          </cell>
          <cell r="D245">
            <v>57760.14</v>
          </cell>
          <cell r="F245">
            <v>8190387.8499999996</v>
          </cell>
        </row>
        <row r="246">
          <cell r="A246" t="str">
            <v>300GEO04</v>
          </cell>
          <cell r="B246" t="str">
            <v>Geos Ltd</v>
          </cell>
          <cell r="D246">
            <v>14600.28</v>
          </cell>
          <cell r="F246">
            <v>2070320</v>
          </cell>
        </row>
        <row r="247">
          <cell r="A247" t="str">
            <v>300GLO01</v>
          </cell>
          <cell r="B247" t="str">
            <v>GLOBUS</v>
          </cell>
          <cell r="D247">
            <v>14441.1</v>
          </cell>
          <cell r="F247">
            <v>2047748.4</v>
          </cell>
        </row>
        <row r="248">
          <cell r="A248" t="str">
            <v>300GLO02</v>
          </cell>
          <cell r="B248" t="str">
            <v>Globalink</v>
          </cell>
          <cell r="D248">
            <v>2389.0100000000002</v>
          </cell>
          <cell r="F248">
            <v>338761</v>
          </cell>
        </row>
        <row r="249">
          <cell r="A249" t="str">
            <v>300GNP01</v>
          </cell>
          <cell r="B249" t="str">
            <v>GosNPTsZem</v>
          </cell>
          <cell r="D249">
            <v>0</v>
          </cell>
          <cell r="F249">
            <v>0</v>
          </cell>
        </row>
        <row r="250">
          <cell r="A250" t="str">
            <v>300GOS01</v>
          </cell>
          <cell r="B250" t="str">
            <v>GosArthStroilinspection</v>
          </cell>
          <cell r="D250">
            <v>0</v>
          </cell>
          <cell r="F250">
            <v>0</v>
          </cell>
        </row>
        <row r="251">
          <cell r="A251" t="str">
            <v>300GRA01</v>
          </cell>
          <cell r="B251" t="str">
            <v>GRATA</v>
          </cell>
          <cell r="D251">
            <v>20144.77</v>
          </cell>
          <cell r="F251">
            <v>2856527.81</v>
          </cell>
        </row>
        <row r="252">
          <cell r="A252" t="str">
            <v>300GRA02</v>
          </cell>
          <cell r="B252" t="str">
            <v>GRAFICON</v>
          </cell>
          <cell r="D252">
            <v>0</v>
          </cell>
          <cell r="F252">
            <v>0</v>
          </cell>
        </row>
        <row r="253">
          <cell r="A253" t="str">
            <v>300GUL01</v>
          </cell>
          <cell r="B253" t="str">
            <v>GULDGIMAROV</v>
          </cell>
          <cell r="D253">
            <v>0</v>
          </cell>
          <cell r="F253">
            <v>0</v>
          </cell>
        </row>
        <row r="254">
          <cell r="A254" t="str">
            <v>300HAC01</v>
          </cell>
          <cell r="B254" t="str">
            <v>Hachatryan</v>
          </cell>
          <cell r="D254">
            <v>0</v>
          </cell>
          <cell r="F254">
            <v>0</v>
          </cell>
        </row>
        <row r="255">
          <cell r="A255" t="str">
            <v>300HIM01</v>
          </cell>
          <cell r="B255" t="str">
            <v>Himmontaj</v>
          </cell>
          <cell r="D255">
            <v>19381.060000000001</v>
          </cell>
          <cell r="F255">
            <v>2748233.93</v>
          </cell>
        </row>
        <row r="256">
          <cell r="A256" t="str">
            <v>300HYC01</v>
          </cell>
          <cell r="B256" t="str">
            <v>Hycalog / Camco Int. Ltd</v>
          </cell>
          <cell r="D256">
            <v>256.35000000000002</v>
          </cell>
          <cell r="F256">
            <v>36350</v>
          </cell>
        </row>
        <row r="257">
          <cell r="A257" t="str">
            <v>300IMP01</v>
          </cell>
          <cell r="B257" t="str">
            <v>Impro</v>
          </cell>
          <cell r="D257">
            <v>0</v>
          </cell>
          <cell r="F257">
            <v>0</v>
          </cell>
        </row>
        <row r="258">
          <cell r="A258" t="str">
            <v>300INT01</v>
          </cell>
          <cell r="B258" t="str">
            <v>Integral</v>
          </cell>
          <cell r="D258">
            <v>0</v>
          </cell>
          <cell r="F258">
            <v>0</v>
          </cell>
        </row>
        <row r="259">
          <cell r="A259" t="str">
            <v>300INV01</v>
          </cell>
          <cell r="B259" t="str">
            <v>Invest Service</v>
          </cell>
          <cell r="D259">
            <v>0</v>
          </cell>
          <cell r="F259">
            <v>0</v>
          </cell>
        </row>
        <row r="260">
          <cell r="A260" t="str">
            <v>300ISP01</v>
          </cell>
          <cell r="B260" t="str">
            <v>Ispanova</v>
          </cell>
          <cell r="D260">
            <v>0</v>
          </cell>
          <cell r="F260">
            <v>0</v>
          </cell>
        </row>
        <row r="261">
          <cell r="A261" t="str">
            <v>300JMC01</v>
          </cell>
          <cell r="B261" t="str">
            <v>JMC Oilfield</v>
          </cell>
          <cell r="D261">
            <v>0</v>
          </cell>
          <cell r="F261">
            <v>0</v>
          </cell>
        </row>
        <row r="262">
          <cell r="A262" t="str">
            <v>300JUR01</v>
          </cell>
          <cell r="B262" t="str">
            <v>JURINFO</v>
          </cell>
          <cell r="D262">
            <v>0</v>
          </cell>
          <cell r="F262">
            <v>0</v>
          </cell>
        </row>
        <row r="263">
          <cell r="A263" t="str">
            <v>300KAH01</v>
          </cell>
          <cell r="B263" t="str">
            <v>kAHN AND CO</v>
          </cell>
          <cell r="D263">
            <v>0</v>
          </cell>
          <cell r="F263">
            <v>0</v>
          </cell>
        </row>
        <row r="264">
          <cell r="A264" t="str">
            <v>300KAN01</v>
          </cell>
          <cell r="B264" t="str">
            <v>Kann</v>
          </cell>
          <cell r="D264">
            <v>0</v>
          </cell>
          <cell r="F264">
            <v>0</v>
          </cell>
        </row>
        <row r="265">
          <cell r="A265" t="str">
            <v>300KAR01</v>
          </cell>
          <cell r="B265" t="str">
            <v>KARIM</v>
          </cell>
          <cell r="D265">
            <v>0</v>
          </cell>
          <cell r="F265">
            <v>0</v>
          </cell>
        </row>
        <row r="266">
          <cell r="A266" t="str">
            <v>300KAR02</v>
          </cell>
          <cell r="B266" t="str">
            <v>KAROTAZHNIK</v>
          </cell>
          <cell r="D266">
            <v>0</v>
          </cell>
          <cell r="F266">
            <v>0</v>
          </cell>
        </row>
        <row r="267">
          <cell r="A267" t="str">
            <v>300KAS01</v>
          </cell>
          <cell r="B267" t="str">
            <v>Kaskor</v>
          </cell>
          <cell r="D267">
            <v>0</v>
          </cell>
          <cell r="F267">
            <v>0</v>
          </cell>
        </row>
        <row r="268">
          <cell r="A268" t="str">
            <v>300KAS02</v>
          </cell>
          <cell r="B268" t="str">
            <v>Kaspishelf</v>
          </cell>
          <cell r="D268">
            <v>0</v>
          </cell>
          <cell r="F268">
            <v>0</v>
          </cell>
        </row>
        <row r="269">
          <cell r="A269" t="str">
            <v>300KAS03</v>
          </cell>
          <cell r="B269" t="str">
            <v>KASKOR TELECOM</v>
          </cell>
          <cell r="D269">
            <v>0</v>
          </cell>
          <cell r="F269">
            <v>0</v>
          </cell>
        </row>
        <row r="270">
          <cell r="A270" t="str">
            <v>300KAS04</v>
          </cell>
          <cell r="B270" t="str">
            <v>Kaster</v>
          </cell>
          <cell r="D270">
            <v>0</v>
          </cell>
          <cell r="F270">
            <v>0</v>
          </cell>
        </row>
        <row r="271">
          <cell r="A271" t="str">
            <v>300KAT01</v>
          </cell>
          <cell r="B271" t="str">
            <v>KATYNAS</v>
          </cell>
          <cell r="D271">
            <v>0</v>
          </cell>
          <cell r="F271">
            <v>0</v>
          </cell>
        </row>
        <row r="272">
          <cell r="A272" t="str">
            <v>300KAZ01</v>
          </cell>
          <cell r="B272" t="str">
            <v>Kaztransoil</v>
          </cell>
          <cell r="D272">
            <v>17188.07</v>
          </cell>
          <cell r="F272">
            <v>2437268.71</v>
          </cell>
        </row>
        <row r="273">
          <cell r="A273" t="str">
            <v>300KAZ03</v>
          </cell>
          <cell r="B273" t="str">
            <v>Kazakhinstrakh</v>
          </cell>
          <cell r="D273">
            <v>0</v>
          </cell>
          <cell r="F273">
            <v>0</v>
          </cell>
        </row>
        <row r="274">
          <cell r="A274" t="str">
            <v>300KAZ04</v>
          </cell>
          <cell r="B274" t="str">
            <v>KAZNIGRI</v>
          </cell>
          <cell r="D274">
            <v>0</v>
          </cell>
          <cell r="F274">
            <v>0</v>
          </cell>
        </row>
        <row r="275">
          <cell r="A275" t="str">
            <v>300KAZ05</v>
          </cell>
          <cell r="B275" t="str">
            <v>Kazakhoil Drilling</v>
          </cell>
          <cell r="D275">
            <v>476330.82</v>
          </cell>
          <cell r="F275">
            <v>67543710.280000001</v>
          </cell>
        </row>
        <row r="276">
          <cell r="A276" t="str">
            <v>300KEE01</v>
          </cell>
          <cell r="B276" t="str">
            <v>KEENOIL</v>
          </cell>
          <cell r="D276">
            <v>7592</v>
          </cell>
          <cell r="F276">
            <v>1076545.6000000001</v>
          </cell>
        </row>
        <row r="277">
          <cell r="A277" t="str">
            <v>300KEZ01</v>
          </cell>
          <cell r="B277" t="str">
            <v>Kezby</v>
          </cell>
          <cell r="D277">
            <v>1801.27</v>
          </cell>
          <cell r="F277">
            <v>255420</v>
          </cell>
        </row>
        <row r="278">
          <cell r="A278" t="str">
            <v>300KHA01</v>
          </cell>
          <cell r="B278" t="str">
            <v>KHAIROVA</v>
          </cell>
          <cell r="D278">
            <v>0</v>
          </cell>
          <cell r="F278">
            <v>0</v>
          </cell>
        </row>
        <row r="279">
          <cell r="A279" t="str">
            <v>300KIM01</v>
          </cell>
          <cell r="B279" t="str">
            <v>KIMER</v>
          </cell>
          <cell r="D279">
            <v>439.05</v>
          </cell>
          <cell r="F279">
            <v>62257.5</v>
          </cell>
        </row>
        <row r="280">
          <cell r="A280" t="str">
            <v>300KIO01</v>
          </cell>
          <cell r="B280" t="str">
            <v>KIO DGP GOSNPTSZEM</v>
          </cell>
          <cell r="D280">
            <v>0</v>
          </cell>
          <cell r="F280">
            <v>0</v>
          </cell>
        </row>
        <row r="281">
          <cell r="A281" t="str">
            <v>300KIS01</v>
          </cell>
          <cell r="B281" t="str">
            <v>Kislorod</v>
          </cell>
          <cell r="D281">
            <v>1119.6099999999999</v>
          </cell>
          <cell r="F281">
            <v>158760</v>
          </cell>
        </row>
        <row r="282">
          <cell r="A282" t="str">
            <v>300KKO01</v>
          </cell>
          <cell r="B282" t="str">
            <v>Kascor Kommercia</v>
          </cell>
          <cell r="D282">
            <v>0</v>
          </cell>
          <cell r="F282">
            <v>0</v>
          </cell>
        </row>
        <row r="283">
          <cell r="A283" t="str">
            <v>300KLI01</v>
          </cell>
          <cell r="B283" t="str">
            <v>Klinchev N.D.</v>
          </cell>
          <cell r="D283">
            <v>0</v>
          </cell>
          <cell r="F283">
            <v>0</v>
          </cell>
        </row>
        <row r="284">
          <cell r="A284" t="str">
            <v>300KMO01</v>
          </cell>
          <cell r="B284" t="str">
            <v>K-MOBILE</v>
          </cell>
          <cell r="D284">
            <v>3016.54</v>
          </cell>
          <cell r="F284">
            <v>427745.16</v>
          </cell>
        </row>
        <row r="285">
          <cell r="A285" t="str">
            <v>300KMO02</v>
          </cell>
          <cell r="B285" t="str">
            <v>Kar-Tel</v>
          </cell>
          <cell r="D285">
            <v>0</v>
          </cell>
          <cell r="F285">
            <v>0</v>
          </cell>
        </row>
        <row r="286">
          <cell r="A286" t="str">
            <v>300KOP01</v>
          </cell>
          <cell r="B286" t="str">
            <v>Kopiya</v>
          </cell>
          <cell r="D286">
            <v>0</v>
          </cell>
          <cell r="F286">
            <v>0</v>
          </cell>
        </row>
        <row r="287">
          <cell r="A287" t="str">
            <v>300KOR01</v>
          </cell>
          <cell r="B287" t="str">
            <v>Koruna V N</v>
          </cell>
          <cell r="D287">
            <v>78.31</v>
          </cell>
          <cell r="F287">
            <v>11105</v>
          </cell>
        </row>
        <row r="288">
          <cell r="A288" t="str">
            <v>300KOT01</v>
          </cell>
          <cell r="B288" t="str">
            <v>Kotev</v>
          </cell>
          <cell r="D288">
            <v>0</v>
          </cell>
          <cell r="F288">
            <v>0</v>
          </cell>
        </row>
        <row r="289">
          <cell r="A289" t="str">
            <v>300KSK01</v>
          </cell>
          <cell r="B289" t="str">
            <v>KSK Utes</v>
          </cell>
          <cell r="D289">
            <v>0</v>
          </cell>
          <cell r="F289">
            <v>0</v>
          </cell>
        </row>
        <row r="290">
          <cell r="A290" t="str">
            <v>300KTE01</v>
          </cell>
          <cell r="B290" t="str">
            <v>Kascor Telecom</v>
          </cell>
          <cell r="D290">
            <v>0</v>
          </cell>
          <cell r="F290">
            <v>0</v>
          </cell>
        </row>
        <row r="291">
          <cell r="A291" t="str">
            <v>300KTS01</v>
          </cell>
          <cell r="B291" t="str">
            <v>RGP KTSSMS</v>
          </cell>
          <cell r="D291">
            <v>0</v>
          </cell>
          <cell r="F291">
            <v>0</v>
          </cell>
        </row>
        <row r="292">
          <cell r="A292" t="str">
            <v>300KUL01</v>
          </cell>
          <cell r="B292" t="str">
            <v>Kuljigitova</v>
          </cell>
          <cell r="D292">
            <v>0</v>
          </cell>
          <cell r="F292">
            <v>0</v>
          </cell>
        </row>
        <row r="293">
          <cell r="A293" t="str">
            <v>300KYD01</v>
          </cell>
          <cell r="B293" t="str">
            <v>KYDYR</v>
          </cell>
          <cell r="D293">
            <v>0</v>
          </cell>
          <cell r="F293">
            <v>0</v>
          </cell>
        </row>
        <row r="294">
          <cell r="A294" t="str">
            <v>300LAT01</v>
          </cell>
          <cell r="B294" t="str">
            <v>Latipov B.C.</v>
          </cell>
          <cell r="D294">
            <v>2459.34</v>
          </cell>
          <cell r="F294">
            <v>348733.9</v>
          </cell>
        </row>
        <row r="295">
          <cell r="A295" t="str">
            <v>300LOM01</v>
          </cell>
          <cell r="B295" t="str">
            <v>Lomakin</v>
          </cell>
          <cell r="D295">
            <v>167.49</v>
          </cell>
          <cell r="F295">
            <v>23750</v>
          </cell>
        </row>
        <row r="296">
          <cell r="A296" t="str">
            <v>300LSI01</v>
          </cell>
          <cell r="B296" t="str">
            <v>L.S.I.P.</v>
          </cell>
          <cell r="D296">
            <v>4163.45</v>
          </cell>
          <cell r="F296">
            <v>590377.44999999995</v>
          </cell>
        </row>
        <row r="297">
          <cell r="A297" t="str">
            <v>300MAE01</v>
          </cell>
          <cell r="B297" t="str">
            <v>Energocombinat MAEC</v>
          </cell>
          <cell r="D297">
            <v>0</v>
          </cell>
          <cell r="F297">
            <v>0</v>
          </cell>
        </row>
        <row r="298">
          <cell r="A298" t="str">
            <v>300MAN01</v>
          </cell>
          <cell r="B298" t="str">
            <v>MANEX</v>
          </cell>
          <cell r="D298">
            <v>0</v>
          </cell>
          <cell r="F298">
            <v>0</v>
          </cell>
        </row>
        <row r="299">
          <cell r="A299" t="str">
            <v>300MAN03</v>
          </cell>
          <cell r="B299" t="str">
            <v>Mangistauenergomontazh</v>
          </cell>
          <cell r="D299">
            <v>275.04000000000002</v>
          </cell>
          <cell r="F299">
            <v>39000</v>
          </cell>
        </row>
        <row r="300">
          <cell r="A300" t="str">
            <v>300MAR01</v>
          </cell>
          <cell r="B300" t="str">
            <v>Market</v>
          </cell>
          <cell r="D300">
            <v>0</v>
          </cell>
          <cell r="F300">
            <v>0</v>
          </cell>
        </row>
        <row r="301">
          <cell r="A301" t="str">
            <v>300MAS01</v>
          </cell>
          <cell r="B301" t="str">
            <v>Mashzavod</v>
          </cell>
          <cell r="D301">
            <v>0</v>
          </cell>
          <cell r="F301">
            <v>0</v>
          </cell>
        </row>
        <row r="302">
          <cell r="A302" t="str">
            <v>300MAX01</v>
          </cell>
          <cell r="B302" t="str">
            <v>MaxiBar</v>
          </cell>
          <cell r="D302">
            <v>0</v>
          </cell>
          <cell r="F302">
            <v>0</v>
          </cell>
        </row>
        <row r="303">
          <cell r="A303" t="str">
            <v>300MEM01</v>
          </cell>
          <cell r="B303" t="str">
            <v>Memn</v>
          </cell>
          <cell r="D303">
            <v>0</v>
          </cell>
          <cell r="F303">
            <v>0</v>
          </cell>
        </row>
        <row r="304">
          <cell r="A304" t="str">
            <v>300MES01</v>
          </cell>
          <cell r="B304" t="str">
            <v>Mestnoe Vremya Paper</v>
          </cell>
          <cell r="D304">
            <v>0</v>
          </cell>
          <cell r="F304">
            <v>0</v>
          </cell>
        </row>
        <row r="305">
          <cell r="A305" t="str">
            <v>300MIC01</v>
          </cell>
          <cell r="B305" t="str">
            <v>Akim of Mangistau</v>
          </cell>
          <cell r="D305">
            <v>-12.2</v>
          </cell>
          <cell r="F305">
            <v>-1729.96</v>
          </cell>
        </row>
        <row r="306">
          <cell r="A306" t="str">
            <v>300MIL01</v>
          </cell>
          <cell r="B306" t="str">
            <v>Milton M. Cooke</v>
          </cell>
          <cell r="D306">
            <v>0</v>
          </cell>
          <cell r="F306">
            <v>0</v>
          </cell>
        </row>
        <row r="307">
          <cell r="A307" t="str">
            <v>300MIR01</v>
          </cell>
          <cell r="B307" t="str">
            <v>Miras-2</v>
          </cell>
          <cell r="D307">
            <v>0</v>
          </cell>
          <cell r="F307">
            <v>0</v>
          </cell>
        </row>
        <row r="308">
          <cell r="A308" t="str">
            <v>300MOD01</v>
          </cell>
          <cell r="B308" t="str">
            <v>MODT</v>
          </cell>
          <cell r="D308">
            <v>0</v>
          </cell>
          <cell r="F308">
            <v>0</v>
          </cell>
        </row>
        <row r="309">
          <cell r="A309" t="str">
            <v>300MOG01</v>
          </cell>
          <cell r="B309" t="str">
            <v>MOGPPS</v>
          </cell>
          <cell r="D309">
            <v>0</v>
          </cell>
          <cell r="F309">
            <v>0</v>
          </cell>
        </row>
        <row r="310">
          <cell r="A310" t="str">
            <v>300MOL01</v>
          </cell>
          <cell r="B310" t="str">
            <v>MOLEST</v>
          </cell>
          <cell r="D310">
            <v>751.06</v>
          </cell>
          <cell r="F310">
            <v>106500</v>
          </cell>
        </row>
        <row r="311">
          <cell r="A311" t="str">
            <v>300MOT01</v>
          </cell>
          <cell r="B311" t="str">
            <v>MOTIV</v>
          </cell>
          <cell r="D311">
            <v>0</v>
          </cell>
          <cell r="F311">
            <v>0</v>
          </cell>
        </row>
        <row r="312">
          <cell r="A312" t="str">
            <v>300MPG01</v>
          </cell>
          <cell r="B312" t="str">
            <v>Mangisau Prom Geophysica</v>
          </cell>
          <cell r="D312">
            <v>0</v>
          </cell>
          <cell r="F312">
            <v>0</v>
          </cell>
        </row>
        <row r="313">
          <cell r="A313" t="str">
            <v>300MUR01</v>
          </cell>
          <cell r="B313" t="str">
            <v>Murtazaliev</v>
          </cell>
          <cell r="D313">
            <v>0</v>
          </cell>
          <cell r="F313">
            <v>0</v>
          </cell>
        </row>
        <row r="314">
          <cell r="A314" t="str">
            <v>300MUS01</v>
          </cell>
          <cell r="B314" t="str">
            <v>Musina</v>
          </cell>
          <cell r="D314">
            <v>0</v>
          </cell>
          <cell r="F314">
            <v>0</v>
          </cell>
        </row>
        <row r="315">
          <cell r="A315" t="str">
            <v>300MVO01</v>
          </cell>
          <cell r="B315" t="str">
            <v>MVO-AKBEREN</v>
          </cell>
          <cell r="D315">
            <v>1763.05</v>
          </cell>
          <cell r="F315">
            <v>250000</v>
          </cell>
        </row>
        <row r="316">
          <cell r="A316" t="str">
            <v>300MYR01</v>
          </cell>
          <cell r="B316" t="str">
            <v>MYRZABEK</v>
          </cell>
          <cell r="D316">
            <v>0</v>
          </cell>
          <cell r="F316">
            <v>0</v>
          </cell>
        </row>
        <row r="317">
          <cell r="A317" t="str">
            <v>300NAD01</v>
          </cell>
          <cell r="B317" t="str">
            <v>NADEJDA</v>
          </cell>
          <cell r="D317">
            <v>0</v>
          </cell>
          <cell r="F317">
            <v>0</v>
          </cell>
        </row>
        <row r="318">
          <cell r="A318" t="str">
            <v>300NED01</v>
          </cell>
          <cell r="B318" t="str">
            <v>Nedra</v>
          </cell>
          <cell r="D318">
            <v>0</v>
          </cell>
          <cell r="F318">
            <v>0</v>
          </cell>
        </row>
        <row r="319">
          <cell r="A319" t="str">
            <v>300NIP02</v>
          </cell>
          <cell r="B319" t="str">
            <v>NIPI Neftegas</v>
          </cell>
          <cell r="D319">
            <v>15543.41</v>
          </cell>
          <cell r="F319">
            <v>2204055</v>
          </cell>
        </row>
        <row r="320">
          <cell r="A320" t="str">
            <v>300NUR01</v>
          </cell>
          <cell r="B320" t="str">
            <v>Nursat</v>
          </cell>
          <cell r="D320">
            <v>0</v>
          </cell>
          <cell r="F320">
            <v>0</v>
          </cell>
        </row>
        <row r="321">
          <cell r="A321" t="str">
            <v>300NUR02</v>
          </cell>
          <cell r="B321" t="str">
            <v>Nuras</v>
          </cell>
          <cell r="D321">
            <v>0</v>
          </cell>
          <cell r="F321">
            <v>0</v>
          </cell>
        </row>
        <row r="322">
          <cell r="A322" t="str">
            <v>300ORB01</v>
          </cell>
          <cell r="B322" t="str">
            <v>ORBITA</v>
          </cell>
          <cell r="D322">
            <v>894.92</v>
          </cell>
          <cell r="F322">
            <v>126900</v>
          </cell>
        </row>
        <row r="323">
          <cell r="A323" t="str">
            <v>300ORT01</v>
          </cell>
          <cell r="B323" t="str">
            <v>ORT Sondyrushi</v>
          </cell>
          <cell r="D323">
            <v>0</v>
          </cell>
          <cell r="F323">
            <v>0</v>
          </cell>
        </row>
        <row r="324">
          <cell r="A324" t="str">
            <v>300OTE01</v>
          </cell>
          <cell r="B324" t="str">
            <v>OTES</v>
          </cell>
          <cell r="D324">
            <v>354.41</v>
          </cell>
          <cell r="F324">
            <v>50256</v>
          </cell>
        </row>
        <row r="325">
          <cell r="A325" t="str">
            <v>300OTR01</v>
          </cell>
          <cell r="B325" t="str">
            <v>OTRAR TRAVEL</v>
          </cell>
          <cell r="D325">
            <v>7509.58</v>
          </cell>
          <cell r="F325">
            <v>1064858</v>
          </cell>
        </row>
        <row r="326">
          <cell r="A326" t="str">
            <v>300PAR01</v>
          </cell>
          <cell r="B326" t="str">
            <v>Partner</v>
          </cell>
          <cell r="D326">
            <v>0</v>
          </cell>
          <cell r="F326">
            <v>0</v>
          </cell>
        </row>
        <row r="327">
          <cell r="A327" t="str">
            <v>300PAT01</v>
          </cell>
          <cell r="B327" t="str">
            <v>Patriot</v>
          </cell>
          <cell r="D327">
            <v>0</v>
          </cell>
          <cell r="F327">
            <v>0</v>
          </cell>
        </row>
        <row r="328">
          <cell r="A328" t="str">
            <v>300PET01</v>
          </cell>
          <cell r="B328" t="str">
            <v>Petoil</v>
          </cell>
          <cell r="D328">
            <v>0</v>
          </cell>
          <cell r="F328">
            <v>0</v>
          </cell>
        </row>
        <row r="329">
          <cell r="A329" t="str">
            <v>300PET02</v>
          </cell>
          <cell r="B329" t="str">
            <v>Petroleum Pipe Company</v>
          </cell>
          <cell r="D329">
            <v>-104.96</v>
          </cell>
          <cell r="F329">
            <v>-14146.3</v>
          </cell>
        </row>
        <row r="330">
          <cell r="A330" t="str">
            <v>300POL01</v>
          </cell>
          <cell r="B330" t="str">
            <v>Polish Oil&amp;Gas</v>
          </cell>
          <cell r="D330">
            <v>0</v>
          </cell>
          <cell r="F330">
            <v>0</v>
          </cell>
        </row>
        <row r="331">
          <cell r="A331" t="str">
            <v>300PRO01</v>
          </cell>
          <cell r="B331" t="str">
            <v>Projectirovshik</v>
          </cell>
          <cell r="D331">
            <v>0</v>
          </cell>
          <cell r="F331">
            <v>0</v>
          </cell>
        </row>
        <row r="332">
          <cell r="A332" t="str">
            <v>300PRO02</v>
          </cell>
          <cell r="B332" t="str">
            <v>PROMETEI</v>
          </cell>
          <cell r="D332">
            <v>0</v>
          </cell>
          <cell r="F332">
            <v>0</v>
          </cell>
        </row>
        <row r="333">
          <cell r="A333" t="str">
            <v>300PSM01</v>
          </cell>
          <cell r="B333" t="str">
            <v>PSMP</v>
          </cell>
          <cell r="D333">
            <v>0</v>
          </cell>
          <cell r="F333">
            <v>0</v>
          </cell>
        </row>
        <row r="334">
          <cell r="A334" t="str">
            <v>300PSV01</v>
          </cell>
          <cell r="B334" t="str">
            <v>PSV</v>
          </cell>
          <cell r="D334">
            <v>-0.02</v>
          </cell>
          <cell r="F334">
            <v>0</v>
          </cell>
        </row>
        <row r="335">
          <cell r="A335" t="str">
            <v>300RAY01</v>
          </cell>
          <cell r="B335" t="str">
            <v>Raychem N. V.</v>
          </cell>
          <cell r="D335">
            <v>19.66</v>
          </cell>
          <cell r="F335">
            <v>2788.4</v>
          </cell>
        </row>
        <row r="336">
          <cell r="A336" t="str">
            <v>300RDS01</v>
          </cell>
          <cell r="B336" t="str">
            <v>RDS (Technical) LTD</v>
          </cell>
          <cell r="D336">
            <v>0</v>
          </cell>
          <cell r="F336">
            <v>0</v>
          </cell>
        </row>
        <row r="337">
          <cell r="A337" t="str">
            <v>300REA01</v>
          </cell>
          <cell r="B337" t="str">
            <v>Real State Department</v>
          </cell>
          <cell r="D337">
            <v>0</v>
          </cell>
          <cell r="F337">
            <v>0</v>
          </cell>
        </row>
        <row r="338">
          <cell r="A338" t="str">
            <v>300REI01</v>
          </cell>
          <cell r="B338" t="str">
            <v>Reis &amp; Co</v>
          </cell>
          <cell r="D338">
            <v>0</v>
          </cell>
          <cell r="F338">
            <v>0</v>
          </cell>
        </row>
        <row r="339">
          <cell r="A339" t="str">
            <v>300RIK01</v>
          </cell>
          <cell r="B339" t="str">
            <v>RIK</v>
          </cell>
          <cell r="D339">
            <v>76.16</v>
          </cell>
          <cell r="F339">
            <v>10800</v>
          </cell>
        </row>
        <row r="340">
          <cell r="A340" t="str">
            <v>300ROB01</v>
          </cell>
          <cell r="B340" t="str">
            <v>Robertson &amp; Blums</v>
          </cell>
          <cell r="D340">
            <v>0</v>
          </cell>
          <cell r="F340">
            <v>0</v>
          </cell>
        </row>
        <row r="341">
          <cell r="A341" t="str">
            <v>300RUS01</v>
          </cell>
          <cell r="B341" t="str">
            <v>Ruslan Co</v>
          </cell>
          <cell r="D341">
            <v>0</v>
          </cell>
          <cell r="F341">
            <v>0</v>
          </cell>
        </row>
        <row r="342">
          <cell r="A342" t="str">
            <v>300SAB01</v>
          </cell>
          <cell r="B342" t="str">
            <v>Sabina</v>
          </cell>
          <cell r="D342">
            <v>0</v>
          </cell>
          <cell r="F342">
            <v>0</v>
          </cell>
        </row>
        <row r="343">
          <cell r="A343" t="str">
            <v>300SAF01</v>
          </cell>
          <cell r="B343" t="str">
            <v>Safar</v>
          </cell>
          <cell r="D343">
            <v>-20</v>
          </cell>
          <cell r="F343">
            <v>-2836</v>
          </cell>
        </row>
        <row r="344">
          <cell r="A344" t="str">
            <v>300SAK01</v>
          </cell>
          <cell r="B344" t="str">
            <v>SAK</v>
          </cell>
          <cell r="D344">
            <v>0</v>
          </cell>
          <cell r="F344">
            <v>0</v>
          </cell>
        </row>
        <row r="345">
          <cell r="A345" t="str">
            <v>300SAL01</v>
          </cell>
          <cell r="B345" t="str">
            <v>Salut &amp; Co.</v>
          </cell>
          <cell r="D345">
            <v>0</v>
          </cell>
          <cell r="F345">
            <v>0</v>
          </cell>
        </row>
        <row r="346">
          <cell r="A346" t="str">
            <v>300SAN01</v>
          </cell>
          <cell r="B346" t="str">
            <v>Sanitation &amp; Epid Station</v>
          </cell>
          <cell r="D346">
            <v>5512.74</v>
          </cell>
          <cell r="F346">
            <v>781707</v>
          </cell>
        </row>
        <row r="347">
          <cell r="A347" t="str">
            <v>300SAR01</v>
          </cell>
          <cell r="B347" t="str">
            <v>Sarsha</v>
          </cell>
          <cell r="D347">
            <v>0</v>
          </cell>
          <cell r="F347">
            <v>0</v>
          </cell>
        </row>
        <row r="348">
          <cell r="A348" t="str">
            <v>300SAT01</v>
          </cell>
          <cell r="B348" t="str">
            <v>SATEL</v>
          </cell>
          <cell r="D348">
            <v>84192.47</v>
          </cell>
          <cell r="F348">
            <v>11938491.6</v>
          </cell>
        </row>
        <row r="349">
          <cell r="A349" t="str">
            <v>300SCH01</v>
          </cell>
          <cell r="B349" t="str">
            <v>Schlumberge</v>
          </cell>
          <cell r="D349">
            <v>0</v>
          </cell>
          <cell r="F349">
            <v>0</v>
          </cell>
        </row>
        <row r="350">
          <cell r="A350" t="str">
            <v>300SER01</v>
          </cell>
          <cell r="B350" t="str">
            <v>SERT</v>
          </cell>
          <cell r="D350">
            <v>1378.68</v>
          </cell>
          <cell r="F350">
            <v>195496.82</v>
          </cell>
        </row>
        <row r="351">
          <cell r="A351" t="str">
            <v>300SHE01</v>
          </cell>
          <cell r="B351" t="str">
            <v>SABYRZHAN/SHEGENDEU</v>
          </cell>
          <cell r="D351">
            <v>0</v>
          </cell>
          <cell r="F351">
            <v>0</v>
          </cell>
        </row>
        <row r="352">
          <cell r="A352" t="str">
            <v>300SHU01</v>
          </cell>
          <cell r="B352" t="str">
            <v>Shugyla</v>
          </cell>
          <cell r="D352">
            <v>0</v>
          </cell>
          <cell r="F352">
            <v>0</v>
          </cell>
        </row>
        <row r="353">
          <cell r="A353" t="str">
            <v>300SMA01</v>
          </cell>
          <cell r="B353" t="str">
            <v>SMAT</v>
          </cell>
          <cell r="D353">
            <v>0</v>
          </cell>
          <cell r="F353">
            <v>0</v>
          </cell>
        </row>
        <row r="354">
          <cell r="A354" t="str">
            <v>300SOY01</v>
          </cell>
          <cell r="B354" t="str">
            <v>SOYUZ</v>
          </cell>
          <cell r="D354">
            <v>84.5</v>
          </cell>
          <cell r="F354">
            <v>11982</v>
          </cell>
        </row>
        <row r="355">
          <cell r="A355" t="str">
            <v>300SPA01</v>
          </cell>
          <cell r="B355" t="str">
            <v>SPARTAC</v>
          </cell>
          <cell r="D355">
            <v>0</v>
          </cell>
          <cell r="F355">
            <v>0</v>
          </cell>
        </row>
        <row r="356">
          <cell r="A356" t="str">
            <v>300SPE01</v>
          </cell>
          <cell r="B356" t="str">
            <v>Special AK Olympics</v>
          </cell>
          <cell r="D356">
            <v>0</v>
          </cell>
          <cell r="F356">
            <v>0</v>
          </cell>
        </row>
        <row r="357">
          <cell r="A357" t="str">
            <v>300STA01</v>
          </cell>
          <cell r="B357" t="str">
            <v>Standard Equipment</v>
          </cell>
          <cell r="D357">
            <v>0</v>
          </cell>
          <cell r="F357">
            <v>0</v>
          </cell>
        </row>
        <row r="358">
          <cell r="A358" t="str">
            <v>300STR01</v>
          </cell>
          <cell r="B358" t="str">
            <v>Streamline</v>
          </cell>
          <cell r="D358">
            <v>0</v>
          </cell>
          <cell r="F358">
            <v>0</v>
          </cell>
        </row>
        <row r="359">
          <cell r="A359" t="str">
            <v>300STR02</v>
          </cell>
          <cell r="B359" t="str">
            <v>Strizhak S.</v>
          </cell>
          <cell r="D359">
            <v>0</v>
          </cell>
          <cell r="F359">
            <v>0</v>
          </cell>
        </row>
        <row r="360">
          <cell r="A360" t="str">
            <v>300STS01</v>
          </cell>
          <cell r="B360" t="str">
            <v>STS</v>
          </cell>
          <cell r="D360">
            <v>0</v>
          </cell>
          <cell r="F360">
            <v>0</v>
          </cell>
        </row>
        <row r="361">
          <cell r="A361" t="str">
            <v>300TAN01</v>
          </cell>
          <cell r="B361" t="str">
            <v>TANDEM</v>
          </cell>
          <cell r="D361">
            <v>0</v>
          </cell>
          <cell r="F361">
            <v>0</v>
          </cell>
        </row>
        <row r="362">
          <cell r="A362" t="str">
            <v>300TAT01</v>
          </cell>
          <cell r="B362" t="str">
            <v>Tatyana</v>
          </cell>
          <cell r="D362">
            <v>11.52</v>
          </cell>
          <cell r="F362">
            <v>1633.6</v>
          </cell>
        </row>
        <row r="363">
          <cell r="A363" t="str">
            <v>300TAX01</v>
          </cell>
          <cell r="B363" t="str">
            <v>Tax Inspection</v>
          </cell>
          <cell r="D363">
            <v>4276.8100000000004</v>
          </cell>
          <cell r="F363">
            <v>606452</v>
          </cell>
        </row>
        <row r="364">
          <cell r="A364" t="str">
            <v>300TAZ01</v>
          </cell>
          <cell r="B364" t="str">
            <v>TAZH</v>
          </cell>
          <cell r="D364">
            <v>0</v>
          </cell>
          <cell r="F364">
            <v>0</v>
          </cell>
        </row>
        <row r="365">
          <cell r="A365" t="str">
            <v>300TEC01</v>
          </cell>
          <cell r="B365" t="str">
            <v>Technokom</v>
          </cell>
          <cell r="D365">
            <v>0</v>
          </cell>
          <cell r="F365">
            <v>0</v>
          </cell>
        </row>
        <row r="366">
          <cell r="A366" t="str">
            <v>300TEC02</v>
          </cell>
          <cell r="B366" t="str">
            <v>TECHNOTRADE</v>
          </cell>
          <cell r="D366">
            <v>29104.62</v>
          </cell>
          <cell r="F366">
            <v>4127034.48</v>
          </cell>
        </row>
        <row r="367">
          <cell r="A367" t="str">
            <v>300TIS01</v>
          </cell>
          <cell r="B367" t="str">
            <v>Tis</v>
          </cell>
          <cell r="D367">
            <v>0</v>
          </cell>
          <cell r="F367">
            <v>0</v>
          </cell>
        </row>
        <row r="368">
          <cell r="A368" t="str">
            <v>300TNS01</v>
          </cell>
          <cell r="B368" t="str">
            <v>TNS</v>
          </cell>
          <cell r="D368">
            <v>31184.87</v>
          </cell>
          <cell r="F368">
            <v>4422014.9000000004</v>
          </cell>
        </row>
        <row r="369">
          <cell r="A369" t="str">
            <v>300TOK01</v>
          </cell>
          <cell r="B369" t="str">
            <v>Toksar</v>
          </cell>
          <cell r="D369">
            <v>0</v>
          </cell>
          <cell r="F369">
            <v>0</v>
          </cell>
        </row>
        <row r="370">
          <cell r="A370" t="str">
            <v>300TOK02</v>
          </cell>
          <cell r="B370" t="str">
            <v>TOKYMA</v>
          </cell>
          <cell r="D370">
            <v>0</v>
          </cell>
          <cell r="F370">
            <v>0</v>
          </cell>
        </row>
        <row r="371">
          <cell r="A371" t="str">
            <v>300TOP01</v>
          </cell>
          <cell r="B371" t="str">
            <v>Top Oilfield Equipment Service</v>
          </cell>
          <cell r="D371">
            <v>0</v>
          </cell>
          <cell r="F371">
            <v>0</v>
          </cell>
        </row>
        <row r="372">
          <cell r="A372" t="str">
            <v>300TRA01</v>
          </cell>
          <cell r="B372" t="str">
            <v>Trans Oil</v>
          </cell>
          <cell r="D372">
            <v>14689.95</v>
          </cell>
          <cell r="F372">
            <v>2083034.91</v>
          </cell>
        </row>
        <row r="373">
          <cell r="A373" t="str">
            <v>300TRU01</v>
          </cell>
          <cell r="B373" t="str">
            <v>Trucat International</v>
          </cell>
          <cell r="D373">
            <v>1360</v>
          </cell>
          <cell r="F373">
            <v>192848</v>
          </cell>
        </row>
        <row r="374">
          <cell r="A374" t="str">
            <v>300TSM01</v>
          </cell>
          <cell r="B374" t="str">
            <v>TSM&amp;S</v>
          </cell>
          <cell r="D374">
            <v>0</v>
          </cell>
          <cell r="F374">
            <v>0</v>
          </cell>
        </row>
        <row r="375">
          <cell r="A375" t="str">
            <v>300TVS01</v>
          </cell>
          <cell r="B375" t="str">
            <v>TVS&amp;V</v>
          </cell>
          <cell r="D375">
            <v>15.08</v>
          </cell>
          <cell r="F375">
            <v>2137.7399999999998</v>
          </cell>
        </row>
        <row r="376">
          <cell r="A376" t="str">
            <v>300TYA01</v>
          </cell>
          <cell r="B376" t="str">
            <v>Tyan-Shan</v>
          </cell>
          <cell r="D376">
            <v>0</v>
          </cell>
          <cell r="F376">
            <v>0</v>
          </cell>
        </row>
        <row r="377">
          <cell r="A377" t="str">
            <v>300UIM01</v>
          </cell>
          <cell r="B377" t="str">
            <v>Uimaganbetov</v>
          </cell>
          <cell r="D377">
            <v>895.63</v>
          </cell>
          <cell r="F377">
            <v>127000</v>
          </cell>
        </row>
        <row r="378">
          <cell r="A378" t="str">
            <v>300UMS01</v>
          </cell>
          <cell r="B378" t="str">
            <v>UMS</v>
          </cell>
          <cell r="D378">
            <v>0</v>
          </cell>
          <cell r="F378">
            <v>0</v>
          </cell>
        </row>
        <row r="379">
          <cell r="A379" t="str">
            <v>300UPP01</v>
          </cell>
          <cell r="B379" t="str">
            <v>UPP</v>
          </cell>
          <cell r="D379">
            <v>0</v>
          </cell>
          <cell r="F379">
            <v>0</v>
          </cell>
        </row>
        <row r="380">
          <cell r="A380" t="str">
            <v>300URA01</v>
          </cell>
          <cell r="B380" t="str">
            <v>URAL AUTO TRADING</v>
          </cell>
          <cell r="D380">
            <v>0</v>
          </cell>
          <cell r="F380">
            <v>0</v>
          </cell>
        </row>
        <row r="381">
          <cell r="A381" t="str">
            <v>300VIT01</v>
          </cell>
          <cell r="B381" t="str">
            <v>VITO</v>
          </cell>
          <cell r="D381">
            <v>21168.880000000001</v>
          </cell>
          <cell r="F381">
            <v>3001747.46</v>
          </cell>
        </row>
        <row r="382">
          <cell r="A382" t="str">
            <v>300WEA01</v>
          </cell>
          <cell r="B382" t="str">
            <v>West East</v>
          </cell>
          <cell r="D382">
            <v>0</v>
          </cell>
          <cell r="F382">
            <v>0</v>
          </cell>
        </row>
        <row r="383">
          <cell r="A383" t="str">
            <v>300WEA02</v>
          </cell>
          <cell r="B383" t="str">
            <v>Weatherford</v>
          </cell>
          <cell r="D383">
            <v>0</v>
          </cell>
          <cell r="F383">
            <v>0</v>
          </cell>
        </row>
        <row r="384">
          <cell r="A384" t="str">
            <v>300WES01</v>
          </cell>
          <cell r="B384" t="str">
            <v>West</v>
          </cell>
          <cell r="D384">
            <v>0.14000000000000001</v>
          </cell>
          <cell r="F384">
            <v>20</v>
          </cell>
        </row>
        <row r="385">
          <cell r="A385" t="str">
            <v>300WKA01</v>
          </cell>
          <cell r="B385" t="str">
            <v>WKAEM (EKIMU)</v>
          </cell>
          <cell r="D385">
            <v>0</v>
          </cell>
          <cell r="F385">
            <v>0</v>
          </cell>
        </row>
        <row r="386">
          <cell r="A386" t="str">
            <v>300YNT01</v>
          </cell>
          <cell r="B386" t="str">
            <v>Ynta</v>
          </cell>
          <cell r="D386">
            <v>0</v>
          </cell>
          <cell r="F386">
            <v>0</v>
          </cell>
        </row>
        <row r="387">
          <cell r="A387" t="str">
            <v>300YUR01</v>
          </cell>
          <cell r="B387" t="str">
            <v>Yurmael</v>
          </cell>
          <cell r="D387">
            <v>0</v>
          </cell>
          <cell r="F387">
            <v>0</v>
          </cell>
        </row>
        <row r="388">
          <cell r="A388" t="str">
            <v>300ZAM01</v>
          </cell>
          <cell r="B388" t="str">
            <v>Zaman-Nan</v>
          </cell>
          <cell r="D388">
            <v>0</v>
          </cell>
          <cell r="F388">
            <v>0</v>
          </cell>
        </row>
        <row r="389">
          <cell r="A389" t="str">
            <v>300ZAP01</v>
          </cell>
          <cell r="B389" t="str">
            <v>ZAPKAZSTROYSERV</v>
          </cell>
          <cell r="D389">
            <v>0</v>
          </cell>
          <cell r="F389">
            <v>0</v>
          </cell>
        </row>
        <row r="390">
          <cell r="A390" t="str">
            <v>300ZAZ01</v>
          </cell>
          <cell r="B390" t="str">
            <v>ZAZIMENKO</v>
          </cell>
          <cell r="D390">
            <v>0</v>
          </cell>
          <cell r="F390">
            <v>0</v>
          </cell>
        </row>
        <row r="391">
          <cell r="A391" t="str">
            <v>300ZHA01</v>
          </cell>
          <cell r="B391" t="str">
            <v>Zhaksylyk</v>
          </cell>
          <cell r="D391">
            <v>-7780.66</v>
          </cell>
          <cell r="F391">
            <v>-1103298</v>
          </cell>
        </row>
        <row r="392">
          <cell r="A392" t="str">
            <v>300ZHA02</v>
          </cell>
          <cell r="B392" t="str">
            <v>Zhardmuli</v>
          </cell>
          <cell r="D392">
            <v>0</v>
          </cell>
          <cell r="F392">
            <v>0</v>
          </cell>
        </row>
        <row r="393">
          <cell r="A393" t="str">
            <v>300ZHU01</v>
          </cell>
          <cell r="B393" t="str">
            <v>Zhusipova</v>
          </cell>
          <cell r="D393">
            <v>0</v>
          </cell>
          <cell r="F393">
            <v>0</v>
          </cell>
        </row>
        <row r="394">
          <cell r="A394">
            <v>3051001</v>
          </cell>
          <cell r="B394" t="str">
            <v>Accrued Interest Payable</v>
          </cell>
          <cell r="D394">
            <v>-31.53</v>
          </cell>
          <cell r="F394">
            <v>-4470.51</v>
          </cell>
        </row>
        <row r="395">
          <cell r="A395">
            <v>3153001</v>
          </cell>
          <cell r="B395" t="str">
            <v>Current Income Tax Payable</v>
          </cell>
          <cell r="D395">
            <v>15330.01</v>
          </cell>
          <cell r="F395">
            <v>2173796</v>
          </cell>
        </row>
        <row r="396">
          <cell r="A396">
            <v>3154001</v>
          </cell>
          <cell r="B396" t="str">
            <v>Other Taxes Payable</v>
          </cell>
          <cell r="D396">
            <v>-0.86</v>
          </cell>
          <cell r="F396">
            <v>-122</v>
          </cell>
        </row>
        <row r="397">
          <cell r="A397">
            <v>3154010</v>
          </cell>
          <cell r="B397" t="str">
            <v>Road Fund</v>
          </cell>
          <cell r="D397">
            <v>0</v>
          </cell>
          <cell r="F397">
            <v>0</v>
          </cell>
        </row>
        <row r="398">
          <cell r="A398">
            <v>3154015</v>
          </cell>
          <cell r="B398" t="str">
            <v>Pension Fund</v>
          </cell>
          <cell r="D398">
            <v>37152.160000000003</v>
          </cell>
          <cell r="F398">
            <v>5268176</v>
          </cell>
        </row>
        <row r="399">
          <cell r="A399">
            <v>3154020</v>
          </cell>
          <cell r="B399" t="str">
            <v>Medical Fund</v>
          </cell>
          <cell r="D399">
            <v>0</v>
          </cell>
          <cell r="F399">
            <v>0</v>
          </cell>
        </row>
        <row r="400">
          <cell r="A400">
            <v>3154025</v>
          </cell>
          <cell r="B400" t="str">
            <v>Employment Fund</v>
          </cell>
          <cell r="D400">
            <v>0</v>
          </cell>
          <cell r="F400">
            <v>0</v>
          </cell>
        </row>
        <row r="401">
          <cell r="A401">
            <v>3154030</v>
          </cell>
          <cell r="B401" t="str">
            <v>Property Tax</v>
          </cell>
          <cell r="D401">
            <v>50294.11</v>
          </cell>
          <cell r="F401">
            <v>7131705</v>
          </cell>
        </row>
        <row r="402">
          <cell r="A402">
            <v>3154035</v>
          </cell>
          <cell r="B402" t="str">
            <v>Vehicle Tax</v>
          </cell>
          <cell r="D402">
            <v>0</v>
          </cell>
          <cell r="F402">
            <v>0</v>
          </cell>
        </row>
        <row r="403">
          <cell r="A403">
            <v>3154040</v>
          </cell>
          <cell r="B403" t="str">
            <v>Current Social Tax P/A</v>
          </cell>
          <cell r="D403">
            <v>19436.5</v>
          </cell>
          <cell r="F403">
            <v>2756096</v>
          </cell>
        </row>
        <row r="404">
          <cell r="A404">
            <v>3201001</v>
          </cell>
          <cell r="B404" t="str">
            <v>Withholding Tax Payable</v>
          </cell>
          <cell r="D404">
            <v>7275.48</v>
          </cell>
          <cell r="F404">
            <v>1031663</v>
          </cell>
        </row>
        <row r="405">
          <cell r="A405">
            <v>3201002</v>
          </cell>
          <cell r="B405" t="str">
            <v>Accrued Current Payroll</v>
          </cell>
          <cell r="D405">
            <v>63958.28</v>
          </cell>
          <cell r="F405">
            <v>9069284.3599999994</v>
          </cell>
        </row>
        <row r="406">
          <cell r="A406">
            <v>3301010</v>
          </cell>
          <cell r="B406" t="str">
            <v>Chase Bank of Texas</v>
          </cell>
          <cell r="D406">
            <v>0</v>
          </cell>
          <cell r="F406">
            <v>0</v>
          </cell>
        </row>
        <row r="407">
          <cell r="A407">
            <v>3302010</v>
          </cell>
          <cell r="B407" t="str">
            <v>CAP-G Cash Advances</v>
          </cell>
          <cell r="D407">
            <v>28131850.170000002</v>
          </cell>
          <cell r="F407">
            <v>3989096354.1100001</v>
          </cell>
        </row>
        <row r="408">
          <cell r="A408">
            <v>3302020</v>
          </cell>
          <cell r="B408" t="str">
            <v>CAP-G Management Fees</v>
          </cell>
          <cell r="D408">
            <v>6888750</v>
          </cell>
          <cell r="F408">
            <v>976824750</v>
          </cell>
        </row>
        <row r="409">
          <cell r="A409">
            <v>3302030</v>
          </cell>
          <cell r="B409" t="str">
            <v>CAP-G Other</v>
          </cell>
          <cell r="D409">
            <v>3185952.86</v>
          </cell>
          <cell r="F409">
            <v>451768115.55000001</v>
          </cell>
        </row>
        <row r="410">
          <cell r="A410">
            <v>3352001</v>
          </cell>
          <cell r="B410" t="str">
            <v>Interest Payable to Related P</v>
          </cell>
          <cell r="D410">
            <v>3908781</v>
          </cell>
          <cell r="F410">
            <v>554265145.79999995</v>
          </cell>
        </row>
        <row r="411">
          <cell r="A411">
            <v>4001010</v>
          </cell>
          <cell r="B411" t="str">
            <v>Central Asia Petroleum</v>
          </cell>
          <cell r="D411">
            <v>100000</v>
          </cell>
          <cell r="F411">
            <v>7555000</v>
          </cell>
        </row>
        <row r="412">
          <cell r="A412">
            <v>4001020</v>
          </cell>
          <cell r="B412" t="str">
            <v>Kazakhoil</v>
          </cell>
          <cell r="D412">
            <v>80000</v>
          </cell>
          <cell r="F412">
            <v>6044000</v>
          </cell>
        </row>
        <row r="413">
          <cell r="A413">
            <v>4001030</v>
          </cell>
          <cell r="B413" t="str">
            <v>Mangistau Terra International</v>
          </cell>
          <cell r="D413">
            <v>20000</v>
          </cell>
          <cell r="F413">
            <v>1511000</v>
          </cell>
        </row>
        <row r="414">
          <cell r="A414">
            <v>4101001</v>
          </cell>
          <cell r="B414" t="str">
            <v>Retained Earnings</v>
          </cell>
          <cell r="D414">
            <v>-12007422.99</v>
          </cell>
          <cell r="F414">
            <v>-2909168026.1300001</v>
          </cell>
        </row>
        <row r="415">
          <cell r="A415">
            <v>5991001</v>
          </cell>
          <cell r="B415" t="str">
            <v>Currency Exchange Gain</v>
          </cell>
          <cell r="D415">
            <v>17401.3</v>
          </cell>
          <cell r="F415">
            <v>3210683.73</v>
          </cell>
        </row>
        <row r="416">
          <cell r="A416">
            <v>6000501</v>
          </cell>
          <cell r="B416" t="str">
            <v>Chemicals</v>
          </cell>
          <cell r="D416">
            <v>0</v>
          </cell>
          <cell r="F416">
            <v>0</v>
          </cell>
        </row>
        <row r="417">
          <cell r="A417">
            <v>6003001</v>
          </cell>
          <cell r="B417" t="str">
            <v>Transportation</v>
          </cell>
          <cell r="D417">
            <v>0</v>
          </cell>
          <cell r="F417">
            <v>0</v>
          </cell>
        </row>
        <row r="418">
          <cell r="A418">
            <v>6007001</v>
          </cell>
          <cell r="B418" t="str">
            <v>Environmental Expenses</v>
          </cell>
          <cell r="D418">
            <v>0</v>
          </cell>
          <cell r="F418">
            <v>0</v>
          </cell>
        </row>
        <row r="419">
          <cell r="A419">
            <v>6007501</v>
          </cell>
          <cell r="B419" t="str">
            <v>Local Licensing Fees</v>
          </cell>
          <cell r="D419">
            <v>0</v>
          </cell>
          <cell r="F419">
            <v>0</v>
          </cell>
        </row>
        <row r="420">
          <cell r="A420">
            <v>6051301</v>
          </cell>
          <cell r="B420" t="str">
            <v>WO Mud Materials</v>
          </cell>
          <cell r="D420">
            <v>0</v>
          </cell>
          <cell r="F420">
            <v>0</v>
          </cell>
        </row>
        <row r="421">
          <cell r="A421">
            <v>6057520</v>
          </cell>
          <cell r="B421" t="str">
            <v>WO Helicopter Transportation</v>
          </cell>
          <cell r="D421">
            <v>0</v>
          </cell>
          <cell r="F421">
            <v>0</v>
          </cell>
        </row>
        <row r="422">
          <cell r="A422">
            <v>6995001</v>
          </cell>
          <cell r="B422" t="str">
            <v>Depreciation - Corp. Assets</v>
          </cell>
          <cell r="D422">
            <v>-197816.07</v>
          </cell>
          <cell r="F422">
            <v>-15301073.23</v>
          </cell>
        </row>
        <row r="423">
          <cell r="A423">
            <v>7002001</v>
          </cell>
          <cell r="B423" t="str">
            <v>Geophysical Expenses</v>
          </cell>
          <cell r="D423">
            <v>-0.01</v>
          </cell>
          <cell r="F423">
            <v>0</v>
          </cell>
        </row>
        <row r="424">
          <cell r="A424">
            <v>7003001</v>
          </cell>
          <cell r="B424" t="str">
            <v>Seismic</v>
          </cell>
          <cell r="D424">
            <v>0</v>
          </cell>
          <cell r="F424">
            <v>0</v>
          </cell>
        </row>
        <row r="425">
          <cell r="A425">
            <v>7951001</v>
          </cell>
          <cell r="B425" t="str">
            <v>Marketing Expense</v>
          </cell>
          <cell r="D425">
            <v>0</v>
          </cell>
          <cell r="F425">
            <v>0</v>
          </cell>
        </row>
        <row r="426">
          <cell r="A426">
            <v>8000201</v>
          </cell>
          <cell r="B426" t="str">
            <v>Office Supplies</v>
          </cell>
          <cell r="D426">
            <v>-5264.89</v>
          </cell>
          <cell r="F426">
            <v>-739858.21</v>
          </cell>
        </row>
        <row r="427">
          <cell r="A427">
            <v>8000301</v>
          </cell>
          <cell r="B427" t="str">
            <v>Utilities</v>
          </cell>
          <cell r="D427">
            <v>-3972.89</v>
          </cell>
          <cell r="F427">
            <v>-558661.9</v>
          </cell>
        </row>
        <row r="428">
          <cell r="A428">
            <v>8000501</v>
          </cell>
          <cell r="B428" t="str">
            <v>Travel and Lodging</v>
          </cell>
          <cell r="D428">
            <v>-91023.67</v>
          </cell>
          <cell r="F428">
            <v>-12814567.43</v>
          </cell>
        </row>
        <row r="429">
          <cell r="A429">
            <v>8000601</v>
          </cell>
          <cell r="B429" t="str">
            <v>Meals &amp; Entertainment</v>
          </cell>
          <cell r="D429">
            <v>-5548.78</v>
          </cell>
          <cell r="F429">
            <v>-774262</v>
          </cell>
        </row>
        <row r="430">
          <cell r="A430">
            <v>8000701</v>
          </cell>
          <cell r="B430" t="str">
            <v>Bank Fees</v>
          </cell>
          <cell r="D430">
            <v>-10280.44</v>
          </cell>
          <cell r="F430">
            <v>-1442504.97</v>
          </cell>
        </row>
        <row r="431">
          <cell r="A431">
            <v>8000801</v>
          </cell>
          <cell r="B431" t="str">
            <v>Postage &amp; Courier</v>
          </cell>
          <cell r="D431">
            <v>-210.04</v>
          </cell>
          <cell r="F431">
            <v>-29403.67</v>
          </cell>
        </row>
        <row r="432">
          <cell r="A432">
            <v>8001001</v>
          </cell>
          <cell r="B432" t="str">
            <v>Contributions</v>
          </cell>
          <cell r="D432">
            <v>-2282.04</v>
          </cell>
          <cell r="F432">
            <v>-315500</v>
          </cell>
        </row>
        <row r="433">
          <cell r="A433">
            <v>8001010</v>
          </cell>
          <cell r="B433" t="str">
            <v>Training</v>
          </cell>
          <cell r="D433">
            <v>-57381.77</v>
          </cell>
          <cell r="F433">
            <v>-8006480.8399999999</v>
          </cell>
        </row>
        <row r="434">
          <cell r="A434">
            <v>8001401</v>
          </cell>
          <cell r="B434" t="str">
            <v>Transportation</v>
          </cell>
          <cell r="D434">
            <v>-2888.68</v>
          </cell>
          <cell r="F434">
            <v>-404360.51</v>
          </cell>
        </row>
        <row r="435">
          <cell r="A435">
            <v>8001501</v>
          </cell>
          <cell r="B435" t="str">
            <v>Parking</v>
          </cell>
          <cell r="D435">
            <v>-407.45</v>
          </cell>
          <cell r="F435">
            <v>-56900</v>
          </cell>
        </row>
        <row r="436">
          <cell r="A436">
            <v>8001601</v>
          </cell>
          <cell r="B436" t="str">
            <v>Telecommunication Exp</v>
          </cell>
          <cell r="D436">
            <v>-8833.92</v>
          </cell>
          <cell r="F436">
            <v>-1250000</v>
          </cell>
        </row>
        <row r="437">
          <cell r="A437">
            <v>8001602</v>
          </cell>
          <cell r="B437" t="str">
            <v>Mobiles</v>
          </cell>
          <cell r="D437">
            <v>-11543.92</v>
          </cell>
          <cell r="F437">
            <v>-1623575.52</v>
          </cell>
        </row>
        <row r="438">
          <cell r="A438">
            <v>8001603</v>
          </cell>
          <cell r="B438" t="str">
            <v>Telephone Lines</v>
          </cell>
          <cell r="D438">
            <v>-14063.95</v>
          </cell>
          <cell r="F438">
            <v>-1967053.88</v>
          </cell>
        </row>
        <row r="439">
          <cell r="A439">
            <v>8001604</v>
          </cell>
          <cell r="B439" t="str">
            <v>Appartments</v>
          </cell>
          <cell r="D439">
            <v>-1780.36</v>
          </cell>
          <cell r="F439">
            <v>-249714.67</v>
          </cell>
        </row>
        <row r="440">
          <cell r="A440">
            <v>8001605</v>
          </cell>
          <cell r="B440" t="str">
            <v>Internet &amp; E-Mail Services</v>
          </cell>
          <cell r="D440">
            <v>-1162.07</v>
          </cell>
          <cell r="F440">
            <v>-163154.16</v>
          </cell>
        </row>
        <row r="441">
          <cell r="A441">
            <v>8006001</v>
          </cell>
          <cell r="B441" t="str">
            <v>Company labor</v>
          </cell>
          <cell r="D441">
            <v>-116960.41</v>
          </cell>
          <cell r="F441">
            <v>-16506597.75</v>
          </cell>
        </row>
        <row r="442">
          <cell r="A442">
            <v>8006201</v>
          </cell>
          <cell r="B442" t="str">
            <v>Contract Labor</v>
          </cell>
          <cell r="D442">
            <v>-131988</v>
          </cell>
          <cell r="F442">
            <v>-18539914.399999999</v>
          </cell>
        </row>
        <row r="443">
          <cell r="A443">
            <v>8006701</v>
          </cell>
          <cell r="B443" t="str">
            <v>Professional Services</v>
          </cell>
          <cell r="D443">
            <v>-9089.59</v>
          </cell>
          <cell r="F443">
            <v>-1277700</v>
          </cell>
        </row>
        <row r="444">
          <cell r="A444">
            <v>8007001</v>
          </cell>
          <cell r="B444" t="str">
            <v>Legal Expenses</v>
          </cell>
          <cell r="D444">
            <v>-28395.599999999999</v>
          </cell>
          <cell r="F444">
            <v>-4011937.1</v>
          </cell>
        </row>
        <row r="445">
          <cell r="A445">
            <v>8007501</v>
          </cell>
          <cell r="B445" t="str">
            <v>Accounting &amp; Audit</v>
          </cell>
          <cell r="D445">
            <v>-26017</v>
          </cell>
          <cell r="F445">
            <v>-3689210.6</v>
          </cell>
        </row>
        <row r="446">
          <cell r="A446">
            <v>8008001</v>
          </cell>
          <cell r="B446" t="str">
            <v>Misc. G. &amp; A.</v>
          </cell>
          <cell r="D446">
            <v>-9866.26</v>
          </cell>
          <cell r="F446">
            <v>-1382175.88</v>
          </cell>
        </row>
        <row r="447">
          <cell r="A447">
            <v>8009001</v>
          </cell>
          <cell r="B447" t="str">
            <v>Licence Registration Fees</v>
          </cell>
          <cell r="D447">
            <v>-16550.740000000002</v>
          </cell>
          <cell r="F447">
            <v>-2316256.15</v>
          </cell>
        </row>
        <row r="448">
          <cell r="A448">
            <v>8009701</v>
          </cell>
          <cell r="B448" t="str">
            <v>Repairs &amp; Installations</v>
          </cell>
          <cell r="D448">
            <v>-1747.08</v>
          </cell>
          <cell r="F448">
            <v>-243536.34</v>
          </cell>
        </row>
        <row r="449">
          <cell r="A449">
            <v>8551001</v>
          </cell>
          <cell r="B449" t="str">
            <v>Interest on Debts</v>
          </cell>
          <cell r="D449">
            <v>-629027.66</v>
          </cell>
          <cell r="F449">
            <v>-89192376.090000004</v>
          </cell>
        </row>
        <row r="450">
          <cell r="A450">
            <v>8751001</v>
          </cell>
          <cell r="B450" t="str">
            <v>Customs Duties</v>
          </cell>
          <cell r="D450">
            <v>-14.32</v>
          </cell>
          <cell r="F450">
            <v>-2000</v>
          </cell>
        </row>
        <row r="451">
          <cell r="A451">
            <v>8753050</v>
          </cell>
          <cell r="B451" t="str">
            <v>Vehicle Tax</v>
          </cell>
          <cell r="D451">
            <v>-4946.7700000000004</v>
          </cell>
          <cell r="F451">
            <v>-699721</v>
          </cell>
        </row>
        <row r="452">
          <cell r="A452">
            <v>8754001</v>
          </cell>
          <cell r="B452" t="str">
            <v>Other Taxes</v>
          </cell>
          <cell r="D452">
            <v>-90.49</v>
          </cell>
          <cell r="F452">
            <v>-12995.98</v>
          </cell>
        </row>
        <row r="453">
          <cell r="A453">
            <v>8991002</v>
          </cell>
          <cell r="B453" t="str">
            <v>Currency Exchange Loss</v>
          </cell>
          <cell r="D453">
            <v>-30201.69</v>
          </cell>
          <cell r="F453">
            <v>-143335838.00999999</v>
          </cell>
        </row>
        <row r="454">
          <cell r="A454">
            <v>9100501</v>
          </cell>
          <cell r="B454" t="str">
            <v>Chemicals</v>
          </cell>
          <cell r="D454">
            <v>0.02</v>
          </cell>
          <cell r="F454">
            <v>0</v>
          </cell>
        </row>
        <row r="455">
          <cell r="A455">
            <v>9101501</v>
          </cell>
          <cell r="B455" t="str">
            <v>Rentals</v>
          </cell>
          <cell r="D455">
            <v>0</v>
          </cell>
          <cell r="F455">
            <v>0</v>
          </cell>
        </row>
        <row r="456">
          <cell r="A456">
            <v>9102001</v>
          </cell>
          <cell r="B456" t="str">
            <v>Materials &amp; Supplies</v>
          </cell>
          <cell r="D456">
            <v>0.44</v>
          </cell>
          <cell r="F456">
            <v>-0.04</v>
          </cell>
        </row>
        <row r="457">
          <cell r="A457">
            <v>9102501</v>
          </cell>
          <cell r="B457" t="str">
            <v>Fuel &amp; Power</v>
          </cell>
          <cell r="D457">
            <v>0</v>
          </cell>
          <cell r="F457">
            <v>0</v>
          </cell>
        </row>
        <row r="458">
          <cell r="A458">
            <v>9103001</v>
          </cell>
          <cell r="B458" t="str">
            <v>Transportation</v>
          </cell>
          <cell r="D458">
            <v>0</v>
          </cell>
          <cell r="F458">
            <v>0</v>
          </cell>
        </row>
        <row r="459">
          <cell r="A459">
            <v>9103002</v>
          </cell>
          <cell r="B459" t="str">
            <v>Crude Oil Transportation</v>
          </cell>
          <cell r="D459">
            <v>0</v>
          </cell>
          <cell r="F459">
            <v>0</v>
          </cell>
        </row>
        <row r="460">
          <cell r="A460">
            <v>9106201</v>
          </cell>
          <cell r="B460" t="str">
            <v>Contract Labor</v>
          </cell>
          <cell r="D460">
            <v>0</v>
          </cell>
          <cell r="F460">
            <v>0</v>
          </cell>
        </row>
        <row r="461">
          <cell r="A461">
            <v>9106501</v>
          </cell>
          <cell r="B461" t="str">
            <v>Contract Services &amp; Equip</v>
          </cell>
          <cell r="D461">
            <v>0</v>
          </cell>
          <cell r="F461">
            <v>0</v>
          </cell>
        </row>
        <row r="462">
          <cell r="A462">
            <v>9201001</v>
          </cell>
          <cell r="B462" t="str">
            <v>Field G &amp; A</v>
          </cell>
          <cell r="D462">
            <v>0</v>
          </cell>
          <cell r="F462">
            <v>0</v>
          </cell>
        </row>
        <row r="463">
          <cell r="A463">
            <v>9204001</v>
          </cell>
          <cell r="B463" t="str">
            <v>Repairs &amp; Maintenance</v>
          </cell>
          <cell r="D463">
            <v>-0.23</v>
          </cell>
          <cell r="F463">
            <v>0.33</v>
          </cell>
        </row>
        <row r="464">
          <cell r="A464">
            <v>9206701</v>
          </cell>
          <cell r="B464" t="str">
            <v>Professional Services</v>
          </cell>
          <cell r="D464">
            <v>0</v>
          </cell>
          <cell r="F464">
            <v>0</v>
          </cell>
        </row>
        <row r="465">
          <cell r="A465">
            <v>9207001</v>
          </cell>
          <cell r="B465" t="str">
            <v>Environmental Expenses</v>
          </cell>
          <cell r="D465">
            <v>0</v>
          </cell>
          <cell r="F465">
            <v>0</v>
          </cell>
        </row>
        <row r="466">
          <cell r="A466">
            <v>9208201</v>
          </cell>
          <cell r="B466" t="str">
            <v>Field Supplies</v>
          </cell>
          <cell r="D466">
            <v>-0.02</v>
          </cell>
          <cell r="F466">
            <v>0</v>
          </cell>
        </row>
        <row r="467">
          <cell r="A467">
            <v>9208301</v>
          </cell>
          <cell r="B467" t="str">
            <v>Utilities</v>
          </cell>
          <cell r="D467">
            <v>0</v>
          </cell>
          <cell r="F467">
            <v>0</v>
          </cell>
        </row>
        <row r="468">
          <cell r="A468">
            <v>9208601</v>
          </cell>
          <cell r="B468" t="str">
            <v>Meals &amp; Entertainment</v>
          </cell>
          <cell r="D468">
            <v>0</v>
          </cell>
          <cell r="F468">
            <v>0</v>
          </cell>
        </row>
        <row r="469">
          <cell r="A469">
            <v>9208701</v>
          </cell>
          <cell r="B469" t="str">
            <v>Travel</v>
          </cell>
          <cell r="D469">
            <v>0</v>
          </cell>
          <cell r="F469">
            <v>0</v>
          </cell>
        </row>
        <row r="470">
          <cell r="A470">
            <v>9208801</v>
          </cell>
          <cell r="B470" t="str">
            <v>Postage &amp; Courier</v>
          </cell>
          <cell r="D470">
            <v>0</v>
          </cell>
          <cell r="F470">
            <v>0</v>
          </cell>
        </row>
        <row r="471">
          <cell r="A471">
            <v>9208901</v>
          </cell>
          <cell r="B471" t="str">
            <v>Insurance</v>
          </cell>
          <cell r="D471">
            <v>0</v>
          </cell>
          <cell r="F471">
            <v>0</v>
          </cell>
        </row>
        <row r="472">
          <cell r="A472">
            <v>9211301</v>
          </cell>
          <cell r="B472" t="str">
            <v>Medical Expense</v>
          </cell>
          <cell r="D472">
            <v>0</v>
          </cell>
          <cell r="F472">
            <v>0</v>
          </cell>
        </row>
        <row r="473">
          <cell r="A473">
            <v>9211601</v>
          </cell>
          <cell r="B473" t="str">
            <v>Telecommunication Exp</v>
          </cell>
          <cell r="D473">
            <v>0</v>
          </cell>
          <cell r="F473">
            <v>0</v>
          </cell>
        </row>
        <row r="474">
          <cell r="A474">
            <v>9211603</v>
          </cell>
          <cell r="B474" t="str">
            <v>Satellite Phone</v>
          </cell>
          <cell r="D474">
            <v>0</v>
          </cell>
          <cell r="F474">
            <v>0</v>
          </cell>
        </row>
        <row r="475">
          <cell r="A475">
            <v>9216301</v>
          </cell>
          <cell r="B475" t="str">
            <v>Food Services</v>
          </cell>
          <cell r="D475">
            <v>0</v>
          </cell>
          <cell r="F475">
            <v>0</v>
          </cell>
        </row>
        <row r="476">
          <cell r="A476">
            <v>9221001</v>
          </cell>
          <cell r="B476" t="str">
            <v>Custom Services</v>
          </cell>
          <cell r="D476">
            <v>0</v>
          </cell>
          <cell r="F476">
            <v>0</v>
          </cell>
        </row>
        <row r="477">
          <cell r="A477">
            <v>9501001</v>
          </cell>
          <cell r="B477" t="str">
            <v>Payroll</v>
          </cell>
          <cell r="D477">
            <v>0</v>
          </cell>
          <cell r="F477">
            <v>0</v>
          </cell>
        </row>
        <row r="478">
          <cell r="A478">
            <v>9502005</v>
          </cell>
          <cell r="B478" t="str">
            <v>Pension Fund 15%</v>
          </cell>
          <cell r="D478">
            <v>0</v>
          </cell>
          <cell r="F478">
            <v>0</v>
          </cell>
        </row>
        <row r="479">
          <cell r="A479">
            <v>9502006</v>
          </cell>
          <cell r="B479" t="str">
            <v>Social Insurance 1.5%</v>
          </cell>
          <cell r="D479">
            <v>0</v>
          </cell>
          <cell r="F479">
            <v>0</v>
          </cell>
        </row>
        <row r="480">
          <cell r="A480">
            <v>9502007</v>
          </cell>
          <cell r="B480" t="str">
            <v>Social Tax 26%</v>
          </cell>
          <cell r="D480">
            <v>0</v>
          </cell>
          <cell r="F480">
            <v>0</v>
          </cell>
        </row>
        <row r="481">
          <cell r="A481" t="str">
            <v>ZAMOUNT</v>
          </cell>
          <cell r="B481" t="str">
            <v>ERROR AMMOUNT</v>
          </cell>
          <cell r="D481">
            <v>0.1</v>
          </cell>
          <cell r="F481">
            <v>0</v>
          </cell>
        </row>
      </sheetData>
      <sheetData sheetId="5" refreshError="1"/>
    </sheetDataSet>
  </externalBook>
</externalLink>
</file>

<file path=xl/externalLinks/externalLink1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сходные"/>
      <sheetName val="Экспорт"/>
      <sheetName val="Лист2"/>
      <sheetName val="База"/>
      <sheetName val="Отчет отгрузка"/>
      <sheetName val="Отчет оплата"/>
      <sheetName val="Отчет дебиторка"/>
      <sheetName val="Отчет прибыль"/>
      <sheetName val="Отчет отгрузка по операторам"/>
      <sheetName val="Отчет оплата по операторам"/>
      <sheetName val="Отчет дебиторка по операторам"/>
      <sheetName val="Отчет прибыль по операторам"/>
      <sheetName val="ПЭБ-1-01-Ф"/>
      <sheetName val="ПЭБ-1-02-Ф "/>
      <sheetName val="ПЭБ-1-03-Ф (январь)"/>
      <sheetName val="ПЭБ-1-04-Ф"/>
      <sheetName val="ПЭБ-1-05-Ф"/>
      <sheetName val="ПЭБ-1-06-ф"/>
      <sheetName val="ПЭБ-1-06-Ф(январь)"/>
      <sheetName val="ПЭБ-1-07-Ф"/>
      <sheetName val="ПЭБ-1-08-Ф"/>
      <sheetName val="ПЭБ-1-09-Ф (янв)"/>
      <sheetName val="ПЭБ -1-11-Ф "/>
      <sheetName val="ПЭБ-2-01-Ф"/>
      <sheetName val="ПЭБ -2-02-Ф"/>
      <sheetName val="ПЭБ-2-04-Ф"/>
      <sheetName val="ПЭБ-2-08-Ф"/>
      <sheetName val="ПЭБ-3-01-Ф"/>
      <sheetName val="Лист1"/>
      <sheetName val="Форма2"/>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Set>
  </externalBook>
</externalLink>
</file>

<file path=xl/externalLinks/externalLink1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
      <sheetName val="оргтехника и мебель"/>
      <sheetName val="земл работы"/>
      <sheetName val="ограждение"/>
      <sheetName val="стоимость стр-ва"/>
      <sheetName val="фа"/>
      <sheetName val="оар"/>
      <sheetName val="опр"/>
      <sheetName val="аморт-я бух"/>
      <sheetName val="аморт-я нал"/>
      <sheetName val="налоги"/>
      <sheetName val="ндс"/>
      <sheetName val="персонал"/>
      <sheetName val="бюджет произ-ва"/>
      <sheetName val="займ"/>
      <sheetName val="доставка 30"/>
      <sheetName val="CF"/>
      <sheetName val="ДР"/>
      <sheetName val="NPV"/>
      <sheetName val="риск"/>
      <sheetName val="данные"/>
      <sheetName val="ФА (2 ЭТАП)"/>
      <sheetName val="ФА 1ЭТАП"/>
      <sheetName val="таб 1"/>
      <sheetName val="таб 2"/>
      <sheetName val="таб 3"/>
      <sheetName val="прилож"/>
      <sheetName val="займ (2)"/>
      <sheetName val="Database (RUR)Mar YTD"/>
      <sheetName val="ф1"/>
      <sheetName val="уд1"/>
      <sheetName val="рк1"/>
      <sheetName val="ф2"/>
      <sheetName val="уд2"/>
      <sheetName val="рк2"/>
      <sheetName val="ф3"/>
      <sheetName val="уд3"/>
      <sheetName val="рк3"/>
      <sheetName val="ф4"/>
      <sheetName val="уд4"/>
      <sheetName val="рк4"/>
      <sheetName val="ф6"/>
      <sheetName val="уд6"/>
      <sheetName val="рк6"/>
      <sheetName val="Лист1"/>
      <sheetName val="Форма2"/>
      <sheetName val="Форма1"/>
      <sheetName val="DT 1999 (abst. from model)"/>
      <sheetName val="диаграмма дивид"/>
      <sheetName val="MODEL500"/>
      <sheetName val="PP&amp;E mvt for 2003"/>
      <sheetName val="АРМ2"/>
      <sheetName val="МО 0012"/>
      <sheetName val="Элим P&amp;L"/>
      <sheetName val="BOQ"/>
      <sheetName val="Taxes rec for 12m inc 90% envir"/>
      <sheetName val="PP-07 DomW PMP"/>
      <sheetName val="TENDER"/>
      <sheetName val="Summary PP"/>
      <sheetName val="Input Sheet"/>
      <sheetName val="Brew ru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row r="6">
          <cell r="D6">
            <v>74</v>
          </cell>
        </row>
        <row r="7">
          <cell r="D7">
            <v>57</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1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_программа"/>
      <sheetName val="БДР"/>
      <sheetName val="Выручка"/>
      <sheetName val="Себест"/>
      <sheetName val="Общезаводские"/>
      <sheetName val="Инвестиции"/>
      <sheetName val="Налоги"/>
      <sheetName val="март"/>
      <sheetName val="Макро"/>
      <sheetName val="постоянные затраты"/>
      <sheetName val="постоянныезатраты"/>
      <sheetName val="данные"/>
    </sheetNames>
    <sheetDataSet>
      <sheetData sheetId="0" refreshError="1"/>
      <sheetData sheetId="1" refreshError="1">
        <row r="30">
          <cell r="Z30">
            <v>1</v>
          </cell>
        </row>
        <row r="31">
          <cell r="Z31">
            <v>1</v>
          </cell>
        </row>
        <row r="32">
          <cell r="Z32">
            <v>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исокТЭП"/>
      <sheetName val="Форма2"/>
      <sheetName val="Пром1"/>
      <sheetName val="2.2 ОтклОТМ"/>
      <sheetName val="1.3.2 ОТМ"/>
      <sheetName val="Предпр"/>
      <sheetName val="ЦентрЗатр"/>
      <sheetName val="ЕдИзм"/>
      <sheetName val="жд тарифы"/>
      <sheetName val="СПгнг"/>
      <sheetName val="ОборБалФормОтч"/>
      <sheetName val="МО 0012"/>
      <sheetName val="Добыча нефти4"/>
      <sheetName val="поставка сравн13"/>
      <sheetName val="Статьи ТЭП_старая структура"/>
      <sheetName val="ОТиТБ"/>
      <sheetName val="I. Прогноз доходов"/>
      <sheetName val="Notes IS"/>
      <sheetName val="1NK"/>
      <sheetName val="Input TD"/>
      <sheetName val="#ССЫЛКА"/>
      <sheetName val="бартер"/>
      <sheetName val="Prelim Cost"/>
      <sheetName val="Сверка"/>
      <sheetName val="t0_name"/>
      <sheetName val="ИД"/>
      <sheetName val="Отпуск продукции"/>
      <sheetName val="1 класс"/>
      <sheetName val="2 класс"/>
      <sheetName val="3 класс"/>
      <sheetName val="4 класс"/>
      <sheetName val="5 класс"/>
      <sheetName val="спецпит,проездн."/>
      <sheetName val="13 NGDO"/>
      <sheetName val="1"/>
      <sheetName val="MS"/>
      <sheetName val="табель"/>
      <sheetName val="FES"/>
      <sheetName val="14.1.2.2.(Услуги связи)"/>
      <sheetName val="Форма1"/>
      <sheetName val="10 БО (kzt)"/>
      <sheetName val="Баланс"/>
      <sheetName val="смета"/>
      <sheetName val="Сеть"/>
      <sheetName val="общие данные"/>
      <sheetName val="Бюджет"/>
      <sheetName val="Лист1"/>
      <sheetName val="2_2_ОтклОТМ"/>
      <sheetName val="1_3_2_ОТМ"/>
      <sheetName val="1кв. "/>
      <sheetName val="2кв."/>
      <sheetName val="Sheet5"/>
      <sheetName val="Штатное 2012-2015"/>
      <sheetName val="Cash flow 2011"/>
      <sheetName val="Loans out"/>
      <sheetName val="МодельППП (Свод)"/>
      <sheetName val="Способ закупки"/>
      <sheetName val="КБ"/>
      <sheetName val="VLOOKUP"/>
      <sheetName val="INPUTMASTER"/>
      <sheetName val="АТиК"/>
      <sheetName val="Datasheet"/>
      <sheetName val="Пр2"/>
      <sheetName val="ввод-вывод ОС авг2004- 2005"/>
      <sheetName val="Форма3.6"/>
      <sheetName val="Потребители"/>
      <sheetName val="Блоки"/>
      <sheetName val="элементы"/>
      <sheetName val="L-1"/>
      <sheetName val="5NK "/>
      <sheetName val="Нефть"/>
      <sheetName val="из сем"/>
      <sheetName val="флормиро"/>
      <sheetName val="ПРОГНОЗ_1"/>
      <sheetName val="  2.3.2"/>
      <sheetName val="PL12"/>
      <sheetName val="отделы"/>
      <sheetName val="MATRIX_DA_10"/>
      <sheetName val="list"/>
      <sheetName val="Сдача "/>
      <sheetName val="План произв-ва (мес.) (бюджет)"/>
      <sheetName val="янв (2)"/>
      <sheetName val="рев дф (1.08.) (3)"/>
      <sheetName val="заявка (2)"/>
      <sheetName val="Материалы для АУП"/>
      <sheetName val="ГТМ"/>
      <sheetName val="тех реж"/>
      <sheetName val="Кап затраты ОМГ 16"/>
      <sheetName val="Сотрудники"/>
      <sheetName val="замер"/>
      <sheetName val="s"/>
      <sheetName val="ЭКРБ"/>
      <sheetName val="1 (2)"/>
      <sheetName val="Об-я св-а"/>
      <sheetName val="2в"/>
      <sheetName val="AFS"/>
      <sheetName val="Титул1"/>
      <sheetName val="д.7.001"/>
      <sheetName val="Приложение 7 (ЕНП)"/>
      <sheetName val="МОП"/>
      <sheetName val="13_NGDO"/>
      <sheetName val="Добыча_нефти4"/>
      <sheetName val="14_1_2_2_(Услуги_связи)"/>
      <sheetName val="поставка_сравн13"/>
      <sheetName val="жд_тарифы"/>
      <sheetName val="1кв__"/>
      <sheetName val="2кв_"/>
      <sheetName val="янв_(2)"/>
      <sheetName val="рев_дф_(1_08_)_(3)"/>
      <sheetName val="заявка_(2)"/>
      <sheetName val="Материалы_для_АУП"/>
      <sheetName val="МодельППП_(Свод)"/>
      <sheetName val="Input_TD"/>
      <sheetName val="2_2_ОтклОТМ1"/>
      <sheetName val="1_3_2_ОТМ1"/>
      <sheetName val="МО_0012"/>
      <sheetName val="Статьи_ТЭП_старая_структура"/>
      <sheetName val="I__Прогноз_доходов"/>
      <sheetName val="Notes_IS"/>
      <sheetName val="Prelim_Cost"/>
      <sheetName val="Отпуск_продукции"/>
      <sheetName val="1_класс"/>
      <sheetName val="2_класс"/>
      <sheetName val="3_класс"/>
      <sheetName val="4_класс"/>
      <sheetName val="5_класс"/>
      <sheetName val="спецпит,проездн_"/>
      <sheetName val="План_произв-ва_(мес_)_(бюджет)"/>
      <sheetName val="10_БО_(kzt)"/>
      <sheetName val="общие_данные"/>
      <sheetName val="тех_реж"/>
      <sheetName val="Кап_затраты_ОМГ_16"/>
      <sheetName val="1_(2)"/>
      <sheetName val="ввод-вывод_ОС_авг2004-_2005"/>
      <sheetName val="Loans_out"/>
      <sheetName val="Штатное_2012-2015"/>
      <sheetName val="Об-я_св-а"/>
      <sheetName val="Cash_flow_2011"/>
      <sheetName val="5NK_"/>
      <sheetName val="из_сем"/>
      <sheetName val="__2_3_2"/>
      <sheetName val="Форма3_6"/>
      <sheetName val="7НК"/>
      <sheetName val="апрель 09."/>
      <sheetName val="потр"/>
      <sheetName val="СН"/>
      <sheetName val="УУ 9 мес.2014"/>
      <sheetName val="Hidden"/>
      <sheetName val="WBS elements RS-v.02A"/>
      <sheetName val="Направления обучения"/>
      <sheetName val="Гр5(о)"/>
      <sheetName val="Balance Sheet"/>
      <sheetName val="Осн. пара"/>
      <sheetName val=""/>
      <sheetName val="БПО"/>
      <sheetName val="13_NGDO1"/>
      <sheetName val="Добыча_нефти41"/>
      <sheetName val="14_1_2_2_(Услуги_связи)1"/>
      <sheetName val="поставка_сравн131"/>
      <sheetName val="жд_тарифы1"/>
      <sheetName val="1кв__1"/>
      <sheetName val="2кв_1"/>
      <sheetName val="рев_дф_(1_08_)_(3)1"/>
      <sheetName val="заявка_(2)1"/>
      <sheetName val="янв_(2)1"/>
      <sheetName val="Материалы_для_АУП1"/>
      <sheetName val="МодельППП_(Свод)1"/>
      <sheetName val="Input_TD1"/>
      <sheetName val="2_2_ОтклОТМ2"/>
      <sheetName val="1_3_2_ОТМ2"/>
      <sheetName val="МО_00121"/>
      <sheetName val="Статьи_ТЭП_старая_структура1"/>
      <sheetName val="I__Прогноз_доходов1"/>
      <sheetName val="Notes_IS1"/>
      <sheetName val="Prelim_Cost1"/>
      <sheetName val="Отпуск_продукции1"/>
      <sheetName val="1_класс1"/>
      <sheetName val="2_класс1"/>
      <sheetName val="3_класс1"/>
      <sheetName val="4_класс1"/>
      <sheetName val="5_класс1"/>
      <sheetName val="спецпит,проездн_1"/>
      <sheetName val="План_произв-ва_(мес_)_(бюджет)1"/>
      <sheetName val="10_БО_(kzt)1"/>
      <sheetName val="общие_данные1"/>
      <sheetName val="тех_реж1"/>
      <sheetName val="Кап_затраты_ОМГ_161"/>
      <sheetName val="ввод-вывод_ОС_авг2004-_20051"/>
      <sheetName val="Loans_out1"/>
      <sheetName val="1_(2)1"/>
      <sheetName val="Об-я_св-а1"/>
      <sheetName val="Штатное_2012-20151"/>
      <sheetName val="Cash_flow_20111"/>
      <sheetName val="5NK_1"/>
      <sheetName val="из_сем1"/>
      <sheetName val="__2_3_21"/>
      <sheetName val="Форма3_61"/>
      <sheetName val="апрель_09_"/>
      <sheetName val="PP&amp;E mvt for 2003"/>
      <sheetName val="Capex"/>
      <sheetName val="Макро"/>
      <sheetName val="Преискурант"/>
      <sheetName val="Табельные номера сотрудников"/>
      <sheetName val="Лист2"/>
      <sheetName val="Sep"/>
      <sheetName val="массив ДЗО"/>
      <sheetName val="форма 3 смета затрат"/>
      <sheetName val="BS new"/>
      <sheetName val="сортамент"/>
      <sheetName val="Заполните"/>
      <sheetName val="План"/>
      <sheetName val="Факт"/>
      <sheetName val="Лист5"/>
      <sheetName val="Прайс 2005"/>
      <sheetName val="Лист3"/>
      <sheetName val="точн2"/>
      <sheetName val="новая №5"/>
      <sheetName val="Movements"/>
      <sheetName val="Собственный капитал"/>
      <sheetName val="Пок"/>
      <sheetName val="черновик"/>
      <sheetName val="БиВи (290)"/>
      <sheetName val="450 (2)"/>
      <sheetName val="Накл"/>
      <sheetName val="Sales F"/>
      <sheetName val="Проект"/>
      <sheetName val="БДР"/>
    </sheetNames>
    <sheetDataSet>
      <sheetData sheetId="0" refreshError="1">
        <row r="1">
          <cell r="A1" t="str">
            <v>КодПок</v>
          </cell>
          <cell r="B1" t="str">
            <v>НаимПок</v>
          </cell>
          <cell r="C1" t="str">
            <v>КодЕдИзм</v>
          </cell>
        </row>
        <row r="2">
          <cell r="A2" t="str">
            <v>1</v>
          </cell>
          <cell r="B2" t="str">
            <v>Объем добычи нефти и газоконденсата</v>
          </cell>
          <cell r="C2" t="str">
            <v>31</v>
          </cell>
        </row>
        <row r="3">
          <cell r="A3" t="str">
            <v>1.1</v>
          </cell>
          <cell r="B3" t="str">
            <v>Поставка нефти</v>
          </cell>
          <cell r="C3" t="str">
            <v>31</v>
          </cell>
        </row>
        <row r="4">
          <cell r="A4" t="str">
            <v>1.1.1</v>
          </cell>
          <cell r="B4" t="str">
            <v xml:space="preserve">  в т.ч.  Внутренний рынок</v>
          </cell>
          <cell r="C4" t="str">
            <v>31</v>
          </cell>
        </row>
        <row r="5">
          <cell r="A5" t="str">
            <v>1.1.2</v>
          </cell>
          <cell r="B5" t="str">
            <v xml:space="preserve">           Дальнее зарубежье</v>
          </cell>
          <cell r="C5" t="str">
            <v>31</v>
          </cell>
        </row>
        <row r="6">
          <cell r="A6" t="str">
            <v>1.1.3</v>
          </cell>
          <cell r="B6" t="str">
            <v xml:space="preserve">           Ближнее зарубежье</v>
          </cell>
          <cell r="C6" t="str">
            <v>31</v>
          </cell>
        </row>
        <row r="7">
          <cell r="A7" t="str">
            <v>10</v>
          </cell>
          <cell r="B7" t="str">
            <v>Объем реализации природного газа</v>
          </cell>
          <cell r="C7" t="str">
            <v>42</v>
          </cell>
        </row>
        <row r="8">
          <cell r="A8" t="str">
            <v>11</v>
          </cell>
          <cell r="B8" t="str">
            <v>Средняя цена 1 т.  Нефти</v>
          </cell>
          <cell r="C8" t="str">
            <v>10</v>
          </cell>
        </row>
        <row r="9">
          <cell r="A9" t="str">
            <v>12</v>
          </cell>
          <cell r="B9" t="str">
            <v>Себестоимость добычи      1 т. нефти</v>
          </cell>
          <cell r="C9" t="str">
            <v>10</v>
          </cell>
        </row>
        <row r="10">
          <cell r="A10" t="str">
            <v>13</v>
          </cell>
          <cell r="B10" t="str">
            <v>Среднесписочная численность</v>
          </cell>
          <cell r="C10" t="str">
            <v>70</v>
          </cell>
        </row>
        <row r="11">
          <cell r="A11" t="str">
            <v>14</v>
          </cell>
          <cell r="B11" t="str">
            <v>Среднемесячная заработная плата</v>
          </cell>
          <cell r="C11" t="str">
            <v>10</v>
          </cell>
        </row>
        <row r="12">
          <cell r="A12" t="str">
            <v>15</v>
          </cell>
          <cell r="B12" t="str">
            <v>Затраты на 1 т</v>
          </cell>
          <cell r="C12" t="str">
            <v>10</v>
          </cell>
        </row>
        <row r="13">
          <cell r="A13" t="str">
            <v>15.1</v>
          </cell>
          <cell r="B13" t="str">
            <v xml:space="preserve">  в т.ч. производственная себестоимость</v>
          </cell>
          <cell r="C13" t="str">
            <v>10</v>
          </cell>
        </row>
        <row r="14">
          <cell r="A14" t="str">
            <v>2</v>
          </cell>
          <cell r="B14" t="str">
            <v>Доп.задание по добыче нефти</v>
          </cell>
          <cell r="C14" t="str">
            <v>31</v>
          </cell>
        </row>
        <row r="15">
          <cell r="A15" t="str">
            <v>20</v>
          </cell>
          <cell r="B15" t="str">
            <v>Доходы</v>
          </cell>
          <cell r="C15" t="str">
            <v>12</v>
          </cell>
        </row>
        <row r="16">
          <cell r="A16" t="str">
            <v>21</v>
          </cell>
          <cell r="B16" t="str">
            <v>Затраты</v>
          </cell>
          <cell r="C16" t="str">
            <v>12</v>
          </cell>
        </row>
        <row r="17">
          <cell r="A17" t="str">
            <v>21.1</v>
          </cell>
          <cell r="B17" t="str">
            <v xml:space="preserve"> В т.ч производственная себестоимость</v>
          </cell>
          <cell r="C17" t="str">
            <v>12</v>
          </cell>
        </row>
        <row r="18">
          <cell r="A18" t="str">
            <v>21.1.1</v>
          </cell>
          <cell r="B18" t="str">
            <v xml:space="preserve">   Расходы периода</v>
          </cell>
          <cell r="C18" t="str">
            <v>12</v>
          </cell>
        </row>
        <row r="19">
          <cell r="A19" t="str">
            <v>21.1.1.1</v>
          </cell>
          <cell r="B19" t="str">
            <v xml:space="preserve">     в т.ч административные и общехозяйственные расходы</v>
          </cell>
          <cell r="C19" t="str">
            <v>12</v>
          </cell>
        </row>
        <row r="20">
          <cell r="A20" t="str">
            <v>21.1.1.1.1</v>
          </cell>
          <cell r="B20" t="str">
            <v xml:space="preserve">        в т.ч административные расходы</v>
          </cell>
          <cell r="C20" t="str">
            <v>12</v>
          </cell>
        </row>
        <row r="21">
          <cell r="A21" t="str">
            <v>22</v>
          </cell>
          <cell r="B21" t="str">
            <v>Чистый доход</v>
          </cell>
          <cell r="C21" t="str">
            <v>12</v>
          </cell>
        </row>
        <row r="22">
          <cell r="A22" t="str">
            <v>23</v>
          </cell>
          <cell r="B22" t="str">
            <v>Внесено платежей в бюджет и внебюдж. Фонды</v>
          </cell>
          <cell r="C22" t="str">
            <v>12</v>
          </cell>
        </row>
        <row r="23">
          <cell r="A23" t="str">
            <v>24</v>
          </cell>
          <cell r="B23" t="str">
            <v>Дебиторская задолженность</v>
          </cell>
          <cell r="C23" t="str">
            <v>12</v>
          </cell>
        </row>
        <row r="24">
          <cell r="A24" t="str">
            <v>25</v>
          </cell>
          <cell r="B24" t="str">
            <v>Кредиторская задолженность</v>
          </cell>
          <cell r="C24" t="str">
            <v>12</v>
          </cell>
        </row>
        <row r="25">
          <cell r="A25" t="str">
            <v>25.1</v>
          </cell>
          <cell r="B25" t="str">
            <v xml:space="preserve">      в т.ч.     перед   бюджетом</v>
          </cell>
          <cell r="C25" t="str">
            <v>12</v>
          </cell>
        </row>
        <row r="26">
          <cell r="A26" t="str">
            <v>25.2</v>
          </cell>
          <cell r="B26" t="str">
            <v xml:space="preserve">                   по зарплате</v>
          </cell>
          <cell r="C26" t="str">
            <v>12</v>
          </cell>
        </row>
        <row r="27">
          <cell r="A27" t="str">
            <v>26</v>
          </cell>
          <cell r="B27" t="str">
            <v>Капвложения - всего</v>
          </cell>
          <cell r="C27" t="str">
            <v>12</v>
          </cell>
        </row>
        <row r="28">
          <cell r="A28" t="str">
            <v>26.1</v>
          </cell>
          <cell r="B28" t="str">
            <v>Капвложения за счет собственных средств</v>
          </cell>
          <cell r="C28" t="str">
            <v>12</v>
          </cell>
        </row>
        <row r="29">
          <cell r="A29" t="str">
            <v>26.1.1</v>
          </cell>
          <cell r="B29" t="str">
            <v>в т.ч. в производство</v>
          </cell>
          <cell r="C29" t="str">
            <v>12</v>
          </cell>
        </row>
        <row r="30">
          <cell r="A30" t="str">
            <v>26.1.2</v>
          </cell>
          <cell r="B30" t="str">
            <v>в соц.сферу и др.непроизводственные</v>
          </cell>
          <cell r="C30" t="str">
            <v>12</v>
          </cell>
        </row>
        <row r="31">
          <cell r="A31" t="str">
            <v>26.2</v>
          </cell>
          <cell r="B31" t="str">
            <v>Капвложения за счет заемных средств</v>
          </cell>
          <cell r="C31" t="str">
            <v>12</v>
          </cell>
        </row>
        <row r="32">
          <cell r="A32" t="str">
            <v>26.2.1</v>
          </cell>
          <cell r="B32" t="str">
            <v>в т.ч. в производство</v>
          </cell>
          <cell r="C32" t="str">
            <v>12</v>
          </cell>
        </row>
        <row r="33">
          <cell r="A33" t="str">
            <v>26.2.2</v>
          </cell>
          <cell r="B33" t="str">
            <v>в соц.сферу и др.непроизводственные</v>
          </cell>
          <cell r="C33" t="str">
            <v>12</v>
          </cell>
        </row>
        <row r="34">
          <cell r="A34" t="str">
            <v>3</v>
          </cell>
          <cell r="B34" t="str">
            <v>Объем добычи газа</v>
          </cell>
          <cell r="C34" t="str">
            <v>42</v>
          </cell>
        </row>
        <row r="35">
          <cell r="A35" t="str">
            <v>4</v>
          </cell>
          <cell r="B35" t="str">
            <v>Объем  переработки</v>
          </cell>
          <cell r="C35" t="str">
            <v>31</v>
          </cell>
        </row>
        <row r="36">
          <cell r="A36" t="str">
            <v>5</v>
          </cell>
          <cell r="B36" t="str">
            <v>Объем траспортировки нефти</v>
          </cell>
          <cell r="C36" t="str">
            <v>31</v>
          </cell>
        </row>
        <row r="37">
          <cell r="A37" t="str">
            <v>6</v>
          </cell>
          <cell r="B37" t="str">
            <v>Объем грузооборота нефти</v>
          </cell>
          <cell r="C37" t="str">
            <v>31</v>
          </cell>
        </row>
        <row r="38">
          <cell r="A38" t="str">
            <v>7</v>
          </cell>
          <cell r="B38" t="str">
            <v>Поставка воды</v>
          </cell>
          <cell r="C38" t="str">
            <v>41</v>
          </cell>
        </row>
        <row r="39">
          <cell r="A39" t="str">
            <v>8</v>
          </cell>
          <cell r="B39" t="str">
            <v>Объем траспортировки газа</v>
          </cell>
          <cell r="C39" t="str">
            <v>42</v>
          </cell>
        </row>
        <row r="40">
          <cell r="A40" t="str">
            <v>9</v>
          </cell>
          <cell r="B40" t="str">
            <v>Объем траспортировки грузов морем</v>
          </cell>
          <cell r="C40" t="str">
            <v>31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Set>
  </externalBook>
</externalLink>
</file>

<file path=xl/externalLinks/externalLink1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ибыль"/>
      <sheetName val="Баланс (2)"/>
      <sheetName val="ПРиЗ _ГОД"/>
      <sheetName val="2002"/>
      <sheetName val="ПРиЗ_12мес"/>
      <sheetName val="ПРиЗ _Январь"/>
      <sheetName val="ПРиЗ _Февраль"/>
      <sheetName val="ПРиЗ _Март"/>
      <sheetName val="ПРиЗ _Апрель"/>
      <sheetName val="ПРиЗ _Май"/>
      <sheetName val="ПРиЗ _Июль"/>
      <sheetName val="ПРиЗ _Июнь"/>
      <sheetName val="ПРиЗ _Август"/>
      <sheetName val="ПРиЗ _Сентябрь"/>
      <sheetName val="ПРиЗ _Октябрь"/>
      <sheetName val="ПРиЗ _Ноябрь"/>
      <sheetName val="ПРиЗ _Декабрь"/>
      <sheetName val="Баланс"/>
      <sheetName val="Финплан_январь"/>
      <sheetName val="Финплан_февраль"/>
      <sheetName val="Финплан_март"/>
      <sheetName val="Финплан_апрель"/>
      <sheetName val="Финплан_май"/>
      <sheetName val="Финплан_июнь"/>
      <sheetName val="Финплан_июль"/>
      <sheetName val="Финплан_август"/>
      <sheetName val="Финплан_сентябрь"/>
      <sheetName val="Финплан_октябрь"/>
      <sheetName val="Финплан_ноябрь"/>
      <sheetName val="Финплан_декабрь"/>
      <sheetName val="Финплан_ИТОГО"/>
      <sheetName val="Финплан 12мес"/>
      <sheetName val="Балансначало"/>
      <sheetName val="Калькуляции"/>
      <sheetName val="#ССЫЛКА"/>
      <sheetName val="#REF"/>
      <sheetName val="СписокТЭП"/>
    </sheetNames>
    <sheetDataSet>
      <sheetData sheetId="0"/>
      <sheetData sheetId="1" refreshError="1"/>
      <sheetData sheetId="2" refreshError="1"/>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refreshError="1"/>
      <sheetData sheetId="36" refreshError="1"/>
    </sheetDataSet>
  </externalBook>
</externalLink>
</file>

<file path=xl/externalLinks/externalLink1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аланс"/>
      <sheetName val="Риски"/>
      <sheetName val="Осн. пара"/>
      <sheetName val="Оценка "/>
      <sheetName val="Модель"/>
      <sheetName val="IRR NPV"/>
      <sheetName val="фин пок СК 1"/>
      <sheetName val="фин пок 1"/>
      <sheetName val="Осн пар Свод"/>
      <sheetName val="2Ф"/>
      <sheetName val="3Ф"/>
      <sheetName val="Граф стр"/>
      <sheetName val="кредит с БРК"/>
      <sheetName val="Норм"/>
      <sheetName val="Пост Рх"/>
      <sheetName val="Глины"/>
      <sheetName val="Рас по тр-ту"/>
      <sheetName val="ЗП"/>
      <sheetName val="Амор"/>
      <sheetName val="Стр. фин"/>
      <sheetName val="Свод кредиты"/>
      <sheetName val="Об пр-ва"/>
      <sheetName val="влиян топл"/>
      <sheetName val="кредит"/>
      <sheetName val="ОС"/>
      <sheetName val="констр"/>
      <sheetName val="под"/>
      <sheetName val="График кредит"/>
      <sheetName val="Лист1"/>
      <sheetName val="Себест-ть"/>
      <sheetName val="Граф строит"/>
      <sheetName val="обоснование"/>
      <sheetName val="цены"/>
      <sheetName val="Ф3 для АФ"/>
      <sheetName val="3A для АФ"/>
      <sheetName val="Ф2 для АФ"/>
      <sheetName val="Калькуляци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9">
          <cell r="F9">
            <v>15.920769635750389</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refreshError="1"/>
    </sheetDataSet>
  </externalBook>
</externalLink>
</file>

<file path=xl/externalLinks/externalLink1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бщ_Д"/>
      <sheetName val="Граф_осв"/>
      <sheetName val="L-1"/>
      <sheetName val="L-2"/>
      <sheetName val="g-1"/>
      <sheetName val="Займы"/>
      <sheetName val="АО"/>
      <sheetName val="СС"/>
      <sheetName val="Стр_СС"/>
      <sheetName val="Н"/>
      <sheetName val="Дох"/>
      <sheetName val="Стр_Дох"/>
      <sheetName val="Приб"/>
      <sheetName val="Потоки"/>
      <sheetName val="NPV "/>
      <sheetName val="Анализ"/>
      <sheetName val="Чувств"/>
      <sheetName val="Коэфф"/>
      <sheetName val="Зал"/>
      <sheetName val="Графики"/>
      <sheetName val="Норм"/>
    </sheetNames>
    <sheetDataSet>
      <sheetData sheetId="0" refreshError="1"/>
      <sheetData sheetId="1" refreshError="1"/>
      <sheetData sheetId="2" refreshError="1">
        <row r="5">
          <cell r="B5">
            <v>12450000</v>
          </cell>
        </row>
        <row r="6">
          <cell r="B6">
            <v>0.1</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бщие данные"/>
      <sheetName val="График освоения"/>
      <sheetName val="L-1"/>
      <sheetName val="L-2"/>
      <sheetName val="L-3"/>
      <sheetName val="L-4"/>
      <sheetName val="L-5"/>
      <sheetName val="g-1"/>
      <sheetName val="Займы"/>
      <sheetName val="Амортизация"/>
      <sheetName val="Затраты"/>
      <sheetName val="Доходы"/>
      <sheetName val="Прибыль"/>
      <sheetName val="Налоги"/>
      <sheetName val="Потоки"/>
      <sheetName val="Эффективность"/>
      <sheetName val="Ставка дисконтирования"/>
      <sheetName val="Оборотные средства"/>
      <sheetName val="Точка безубыточности"/>
      <sheetName val="Залоги"/>
      <sheetName val="Изменения"/>
    </sheetNames>
    <sheetDataSet>
      <sheetData sheetId="0"/>
      <sheetData sheetId="1"/>
      <sheetData sheetId="2"/>
      <sheetData sheetId="3"/>
      <sheetData sheetId="4"/>
      <sheetData sheetId="5"/>
      <sheetData sheetId="6"/>
      <sheetData sheetId="7">
        <row r="3">
          <cell r="B3">
            <v>0</v>
          </cell>
        </row>
        <row r="4">
          <cell r="B4">
            <v>0</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1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бъемы"/>
      <sheetName val="БДР"/>
      <sheetName val="БДР (2)"/>
      <sheetName val="Прибыль"/>
      <sheetName val="Цены"/>
      <sheetName val="Сметы"/>
      <sheetName val="Цеховые"/>
      <sheetName val="Распред"/>
      <sheetName val="Энбаланс"/>
      <sheetName val="ОЗР"/>
      <sheetName val="Непром"/>
      <sheetName val="ФЗП"/>
      <sheetName val="СК"/>
      <sheetName val="ЭФК"/>
      <sheetName val="Извмолоко"/>
      <sheetName val="КФН"/>
      <sheetName val="СЖА"/>
      <sheetName val="цеховые СМУ"/>
      <sheetName val="MAP 12-52"/>
      <sheetName val="NP14-34"/>
      <sheetName val="NP20-20"/>
      <sheetName val="NP23-23"/>
      <sheetName val="ДФФ"/>
      <sheetName val="ЖКУ"/>
      <sheetName val="Лист2"/>
      <sheetName val="ТЭЦ"/>
      <sheetName val="Электр"/>
      <sheetName val="ХОВ"/>
      <sheetName val="Тепло"/>
      <sheetName val="ЦВиК"/>
      <sheetName val="ПВ"/>
      <sheetName val="ОВ"/>
      <sheetName val="СВ"/>
      <sheetName val="ХПВ"/>
      <sheetName val="ХФС"/>
      <sheetName val="Лист1"/>
      <sheetName val="2.2"/>
      <sheetName val="MAIN"/>
      <sheetName val="g-1"/>
      <sheetName val="Нетто3!!!"/>
    </sheetNames>
    <sheetDataSet>
      <sheetData sheetId="0" refreshError="1"/>
      <sheetData sheetId="1" refreshError="1"/>
      <sheetData sheetId="2" refreshError="1"/>
      <sheetData sheetId="3" refreshError="1"/>
      <sheetData sheetId="4" refreshError="1"/>
      <sheetData sheetId="5" refreshError="1"/>
      <sheetData sheetId="6" refreshError="1">
        <row r="65">
          <cell r="AW65">
            <v>7700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1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ase (RUR)"/>
      <sheetName val="Database RUR 1"/>
      <sheetName val="Database RUR per Hl"/>
      <sheetName val="By brand RUR"/>
      <sheetName val="By DC per RUR"/>
      <sheetName val="By DC per hl"/>
      <sheetName val="February (KRUR)"/>
      <sheetName val="4. NWABC"/>
      <sheetName val="параметры"/>
      <sheetName val="Database (RUR)Mar YTD"/>
      <sheetName val="данные"/>
      <sheetName val="диаграмма дивид"/>
      <sheetName val="Элим P&amp;L"/>
      <sheetName val="Цеховые"/>
    </sheetNames>
    <sheetDataSet>
      <sheetData sheetId="0">
        <row r="3">
          <cell r="H3" t="str">
            <v>Bag Beer Krepkoye - pet 01.50L -</v>
          </cell>
        </row>
      </sheetData>
      <sheetData sheetId="1">
        <row r="3">
          <cell r="H3" t="str">
            <v>Bag Beer Krepkoye - pet 01.50L -</v>
          </cell>
        </row>
      </sheetData>
      <sheetData sheetId="2">
        <row r="3">
          <cell r="H3" t="str">
            <v>Bag Beer Krepkoye - pet 01.50L -</v>
          </cell>
        </row>
      </sheetData>
      <sheetData sheetId="3">
        <row r="3">
          <cell r="H3" t="str">
            <v>Bag Beer Krepkoye - pet 01.50L -</v>
          </cell>
        </row>
      </sheetData>
      <sheetData sheetId="4">
        <row r="3">
          <cell r="H3" t="str">
            <v>Bag Beer Krepkoye - pet 01.50L -</v>
          </cell>
        </row>
      </sheetData>
      <sheetData sheetId="5">
        <row r="3">
          <cell r="H3" t="str">
            <v>Bag Beer Krepkoye - pet 01.50L -</v>
          </cell>
        </row>
      </sheetData>
      <sheetData sheetId="6">
        <row r="3">
          <cell r="H3" t="str">
            <v>Bag Beer Krepkoye - pet 01.50L -</v>
          </cell>
        </row>
      </sheetData>
      <sheetData sheetId="7">
        <row r="3">
          <cell r="H3" t="str">
            <v>Bag Beer Krepkoye - pet 01.50L -</v>
          </cell>
          <cell r="I3">
            <v>411.10429246152239</v>
          </cell>
          <cell r="J3">
            <v>13.194358092061519</v>
          </cell>
        </row>
        <row r="4">
          <cell r="H4" t="str">
            <v>Bag Beer Krepkoye - pet 02.00L -</v>
          </cell>
          <cell r="I4">
            <v>387.47460829887171</v>
          </cell>
          <cell r="J4">
            <v>12.438597188813114</v>
          </cell>
        </row>
        <row r="5">
          <cell r="H5" t="str">
            <v>Bag Beer Originalnoye - bottle 00.50L -</v>
          </cell>
          <cell r="I5">
            <v>237.68280063780242</v>
          </cell>
          <cell r="J5">
            <v>7.7251065950937958</v>
          </cell>
        </row>
        <row r="6">
          <cell r="H6" t="str">
            <v>Bag Beer Originalnoye - bottle 00.50L TP</v>
          </cell>
          <cell r="I6" t="str">
            <v>NA</v>
          </cell>
          <cell r="J6" t="str">
            <v>NA</v>
          </cell>
        </row>
        <row r="7">
          <cell r="H7" t="str">
            <v>Bag Beer Originalnoye - pet 01.50L -</v>
          </cell>
          <cell r="I7">
            <v>349.17830906577336</v>
          </cell>
          <cell r="J7">
            <v>11.220209218846978</v>
          </cell>
        </row>
        <row r="8">
          <cell r="H8" t="str">
            <v>Bag Beer Originalnoye - pet 02.00L -</v>
          </cell>
          <cell r="I8">
            <v>325.72024348111222</v>
          </cell>
          <cell r="J8">
            <v>10.449724178199846</v>
          </cell>
        </row>
        <row r="9">
          <cell r="H9" t="str">
            <v>Bavaria Legkoye - bottle 00.50L -</v>
          </cell>
          <cell r="I9">
            <v>405.283109659231</v>
          </cell>
          <cell r="J9">
            <v>11.976199237417385</v>
          </cell>
        </row>
        <row r="10">
          <cell r="H10" t="str">
            <v>Bavaria Legkoye - keg 50.00L -</v>
          </cell>
          <cell r="I10">
            <v>382.69658245344249</v>
          </cell>
          <cell r="J10">
            <v>11.388897141255836</v>
          </cell>
        </row>
        <row r="11">
          <cell r="H11" t="str">
            <v>Bavaria Originalnoye - bottle 00.50L -</v>
          </cell>
          <cell r="I11">
            <v>473.24376099633764</v>
          </cell>
          <cell r="J11">
            <v>14.225211427070397</v>
          </cell>
        </row>
        <row r="12">
          <cell r="H12" t="str">
            <v>Bavaria Petersburg - bottle 00.50L -</v>
          </cell>
          <cell r="I12">
            <v>448.06386662490542</v>
          </cell>
          <cell r="J12">
            <v>13.390793896415394</v>
          </cell>
        </row>
        <row r="13">
          <cell r="H13" t="str">
            <v>Bavaria Petersburg - keg 50.00L -</v>
          </cell>
          <cell r="I13">
            <v>425.4773394191169</v>
          </cell>
          <cell r="J13">
            <v>12.803491800253845</v>
          </cell>
        </row>
        <row r="14">
          <cell r="H14" t="str">
            <v>Bavaria Temnoe - bottle 00.50L -</v>
          </cell>
          <cell r="I14">
            <v>454.93419123040206</v>
          </cell>
          <cell r="J14">
            <v>11.010031851008167</v>
          </cell>
        </row>
        <row r="15">
          <cell r="H15" t="str">
            <v>Klinskoe Gold - bottle 00.33L TP</v>
          </cell>
          <cell r="I15">
            <v>565.22776081052461</v>
          </cell>
          <cell r="J15">
            <v>18.380480718631489</v>
          </cell>
        </row>
        <row r="16">
          <cell r="H16" t="str">
            <v>Klinskoe Gold - keg 50.00L -</v>
          </cell>
          <cell r="I16">
            <v>479.54629883167485</v>
          </cell>
          <cell r="J16">
            <v>15.589352055031123</v>
          </cell>
        </row>
        <row r="17">
          <cell r="H17" t="str">
            <v>Klinskoe Krepkoye - bottle 00.50L -</v>
          </cell>
          <cell r="I17" t="str">
            <v>NA</v>
          </cell>
          <cell r="J17" t="str">
            <v>NA</v>
          </cell>
        </row>
        <row r="18">
          <cell r="H18" t="str">
            <v>Klinskoe Krepkoye - bottle 00.50L TP</v>
          </cell>
          <cell r="I18" t="str">
            <v>NA</v>
          </cell>
          <cell r="J18" t="str">
            <v>NA</v>
          </cell>
        </row>
        <row r="19">
          <cell r="H19" t="str">
            <v>Klinskoe Krepkoye - keg 50.00L -</v>
          </cell>
          <cell r="I19" t="str">
            <v>NA</v>
          </cell>
          <cell r="J19" t="str">
            <v>NA</v>
          </cell>
        </row>
        <row r="20">
          <cell r="H20" t="str">
            <v>Klinskoe Lux - bottle 00.33L TP</v>
          </cell>
          <cell r="I20">
            <v>584.90925077164798</v>
          </cell>
          <cell r="J20">
            <v>19.076729635303558</v>
          </cell>
        </row>
        <row r="21">
          <cell r="H21" t="str">
            <v>Klinskoe Lux - bottle 00.50L -</v>
          </cell>
          <cell r="I21">
            <v>476.41635793574989</v>
          </cell>
          <cell r="J21">
            <v>14.314268770378764</v>
          </cell>
        </row>
        <row r="22">
          <cell r="H22" t="str">
            <v>Klinskoe Lux - bottle 00.50L TP</v>
          </cell>
          <cell r="I22">
            <v>529.43463096259359</v>
          </cell>
          <cell r="J22">
            <v>15.907070580580323</v>
          </cell>
        </row>
        <row r="23">
          <cell r="H23" t="str">
            <v>Klinskoe Lux - can 00.33L -</v>
          </cell>
          <cell r="I23">
            <v>1310.8363779217564</v>
          </cell>
          <cell r="J23">
            <v>40.324849651656287</v>
          </cell>
        </row>
        <row r="24">
          <cell r="H24" t="str">
            <v>Klinskoe Lux - can 00.50L -</v>
          </cell>
          <cell r="I24">
            <v>1174.1914638115006</v>
          </cell>
          <cell r="J24">
            <v>36.429029834639692</v>
          </cell>
        </row>
        <row r="25">
          <cell r="H25" t="str">
            <v>Klinskoe Lux - keg 50.00L -</v>
          </cell>
          <cell r="I25">
            <v>500.412708521963</v>
          </cell>
          <cell r="J25">
            <v>16.258010246779769</v>
          </cell>
        </row>
        <row r="26">
          <cell r="H26" t="str">
            <v>Klinskoe Specialnoye - bottle 00.50L -</v>
          </cell>
          <cell r="I26">
            <v>315.66760170282799</v>
          </cell>
          <cell r="J26">
            <v>10.032129292714243</v>
          </cell>
        </row>
        <row r="27">
          <cell r="H27" t="str">
            <v>Klinskoe Specialnoye - bottle 00.50L TP</v>
          </cell>
          <cell r="I27">
            <v>388.56330664531691</v>
          </cell>
          <cell r="J27">
            <v>12.546137033693649</v>
          </cell>
        </row>
        <row r="28">
          <cell r="H28" t="str">
            <v>Klinskoe Specialnoye - keg 50.00L -</v>
          </cell>
          <cell r="I28">
            <v>256.05566717369902</v>
          </cell>
          <cell r="J28">
            <v>8.1985691220420378</v>
          </cell>
        </row>
        <row r="29">
          <cell r="H29" t="str">
            <v>Klinskoe Svetloe - bottle 00.33L TP</v>
          </cell>
          <cell r="I29">
            <v>523.47991504669244</v>
          </cell>
          <cell r="J29">
            <v>17.016413818310678</v>
          </cell>
        </row>
        <row r="30">
          <cell r="H30" t="str">
            <v>Klinskoe Svetloe - bottle 00.50L -</v>
          </cell>
          <cell r="I30">
            <v>315.77074671694874</v>
          </cell>
          <cell r="J30">
            <v>10.033500602975716</v>
          </cell>
        </row>
        <row r="31">
          <cell r="H31" t="str">
            <v>Klinskoe Svetloe - bottle 00.50L TP</v>
          </cell>
          <cell r="I31">
            <v>400.12057193004603</v>
          </cell>
          <cell r="J31">
            <v>13.031314886595364</v>
          </cell>
        </row>
        <row r="32">
          <cell r="H32" t="str">
            <v>Klinskoe Svetloe - can 00.50L -</v>
          </cell>
          <cell r="I32">
            <v>1115.3606797472487</v>
          </cell>
          <cell r="J32">
            <v>34.179929714545622</v>
          </cell>
        </row>
        <row r="33">
          <cell r="H33" t="str">
            <v>Klinskoe Svetloe - keg 50.00L -</v>
          </cell>
          <cell r="I33">
            <v>368.98614230985748</v>
          </cell>
          <cell r="J33">
            <v>12.012437742894138</v>
          </cell>
        </row>
        <row r="34">
          <cell r="H34" t="str">
            <v>Klinskoe Yamskoe - bottle 00.50L -</v>
          </cell>
          <cell r="I34">
            <v>400.83174551920877</v>
          </cell>
          <cell r="J34">
            <v>13.029586318949077</v>
          </cell>
        </row>
        <row r="35">
          <cell r="H35" t="str">
            <v>Klinskoe Yamskoe - bottle 00.50L TP</v>
          </cell>
          <cell r="I35">
            <v>467.08886745834872</v>
          </cell>
          <cell r="J35">
            <v>15.168381102838138</v>
          </cell>
        </row>
        <row r="36">
          <cell r="H36" t="str">
            <v>Monomakh - - bottle 00.50L -</v>
          </cell>
          <cell r="I36">
            <v>275.09533939104728</v>
          </cell>
          <cell r="J36">
            <v>9.3300494250316053</v>
          </cell>
        </row>
        <row r="37">
          <cell r="H37" t="str">
            <v>Monomakh - - bottle 00.50L TP</v>
          </cell>
          <cell r="I37" t="str">
            <v>NA</v>
          </cell>
          <cell r="J37" t="str">
            <v>NA</v>
          </cell>
        </row>
        <row r="38">
          <cell r="H38" t="str">
            <v>Monomakh - - keg 50.00L -</v>
          </cell>
          <cell r="I38" t="str">
            <v>NA</v>
          </cell>
          <cell r="J38" t="str">
            <v>NA</v>
          </cell>
        </row>
        <row r="39">
          <cell r="H39" t="str">
            <v>Permskoye Gubernskoye - bottle 00.50L -</v>
          </cell>
          <cell r="I39">
            <v>265.3708259465555</v>
          </cell>
          <cell r="J39">
            <v>8.6228753272049818</v>
          </cell>
        </row>
        <row r="40">
          <cell r="H40" t="str">
            <v>Permskoye Gubernskoye - bottle 00.50L TP</v>
          </cell>
          <cell r="I40">
            <v>324.89406884712076</v>
          </cell>
          <cell r="J40">
            <v>10.508599073941829</v>
          </cell>
        </row>
        <row r="41">
          <cell r="H41" t="str">
            <v>Permskoye Gubernskoye - keg 50.00L -</v>
          </cell>
          <cell r="I41" t="str">
            <v>NA</v>
          </cell>
          <cell r="J41" t="str">
            <v>NA</v>
          </cell>
        </row>
        <row r="42">
          <cell r="H42" t="str">
            <v>Permskoye Gubernskoye - pet 01.50L -</v>
          </cell>
          <cell r="I42" t="str">
            <v>NA</v>
          </cell>
          <cell r="J42" t="str">
            <v>NA</v>
          </cell>
        </row>
        <row r="43">
          <cell r="H43" t="str">
            <v>Pikur Klassicheskoye - bottle 00.50L -</v>
          </cell>
          <cell r="I43">
            <v>308.76605127138811</v>
          </cell>
          <cell r="J43">
            <v>9.9851116511528932</v>
          </cell>
        </row>
        <row r="44">
          <cell r="H44" t="str">
            <v>Pikur Klassicheskoye - keg 50.00L -</v>
          </cell>
          <cell r="I44">
            <v>224.07871736113967</v>
          </cell>
          <cell r="J44">
            <v>7.2507039095940575</v>
          </cell>
        </row>
        <row r="45">
          <cell r="H45" t="str">
            <v>Pikur Krepkoye - bottle 00.50L -</v>
          </cell>
          <cell r="I45">
            <v>351.37746812773122</v>
          </cell>
          <cell r="J45">
            <v>11.39687841805012</v>
          </cell>
        </row>
        <row r="46">
          <cell r="H46" t="str">
            <v>Pikur Nostalgia - bottle 00.50L -</v>
          </cell>
          <cell r="I46">
            <v>299.31256913898625</v>
          </cell>
          <cell r="J46">
            <v>9.6911969859364735</v>
          </cell>
        </row>
        <row r="47">
          <cell r="H47" t="str">
            <v>Pikur Originalnoye - bottle 00.50L -</v>
          </cell>
          <cell r="I47">
            <v>317.32781514203975</v>
          </cell>
          <cell r="J47">
            <v>10.272096310342295</v>
          </cell>
        </row>
        <row r="48">
          <cell r="H48" t="str">
            <v>Pikur Originalnoye - keg 50.00L -</v>
          </cell>
          <cell r="I48">
            <v>233.06417852438835</v>
          </cell>
          <cell r="J48">
            <v>7.5495746378760771</v>
          </cell>
        </row>
        <row r="49">
          <cell r="H49" t="str">
            <v>Pikur Osoboye - pet 01.50L -</v>
          </cell>
          <cell r="I49">
            <v>348.45518186604357</v>
          </cell>
          <cell r="J49">
            <v>11.247589626138746</v>
          </cell>
        </row>
        <row r="50">
          <cell r="H50" t="str">
            <v>Pikur Osoboye - pet 02.00L -</v>
          </cell>
          <cell r="I50">
            <v>324.84173793097045</v>
          </cell>
          <cell r="J50">
            <v>10.480904943512401</v>
          </cell>
        </row>
        <row r="51">
          <cell r="H51" t="str">
            <v>Pikur Temnoe - bottle 00.50L -</v>
          </cell>
          <cell r="I51" t="str">
            <v>NA</v>
          </cell>
          <cell r="J51" t="str">
            <v>NA</v>
          </cell>
        </row>
        <row r="52">
          <cell r="H52" t="str">
            <v>Premier - - bottle 00.50L -</v>
          </cell>
          <cell r="I52">
            <v>293.80709518424925</v>
          </cell>
          <cell r="J52">
            <v>9.2744997544684633</v>
          </cell>
        </row>
        <row r="53">
          <cell r="H53" t="str">
            <v>Premier - - bottle 00.50L TP</v>
          </cell>
          <cell r="I53" t="str">
            <v>NA</v>
          </cell>
          <cell r="J53" t="str">
            <v>NA</v>
          </cell>
        </row>
        <row r="54">
          <cell r="H54" t="str">
            <v>Premier - - keg 50.00L -</v>
          </cell>
          <cell r="I54">
            <v>225.25247224333378</v>
          </cell>
          <cell r="J54">
            <v>7.2274748050311901</v>
          </cell>
        </row>
        <row r="55">
          <cell r="H55" t="str">
            <v>Premier Extra - bottle 00.50L -</v>
          </cell>
          <cell r="I55">
            <v>297.69549924899133</v>
          </cell>
          <cell r="J55">
            <v>10.134187360003592</v>
          </cell>
        </row>
        <row r="56">
          <cell r="H56" t="str">
            <v>Premier Extra - bottle 00.50L TP</v>
          </cell>
          <cell r="I56" t="str">
            <v>NA</v>
          </cell>
          <cell r="J56" t="str">
            <v>NA</v>
          </cell>
        </row>
        <row r="57">
          <cell r="H57" t="str">
            <v>Premier Extra - keg 50.00L -</v>
          </cell>
          <cell r="I57" t="str">
            <v>NA</v>
          </cell>
          <cell r="J57" t="str">
            <v>NA</v>
          </cell>
        </row>
        <row r="58">
          <cell r="H58" t="str">
            <v>Premier Klassicheskoye - bottle 00.50L -</v>
          </cell>
          <cell r="I58">
            <v>269.09511611268488</v>
          </cell>
          <cell r="J58">
            <v>8.4922159190185251</v>
          </cell>
        </row>
        <row r="59">
          <cell r="H59" t="str">
            <v>Premier Klassicheskoye - bottle 00.50L TP</v>
          </cell>
          <cell r="I59" t="str">
            <v>NA</v>
          </cell>
          <cell r="J59" t="str">
            <v>NA</v>
          </cell>
        </row>
        <row r="60">
          <cell r="H60" t="str">
            <v>Premier Klassicheskoye - keg 50.00L -</v>
          </cell>
          <cell r="I60">
            <v>200.53431422435514</v>
          </cell>
          <cell r="J60">
            <v>6.4291600293766304</v>
          </cell>
        </row>
        <row r="61">
          <cell r="H61" t="str">
            <v>Rifey Uralskoye- bottle 00.50L -</v>
          </cell>
          <cell r="I61">
            <v>253.91056987485896</v>
          </cell>
          <cell r="J61">
            <v>8.2035731303024555</v>
          </cell>
        </row>
        <row r="62">
          <cell r="H62" t="str">
            <v>Rifey Uralskoye- bottle 00.50L TR -</v>
          </cell>
          <cell r="I62">
            <v>313.75282596905595</v>
          </cell>
          <cell r="J62">
            <v>10.127478625076812</v>
          </cell>
        </row>
        <row r="63">
          <cell r="H63" t="str">
            <v>Rifey Uralskoye - keg 50.00L -</v>
          </cell>
          <cell r="I63">
            <v>202.83382157492628</v>
          </cell>
          <cell r="J63">
            <v>6.5535580111221492</v>
          </cell>
        </row>
        <row r="64">
          <cell r="H64" t="str">
            <v>Rifey Uralskoye - pet 01.50L -</v>
          </cell>
          <cell r="I64">
            <v>373.95124086727486</v>
          </cell>
          <cell r="J64">
            <v>11.954457749762705</v>
          </cell>
        </row>
        <row r="65">
          <cell r="H65" t="str">
            <v>Rifey Uralskoye - pet 02.00L -</v>
          </cell>
          <cell r="I65">
            <v>347.42953310217786</v>
          </cell>
          <cell r="J65">
            <v>11.113065095155665</v>
          </cell>
        </row>
        <row r="66">
          <cell r="H66" t="str">
            <v>Rifey Krepkoye - bottle 00.50L -</v>
          </cell>
          <cell r="I66">
            <v>274.82669084536724</v>
          </cell>
          <cell r="J66">
            <v>8.8846310093163918</v>
          </cell>
        </row>
        <row r="67">
          <cell r="H67" t="str">
            <v>Rifey Krepkoye - bottle 00.50L TP</v>
          </cell>
          <cell r="I67">
            <v>335.26268889674117</v>
          </cell>
          <cell r="J67">
            <v>10.824343734139559</v>
          </cell>
        </row>
        <row r="68">
          <cell r="H68" t="str">
            <v>Rifey Krepkoye - keg 50.00L -</v>
          </cell>
          <cell r="I68">
            <v>220.73207218679275</v>
          </cell>
          <cell r="J68">
            <v>7.1430079410075997</v>
          </cell>
        </row>
        <row r="69">
          <cell r="H69" t="str">
            <v>Rifey Krepkoye - pet 01.50L -</v>
          </cell>
          <cell r="I69">
            <v>406.17233665150161</v>
          </cell>
          <cell r="J69">
            <v>13.015269688467104</v>
          </cell>
        </row>
        <row r="70">
          <cell r="H70" t="str">
            <v>Rifey Krepkoye - pet 02.00L -</v>
          </cell>
          <cell r="I70">
            <v>380.32682814065527</v>
          </cell>
          <cell r="J70">
            <v>12.192773003333963</v>
          </cell>
        </row>
        <row r="71">
          <cell r="H71" t="str">
            <v>Rifey Svetloe - pet 01.50L -</v>
          </cell>
          <cell r="I71">
            <v>349.02173701398686</v>
          </cell>
          <cell r="J71">
            <v>11.201160791753571</v>
          </cell>
        </row>
        <row r="72">
          <cell r="H72" t="str">
            <v>Rifey Svetloe - pet 02.00L -</v>
          </cell>
          <cell r="I72">
            <v>325.40484610656279</v>
          </cell>
          <cell r="J72">
            <v>10.439343634547479</v>
          </cell>
        </row>
        <row r="73">
          <cell r="H73" t="str">
            <v>Sibirskaya Korona Klassicheskoye - bottle 00.50L -</v>
          </cell>
          <cell r="I73">
            <v>354.28965525970887</v>
          </cell>
          <cell r="J73">
            <v>11.404415535465001</v>
          </cell>
        </row>
        <row r="74">
          <cell r="H74" t="str">
            <v>Sibirskaya Korona Klassicheskoye - bottle 00.50L TP</v>
          </cell>
          <cell r="I74">
            <v>399.06763829006496</v>
          </cell>
          <cell r="J74">
            <v>12.857254077048632</v>
          </cell>
        </row>
        <row r="75">
          <cell r="H75" t="str">
            <v>Sibirskaya Korona Klassicheskoye - can 00.33L -</v>
          </cell>
          <cell r="I75">
            <v>1245.8482314660562</v>
          </cell>
          <cell r="J75">
            <v>38.551274937177986</v>
          </cell>
        </row>
        <row r="76">
          <cell r="H76" t="str">
            <v>Sibirskaya Korona Klassicheskoye - can 00.50L -</v>
          </cell>
          <cell r="I76">
            <v>1114.0361179648914</v>
          </cell>
          <cell r="J76">
            <v>34.555099292308128</v>
          </cell>
        </row>
        <row r="77">
          <cell r="H77" t="str">
            <v>Sibirskaya Korona Klassicheskoye - keg 50.00L -</v>
          </cell>
          <cell r="I77">
            <v>250.77682410940466</v>
          </cell>
          <cell r="J77">
            <v>8.0569265050945127</v>
          </cell>
        </row>
        <row r="78">
          <cell r="H78" t="str">
            <v>Sibirskaya Korona Krepkoye - bottle 00.50L -</v>
          </cell>
          <cell r="I78">
            <v>408.67434484673441</v>
          </cell>
          <cell r="J78">
            <v>13.111398257621827</v>
          </cell>
        </row>
        <row r="79">
          <cell r="H79" t="str">
            <v>Sibirskaya Korona Krepkoye - bottle 00.50L TP</v>
          </cell>
          <cell r="I79">
            <v>446.63279963284015</v>
          </cell>
          <cell r="J79">
            <v>14.375829870786582</v>
          </cell>
        </row>
        <row r="80">
          <cell r="H80" t="str">
            <v>Sibirskaya Korona Krepkoye - keg 50.00L -</v>
          </cell>
          <cell r="I80">
            <v>319.19516404877811</v>
          </cell>
          <cell r="J80">
            <v>10.157770235028334</v>
          </cell>
        </row>
        <row r="81">
          <cell r="H81" t="str">
            <v>Sibirskaya Korona Originalnoye - bottle 00.50L -</v>
          </cell>
          <cell r="I81">
            <v>303.41375453335394</v>
          </cell>
          <cell r="J81">
            <v>9.7736381552568155</v>
          </cell>
        </row>
        <row r="82">
          <cell r="H82" t="str">
            <v>Sibirskaya Korona Originalnoye - bottle 00.50L TP</v>
          </cell>
          <cell r="I82">
            <v>338.84063862116921</v>
          </cell>
          <cell r="J82">
            <v>10.943084987785658</v>
          </cell>
        </row>
        <row r="83">
          <cell r="H83" t="str">
            <v>Sibirskaya Korona Originalnoye - keg 50.00L -</v>
          </cell>
          <cell r="I83">
            <v>213.51860431310439</v>
          </cell>
          <cell r="J83">
            <v>6.8618998812915128</v>
          </cell>
        </row>
        <row r="84">
          <cell r="H84" t="str">
            <v>Sibirskaya Korona Paskhalnoye - bottle 00.50L -</v>
          </cell>
          <cell r="I84">
            <v>408.40105004253087</v>
          </cell>
          <cell r="J84">
            <v>13.790245010758433</v>
          </cell>
        </row>
        <row r="85">
          <cell r="H85" t="str">
            <v>Sibirskaya Korona Paskhalnoye - bottle 00.50L TP</v>
          </cell>
          <cell r="I85">
            <v>446.78205963505189</v>
          </cell>
          <cell r="J85">
            <v>15.085150867456171</v>
          </cell>
        </row>
        <row r="86">
          <cell r="H86" t="str">
            <v>Sibirskaya Korona Prazdnichoye Svetloye bottle 00.50L -</v>
          </cell>
          <cell r="I86">
            <v>382.83088654871636</v>
          </cell>
          <cell r="J86">
            <v>12.320428787892396</v>
          </cell>
        </row>
        <row r="87">
          <cell r="H87" t="str">
            <v>Sibirskaya Korona Prazdnichoye Svetloye bottle 00.50L TP</v>
          </cell>
          <cell r="I87">
            <v>442.03427979528209</v>
          </cell>
          <cell r="J87">
            <v>14.176506196313591</v>
          </cell>
        </row>
        <row r="88">
          <cell r="H88" t="str">
            <v>Sibirskaya Korona Prazdnichoye Svetloye keg 50.00L -</v>
          </cell>
          <cell r="I88">
            <v>398.34978134741493</v>
          </cell>
          <cell r="J88">
            <v>12.782092083953314</v>
          </cell>
        </row>
        <row r="89">
          <cell r="H89" t="str">
            <v>Sibirskaya Korona Prazdnichoye Temnoye bottle 00.50L -</v>
          </cell>
          <cell r="I89">
            <v>433.8825426691298</v>
          </cell>
          <cell r="J89">
            <v>13.844312778451624</v>
          </cell>
        </row>
        <row r="90">
          <cell r="H90" t="str">
            <v>Sibirskaya Korona Prazdnichoye Temnoye bottle 00.50L TP</v>
          </cell>
          <cell r="I90">
            <v>472.30349079621396</v>
          </cell>
          <cell r="J90">
            <v>15.080293192572622</v>
          </cell>
        </row>
        <row r="91">
          <cell r="H91" t="str">
            <v>Sibirskaya Korona Prazdnichoye Temnoye keg 50.00L -</v>
          </cell>
          <cell r="I91">
            <v>341.76310689728768</v>
          </cell>
          <cell r="J91">
            <v>10.930584247020521</v>
          </cell>
        </row>
        <row r="92">
          <cell r="H92" t="str">
            <v>Sibirskaya Korona Rojdestvenkyoe - bottle 00.50L -</v>
          </cell>
          <cell r="I92">
            <v>480.5551452771719</v>
          </cell>
          <cell r="J92">
            <v>14.038949261227044</v>
          </cell>
        </row>
        <row r="93">
          <cell r="H93" t="str">
            <v>Sibirskaya Korona Rojdestvenkyoe - bottle 00.50L TP</v>
          </cell>
          <cell r="I93">
            <v>520.54493830330489</v>
          </cell>
          <cell r="J93">
            <v>15.204832439831502</v>
          </cell>
        </row>
        <row r="94">
          <cell r="H94" t="str">
            <v>Stella Artois - - bottle 00.33L -</v>
          </cell>
          <cell r="I94">
            <v>1707.5622749765453</v>
          </cell>
          <cell r="J94">
            <v>51.510380812806147</v>
          </cell>
        </row>
        <row r="95">
          <cell r="H95" t="str">
            <v>Stella Artois - - bottle 00.50L -</v>
          </cell>
          <cell r="I95">
            <v>1337.7708526389119</v>
          </cell>
          <cell r="J95">
            <v>40.367227217259313</v>
          </cell>
        </row>
        <row r="96">
          <cell r="H96" t="str">
            <v>Stella Artois - - can 00.33L -</v>
          </cell>
          <cell r="I96">
            <v>1316.9679854182962</v>
          </cell>
          <cell r="J96">
            <v>39.630714430373651</v>
          </cell>
        </row>
        <row r="97">
          <cell r="H97" t="str">
            <v>Stella Artois - - can 00.50L -</v>
          </cell>
          <cell r="I97">
            <v>1180.9548455657505</v>
          </cell>
          <cell r="J97">
            <v>35.758758135759351</v>
          </cell>
        </row>
        <row r="98">
          <cell r="H98" t="str">
            <v>Stella Artois - - keg 50.00L -</v>
          </cell>
          <cell r="I98">
            <v>517.62627527919631</v>
          </cell>
          <cell r="J98">
            <v>15.62709355532332</v>
          </cell>
        </row>
        <row r="99">
          <cell r="H99" t="str">
            <v>Tolstiak Bolshoe - pet 01.50L -</v>
          </cell>
          <cell r="I99">
            <v>373.95121499389023</v>
          </cell>
          <cell r="J99">
            <v>11.973920912844415</v>
          </cell>
        </row>
        <row r="100">
          <cell r="H100" t="str">
            <v>Tolstiak Bolshoe - pet 02.00L -</v>
          </cell>
          <cell r="I100">
            <v>346.07017871957072</v>
          </cell>
          <cell r="J100">
            <v>11.047779510021963</v>
          </cell>
        </row>
        <row r="101">
          <cell r="H101" t="str">
            <v>Tolstiak Dobroye - bottle 00.50L -</v>
          </cell>
          <cell r="I101">
            <v>258.6311459136233</v>
          </cell>
          <cell r="J101">
            <v>8.3902206338749412</v>
          </cell>
        </row>
        <row r="102">
          <cell r="H102" t="str">
            <v>Tolstiak Dobroye - bottle 00.50L TP</v>
          </cell>
          <cell r="I102">
            <v>302.58571566082571</v>
          </cell>
          <cell r="J102">
            <v>9.8041429279948833</v>
          </cell>
        </row>
        <row r="103">
          <cell r="H103" t="str">
            <v>Tolstiak Dobroye - keg 50.00L -</v>
          </cell>
          <cell r="I103">
            <v>191.52244665653856</v>
          </cell>
          <cell r="J103">
            <v>6.1919608768578804</v>
          </cell>
        </row>
        <row r="104">
          <cell r="H104" t="str">
            <v>Tolstiak Dobroye - pet 01.50L -</v>
          </cell>
          <cell r="I104" t="str">
            <v>NA</v>
          </cell>
          <cell r="J104" t="str">
            <v>NA</v>
          </cell>
        </row>
        <row r="105">
          <cell r="H105" t="str">
            <v>Tolstiak Dobroye - pet 02.00L -</v>
          </cell>
          <cell r="I105" t="str">
            <v>NA</v>
          </cell>
          <cell r="J105" t="str">
            <v>NA</v>
          </cell>
        </row>
        <row r="106">
          <cell r="H106" t="str">
            <v>Tolstiak Krepkoye - bottle 00.50L -</v>
          </cell>
          <cell r="I106">
            <v>256.23803076136869</v>
          </cell>
          <cell r="J106">
            <v>8.3737548811872955</v>
          </cell>
        </row>
        <row r="107">
          <cell r="H107" t="str">
            <v>Tolstiak Krepkoye - bottle 00.50L TP</v>
          </cell>
          <cell r="I107">
            <v>311.1988755376172</v>
          </cell>
          <cell r="J107">
            <v>10.179207953688811</v>
          </cell>
        </row>
        <row r="108">
          <cell r="H108" t="str">
            <v>Tolstiak Krepkoye - keg 50.00L -</v>
          </cell>
          <cell r="I108">
            <v>203.39460360811054</v>
          </cell>
          <cell r="J108">
            <v>6.6494385673034886</v>
          </cell>
        </row>
        <row r="109">
          <cell r="H109" t="str">
            <v>Tolstiak Legkoye - bottle 00.50L -</v>
          </cell>
          <cell r="I109">
            <v>241.65870770152486</v>
          </cell>
          <cell r="J109">
            <v>7.8444712045811125</v>
          </cell>
        </row>
        <row r="110">
          <cell r="H110" t="str">
            <v>Tolstiak Legkoye - bottle 00.50L TP</v>
          </cell>
          <cell r="I110">
            <v>286.73181608547111</v>
          </cell>
          <cell r="J110">
            <v>9.2867335289774395</v>
          </cell>
        </row>
        <row r="111">
          <cell r="H111" t="str">
            <v>Tolstiak Legkoye - keg 50.00L -</v>
          </cell>
          <cell r="I111" t="str">
            <v>NA</v>
          </cell>
          <cell r="J111" t="str">
            <v>NA</v>
          </cell>
        </row>
        <row r="112">
          <cell r="H112" t="str">
            <v>Tolstiak Legkoye - pet 01.50L -</v>
          </cell>
          <cell r="I112" t="str">
            <v>NA</v>
          </cell>
          <cell r="J112" t="str">
            <v>NA</v>
          </cell>
        </row>
        <row r="113">
          <cell r="H113" t="str">
            <v>Tolstiak Silnoye - bottle 00.50L -</v>
          </cell>
          <cell r="I113">
            <v>313.3202817236039</v>
          </cell>
          <cell r="J113">
            <v>10.108633281905023</v>
          </cell>
        </row>
        <row r="114">
          <cell r="H114" t="str">
            <v>Tolstiak Silnoye - bottle 00.50L TP</v>
          </cell>
          <cell r="I114">
            <v>353.45387019536804</v>
          </cell>
          <cell r="J114">
            <v>11.409493703073007</v>
          </cell>
        </row>
        <row r="115">
          <cell r="H115" t="str">
            <v>Tolstiak Silnoye - keg 50.00L -</v>
          </cell>
          <cell r="I115" t="str">
            <v>NA</v>
          </cell>
          <cell r="J115" t="str">
            <v>NA</v>
          </cell>
        </row>
        <row r="116">
          <cell r="H116" t="str">
            <v>Tolstiak Silnoye - pet 01.50L -</v>
          </cell>
          <cell r="I116" t="str">
            <v>NA</v>
          </cell>
          <cell r="J116" t="str">
            <v>NA</v>
          </cell>
        </row>
        <row r="117">
          <cell r="H117" t="str">
            <v>Tolstiak Temnoe - bottle 00.50L -</v>
          </cell>
          <cell r="I117">
            <v>288.49645302071212</v>
          </cell>
          <cell r="J117">
            <v>9.3424346713783564</v>
          </cell>
        </row>
        <row r="118">
          <cell r="H118" t="str">
            <v>Tolstiak Temnoe - bottle 00.50L TP</v>
          </cell>
          <cell r="I118">
            <v>333.6056433227447</v>
          </cell>
          <cell r="J118">
            <v>10.762896308810364</v>
          </cell>
        </row>
        <row r="119">
          <cell r="H119" t="str">
            <v>Tolstiak Temnoe - keg 50.00L -</v>
          </cell>
          <cell r="I119" t="str">
            <v>NA</v>
          </cell>
          <cell r="J119" t="str">
            <v>NA</v>
          </cell>
        </row>
        <row r="120">
          <cell r="H120" t="str">
            <v>Tolstiak Temnoe - pet 01.50L -</v>
          </cell>
          <cell r="I120" t="str">
            <v>NA</v>
          </cell>
          <cell r="J120" t="str">
            <v>NA</v>
          </cell>
        </row>
        <row r="121">
          <cell r="H121" t="str">
            <v>Tolstiak Zaboristoye - bottle 00.50L -</v>
          </cell>
          <cell r="I121">
            <v>286.8068173572355</v>
          </cell>
          <cell r="J121">
            <v>9.2723884465335207</v>
          </cell>
        </row>
        <row r="122">
          <cell r="H122" t="str">
            <v>Tolstiak Zaboristoye - bottle 00.50L TP</v>
          </cell>
          <cell r="I122">
            <v>327.43675619115112</v>
          </cell>
          <cell r="J122">
            <v>10.563763631268589</v>
          </cell>
        </row>
        <row r="123">
          <cell r="H123" t="str">
            <v>Tolstiak Zaboristoye - keg 50.00L -</v>
          </cell>
          <cell r="I123">
            <v>217.66602270835475</v>
          </cell>
          <cell r="J123">
            <v>7.0082816265632211</v>
          </cell>
        </row>
        <row r="124">
          <cell r="H124" t="str">
            <v>Tolstiak Zaboristoye - pet 01.50L -</v>
          </cell>
          <cell r="I124" t="str">
            <v>NA</v>
          </cell>
          <cell r="J124" t="str">
            <v>NA</v>
          </cell>
        </row>
        <row r="125">
          <cell r="H125" t="str">
            <v>Viking #12% - bottle 00.50L -</v>
          </cell>
          <cell r="I125" t="str">
            <v>NA</v>
          </cell>
          <cell r="J125" t="str">
            <v>NA</v>
          </cell>
        </row>
        <row r="126">
          <cell r="H126" t="str">
            <v>Viking #12% - bottle 00.50L TP</v>
          </cell>
          <cell r="I126" t="str">
            <v>NA</v>
          </cell>
          <cell r="J126" t="str">
            <v>NA</v>
          </cell>
        </row>
        <row r="127">
          <cell r="H127" t="str">
            <v>Viking #12% - keg 50.00L -</v>
          </cell>
          <cell r="I127" t="str">
            <v>NA</v>
          </cell>
          <cell r="J127" t="str">
            <v>NA</v>
          </cell>
        </row>
        <row r="128">
          <cell r="H128" t="str">
            <v>Viking #12% - pet 01.50L -</v>
          </cell>
          <cell r="I128" t="str">
            <v>NA</v>
          </cell>
          <cell r="J128" t="str">
            <v>NA</v>
          </cell>
        </row>
        <row r="129">
          <cell r="H129" t="str">
            <v>Volzhanin Akhtuba - bottle 00.50L -</v>
          </cell>
          <cell r="I129">
            <v>277.79849372070089</v>
          </cell>
          <cell r="J129">
            <v>9.1878821155934318</v>
          </cell>
        </row>
        <row r="130">
          <cell r="H130" t="str">
            <v>Volzhanin Akhtuba - keg 50.00L -</v>
          </cell>
          <cell r="I130">
            <v>481.22923482010816</v>
          </cell>
          <cell r="J130">
            <v>15.898886455843442</v>
          </cell>
        </row>
        <row r="131">
          <cell r="H131" t="str">
            <v>Volzhanin Krepkoye - bottle 00.50L -</v>
          </cell>
          <cell r="I131">
            <v>309.61218125041324</v>
          </cell>
          <cell r="J131">
            <v>10.218357635699633</v>
          </cell>
        </row>
        <row r="132">
          <cell r="H132" t="str">
            <v>Volzhanin Krepkoye - bottle 00.50L TP</v>
          </cell>
          <cell r="I132">
            <v>356.5525576961013</v>
          </cell>
          <cell r="J132">
            <v>11.764890046972262</v>
          </cell>
        </row>
        <row r="133">
          <cell r="H133" t="str">
            <v>Volzhanin Krepkoye - keg 50.00L -</v>
          </cell>
          <cell r="I133">
            <v>263.179329582241</v>
          </cell>
          <cell r="J133">
            <v>8.6984087368483909</v>
          </cell>
        </row>
        <row r="134">
          <cell r="H134" t="str">
            <v>Volzhanin Osoboye Krepkoye - pet 01.50L -</v>
          </cell>
          <cell r="I134">
            <v>417.78860305760998</v>
          </cell>
          <cell r="J134">
            <v>13.379789742662901</v>
          </cell>
        </row>
        <row r="135">
          <cell r="H135" t="str">
            <v>Volzhanin Osoboye Krepkoye - pet 02.00L -</v>
          </cell>
          <cell r="I135">
            <v>387.72146571774812</v>
          </cell>
          <cell r="J135">
            <v>12.367798056440119</v>
          </cell>
        </row>
        <row r="136">
          <cell r="H136" t="str">
            <v>Volzhanin Originalnoye - pet 01.50L -</v>
          </cell>
          <cell r="I136">
            <v>360.79867473455471</v>
          </cell>
          <cell r="J136">
            <v>11.535198373391967</v>
          </cell>
        </row>
        <row r="137">
          <cell r="H137" t="str">
            <v>Volzhanin Originalnoye - pet 02.00L -</v>
          </cell>
          <cell r="I137">
            <v>336.95066774071336</v>
          </cell>
          <cell r="J137">
            <v>10.730521480253955</v>
          </cell>
        </row>
        <row r="138">
          <cell r="H138" t="str">
            <v>Volzhanin Stalingradskoye Temnoye bottle 00.50L -</v>
          </cell>
          <cell r="I138">
            <v>303.04670629633762</v>
          </cell>
          <cell r="J138">
            <v>10.03083592190303</v>
          </cell>
        </row>
        <row r="139">
          <cell r="H139" t="str">
            <v>Volzhanin Stalingradskoye Temnoye bottle 00.50L TP</v>
          </cell>
          <cell r="I139" t="str">
            <v>NA</v>
          </cell>
          <cell r="J139" t="str">
            <v>NA</v>
          </cell>
        </row>
        <row r="140">
          <cell r="H140" t="str">
            <v>Volzhanin Svetloe - bottle 00.50L -</v>
          </cell>
          <cell r="I140">
            <v>236.70271664519169</v>
          </cell>
          <cell r="J140">
            <v>7.8083793793985299</v>
          </cell>
        </row>
        <row r="141">
          <cell r="H141" t="str">
            <v>Volzhanin Svetloe - bottle 00.50L TP</v>
          </cell>
          <cell r="I141">
            <v>284.0625442851956</v>
          </cell>
          <cell r="J141">
            <v>9.3727832334377013</v>
          </cell>
        </row>
        <row r="142">
          <cell r="H142" t="str">
            <v>Volzhanin Svetloe - keg 50.00L -</v>
          </cell>
          <cell r="I142">
            <v>188.49507089168213</v>
          </cell>
          <cell r="J142">
            <v>6.1184507140863928</v>
          </cell>
        </row>
        <row r="143">
          <cell r="H143" t="str">
            <v>Volzhanin Svetloe - pet 01.00L -</v>
          </cell>
          <cell r="I143">
            <v>419.2387296831098</v>
          </cell>
          <cell r="J143">
            <v>12.454074277795087</v>
          </cell>
        </row>
        <row r="144">
          <cell r="H144" t="str">
            <v>Volzhanin Svetloe - pet 01.50L -</v>
          </cell>
          <cell r="I144">
            <v>359.31609944892426</v>
          </cell>
          <cell r="J144">
            <v>11.507428517773196</v>
          </cell>
        </row>
        <row r="145">
          <cell r="H145" t="str">
            <v>Volzhanin Svetloe - pet 02.00L -</v>
          </cell>
          <cell r="I145">
            <v>332.33294982733526</v>
          </cell>
          <cell r="J145">
            <v>10.58180492203824</v>
          </cell>
        </row>
        <row r="146">
          <cell r="H146" t="str">
            <v>0 0 0 0 0 0</v>
          </cell>
          <cell r="I146" t="str">
            <v>NA</v>
          </cell>
          <cell r="J146" t="str">
            <v>NA</v>
          </cell>
        </row>
        <row r="147">
          <cell r="H147" t="str">
            <v>0 0 0 0 0 0</v>
          </cell>
          <cell r="I147" t="str">
            <v>NA</v>
          </cell>
          <cell r="J147" t="str">
            <v>NA</v>
          </cell>
        </row>
        <row r="148">
          <cell r="H148" t="str">
            <v>0 0 0 0 0 0</v>
          </cell>
          <cell r="I148" t="str">
            <v>NA</v>
          </cell>
          <cell r="J148" t="str">
            <v>NA</v>
          </cell>
        </row>
        <row r="149">
          <cell r="H149" t="str">
            <v>0 0 0 0 0 0</v>
          </cell>
          <cell r="I149" t="str">
            <v>NA</v>
          </cell>
          <cell r="J149" t="str">
            <v>NA</v>
          </cell>
        </row>
        <row r="150">
          <cell r="H150" t="str">
            <v>0 0 0 0 0 0</v>
          </cell>
          <cell r="I150" t="str">
            <v>NA</v>
          </cell>
          <cell r="J150" t="str">
            <v>NA</v>
          </cell>
        </row>
        <row r="151">
          <cell r="H151" t="str">
            <v>0 0 0 0 0 0</v>
          </cell>
          <cell r="I151" t="str">
            <v>NA</v>
          </cell>
          <cell r="J151" t="str">
            <v>NA</v>
          </cell>
        </row>
        <row r="152">
          <cell r="H152" t="str">
            <v>0 0 0 0 0 0</v>
          </cell>
          <cell r="I152" t="str">
            <v>NA</v>
          </cell>
          <cell r="J152" t="str">
            <v>NA</v>
          </cell>
        </row>
        <row r="153">
          <cell r="I153">
            <v>367.34468299071705</v>
          </cell>
          <cell r="J153">
            <v>11.818471872703665</v>
          </cell>
        </row>
        <row r="154">
          <cell r="I154">
            <v>116</v>
          </cell>
          <cell r="J154">
            <v>116</v>
          </cell>
        </row>
      </sheetData>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30999vs30699"/>
      <sheetName val="TB30699"/>
      <sheetName val="TB30999FINAL"/>
      <sheetName val="Other Reclass-JV"/>
      <sheetName val=" Suspense Reclass-JV"/>
      <sheetName val="Capex Reall from Suspense"/>
      <sheetName val="FX  Adj - JV"/>
      <sheetName val="3Q JV -Reclasses Crude Oil Inv "/>
      <sheetName val="3Q JV -Depreciation"/>
      <sheetName val="3Q JV-Interest Cap."/>
      <sheetName val="A"/>
    </sheetNames>
    <sheetDataSet>
      <sheetData sheetId="0" refreshError="1">
        <row r="6">
          <cell r="A6">
            <v>1001002</v>
          </cell>
          <cell r="B6" t="str">
            <v>Petty Cash - Office - Tenge</v>
          </cell>
          <cell r="E6">
            <v>-227.02857142857144</v>
          </cell>
          <cell r="F6">
            <v>-31784</v>
          </cell>
          <cell r="H6">
            <v>-879.78625954198469</v>
          </cell>
          <cell r="I6">
            <v>-115252</v>
          </cell>
          <cell r="K6">
            <v>652.75768811341322</v>
          </cell>
          <cell r="L6">
            <v>83468</v>
          </cell>
        </row>
        <row r="7">
          <cell r="A7">
            <v>1001004</v>
          </cell>
          <cell r="B7" t="str">
            <v>Petty Cash - Office US$</v>
          </cell>
          <cell r="E7">
            <v>0</v>
          </cell>
          <cell r="F7">
            <v>0</v>
          </cell>
          <cell r="H7">
            <v>0</v>
          </cell>
          <cell r="I7">
            <v>0</v>
          </cell>
          <cell r="K7">
            <v>0</v>
          </cell>
          <cell r="L7">
            <v>0</v>
          </cell>
        </row>
        <row r="8">
          <cell r="A8">
            <v>1002001</v>
          </cell>
          <cell r="B8" t="str">
            <v>Cash in Neftebank Tenge</v>
          </cell>
          <cell r="E8">
            <v>-4235.8532142857139</v>
          </cell>
          <cell r="F8">
            <v>-593019.44999999995</v>
          </cell>
          <cell r="H8">
            <v>-192134.70931297712</v>
          </cell>
          <cell r="I8">
            <v>-25169646.920000002</v>
          </cell>
          <cell r="K8">
            <v>187898.85609869141</v>
          </cell>
          <cell r="L8">
            <v>24576627.470000003</v>
          </cell>
        </row>
        <row r="9">
          <cell r="A9">
            <v>1002002</v>
          </cell>
          <cell r="B9" t="str">
            <v>Cash in Neftebank USD</v>
          </cell>
          <cell r="E9">
            <v>-11537.61</v>
          </cell>
          <cell r="F9">
            <v>-1615265.4000000001</v>
          </cell>
          <cell r="H9">
            <v>-210292.97</v>
          </cell>
          <cell r="I9">
            <v>-27548379.07</v>
          </cell>
          <cell r="K9">
            <v>198755.36</v>
          </cell>
          <cell r="L9">
            <v>25933113.670000002</v>
          </cell>
        </row>
        <row r="10">
          <cell r="A10">
            <v>1002003</v>
          </cell>
          <cell r="B10" t="str">
            <v>Cash in KazcommercerBank Tenge</v>
          </cell>
          <cell r="E10">
            <v>-14.315928571428572</v>
          </cell>
          <cell r="F10">
            <v>-2004.23</v>
          </cell>
          <cell r="H10">
            <v>-15.299465648854962</v>
          </cell>
          <cell r="I10">
            <v>-2004.23</v>
          </cell>
          <cell r="K10">
            <v>0.98353707742639074</v>
          </cell>
          <cell r="L10">
            <v>0</v>
          </cell>
        </row>
        <row r="11">
          <cell r="A11">
            <v>1002004</v>
          </cell>
          <cell r="B11" t="str">
            <v>Cash in KazcommercerBank USD</v>
          </cell>
          <cell r="E11">
            <v>-21.8</v>
          </cell>
          <cell r="F11">
            <v>-3052</v>
          </cell>
          <cell r="H11">
            <v>-21.8</v>
          </cell>
          <cell r="I11">
            <v>-2855.8</v>
          </cell>
          <cell r="K11">
            <v>0</v>
          </cell>
          <cell r="L11">
            <v>-196.19999999999982</v>
          </cell>
        </row>
        <row r="12">
          <cell r="A12">
            <v>1002005</v>
          </cell>
          <cell r="B12" t="str">
            <v>Cash in Narodny Tenge</v>
          </cell>
          <cell r="E12">
            <v>-164522.53950000001</v>
          </cell>
          <cell r="F12">
            <v>-23033155.530000001</v>
          </cell>
          <cell r="H12">
            <v>0</v>
          </cell>
          <cell r="I12">
            <v>0</v>
          </cell>
          <cell r="K12">
            <v>-164522.53950000001</v>
          </cell>
          <cell r="L12">
            <v>-23033155.530000001</v>
          </cell>
        </row>
        <row r="13">
          <cell r="A13">
            <v>1002006</v>
          </cell>
          <cell r="B13" t="str">
            <v>Cash in Narodny USD</v>
          </cell>
          <cell r="E13">
            <v>-957.45</v>
          </cell>
          <cell r="F13">
            <v>-134043</v>
          </cell>
          <cell r="H13">
            <v>0</v>
          </cell>
          <cell r="I13">
            <v>0</v>
          </cell>
          <cell r="K13">
            <v>-957.45</v>
          </cell>
          <cell r="L13">
            <v>-134043</v>
          </cell>
        </row>
        <row r="14">
          <cell r="A14">
            <v>1202001</v>
          </cell>
          <cell r="B14" t="str">
            <v>Employee Receivables</v>
          </cell>
          <cell r="E14">
            <v>0</v>
          </cell>
          <cell r="F14">
            <v>0</v>
          </cell>
          <cell r="H14">
            <v>0</v>
          </cell>
          <cell r="I14">
            <v>0</v>
          </cell>
          <cell r="K14">
            <v>0</v>
          </cell>
          <cell r="L14">
            <v>0</v>
          </cell>
        </row>
        <row r="15">
          <cell r="A15">
            <v>1202002</v>
          </cell>
          <cell r="B15" t="str">
            <v>AR-Employees Tenge</v>
          </cell>
          <cell r="E15">
            <v>-2642.8571428571427</v>
          </cell>
          <cell r="F15">
            <v>-370000</v>
          </cell>
          <cell r="H15">
            <v>-2824.4274809160306</v>
          </cell>
          <cell r="I15">
            <v>-370000</v>
          </cell>
          <cell r="K15">
            <v>181.57033805888796</v>
          </cell>
          <cell r="L15">
            <v>0</v>
          </cell>
        </row>
        <row r="16">
          <cell r="A16">
            <v>1202003</v>
          </cell>
          <cell r="B16" t="str">
            <v>AR-Employees Dollars</v>
          </cell>
          <cell r="E16">
            <v>0</v>
          </cell>
          <cell r="F16">
            <v>0</v>
          </cell>
          <cell r="H16">
            <v>0</v>
          </cell>
          <cell r="I16">
            <v>0</v>
          </cell>
          <cell r="K16">
            <v>0</v>
          </cell>
          <cell r="L16">
            <v>0</v>
          </cell>
        </row>
        <row r="17">
          <cell r="A17">
            <v>1203001</v>
          </cell>
          <cell r="B17" t="str">
            <v>Accounts Receivable -Other</v>
          </cell>
          <cell r="E17">
            <v>0</v>
          </cell>
          <cell r="F17">
            <v>0</v>
          </cell>
          <cell r="H17">
            <v>0</v>
          </cell>
          <cell r="I17">
            <v>0</v>
          </cell>
          <cell r="K17">
            <v>0</v>
          </cell>
          <cell r="L17">
            <v>0</v>
          </cell>
        </row>
        <row r="18">
          <cell r="A18" t="str">
            <v>120BAK01</v>
          </cell>
          <cell r="B18" t="str">
            <v>Baker Hughes Services</v>
          </cell>
          <cell r="E18">
            <v>0</v>
          </cell>
          <cell r="F18">
            <v>0</v>
          </cell>
          <cell r="H18">
            <v>-21394.5</v>
          </cell>
          <cell r="I18">
            <v>-2802679.5</v>
          </cell>
          <cell r="K18">
            <v>21394.5</v>
          </cell>
          <cell r="L18">
            <v>2802679.5</v>
          </cell>
        </row>
        <row r="19">
          <cell r="A19" t="str">
            <v>120BIS01</v>
          </cell>
          <cell r="B19" t="str">
            <v>Bishop Lifting</v>
          </cell>
          <cell r="E19">
            <v>0</v>
          </cell>
          <cell r="F19">
            <v>0</v>
          </cell>
          <cell r="H19">
            <v>0</v>
          </cell>
          <cell r="I19">
            <v>0</v>
          </cell>
          <cell r="K19">
            <v>0</v>
          </cell>
          <cell r="L19">
            <v>0</v>
          </cell>
        </row>
        <row r="20">
          <cell r="A20" t="str">
            <v>120BUT01</v>
          </cell>
          <cell r="B20" t="str">
            <v>Butes Unlimited</v>
          </cell>
          <cell r="E20">
            <v>0</v>
          </cell>
          <cell r="F20">
            <v>0</v>
          </cell>
          <cell r="H20">
            <v>0</v>
          </cell>
          <cell r="I20">
            <v>0</v>
          </cell>
          <cell r="K20">
            <v>0</v>
          </cell>
          <cell r="L20">
            <v>0</v>
          </cell>
        </row>
        <row r="21">
          <cell r="A21" t="str">
            <v>120CAN01</v>
          </cell>
          <cell r="B21" t="str">
            <v>Canam Services</v>
          </cell>
          <cell r="E21">
            <v>0</v>
          </cell>
          <cell r="F21">
            <v>0</v>
          </cell>
          <cell r="H21">
            <v>0</v>
          </cell>
          <cell r="I21">
            <v>0</v>
          </cell>
          <cell r="K21">
            <v>0</v>
          </cell>
          <cell r="L21">
            <v>0</v>
          </cell>
        </row>
        <row r="22">
          <cell r="A22" t="str">
            <v>120CON01</v>
          </cell>
          <cell r="B22" t="str">
            <v>Continental Shipstores</v>
          </cell>
          <cell r="E22">
            <v>0</v>
          </cell>
          <cell r="F22">
            <v>0</v>
          </cell>
          <cell r="H22">
            <v>0</v>
          </cell>
          <cell r="I22">
            <v>0</v>
          </cell>
          <cell r="K22">
            <v>0</v>
          </cell>
          <cell r="L22">
            <v>0</v>
          </cell>
        </row>
        <row r="23">
          <cell r="A23" t="str">
            <v>120JMC01</v>
          </cell>
          <cell r="B23" t="str">
            <v>JMC</v>
          </cell>
          <cell r="E23">
            <v>-4600</v>
          </cell>
          <cell r="F23">
            <v>-644000</v>
          </cell>
          <cell r="H23">
            <v>-4600</v>
          </cell>
          <cell r="I23">
            <v>-602600</v>
          </cell>
          <cell r="K23">
            <v>0</v>
          </cell>
          <cell r="L23">
            <v>-41400</v>
          </cell>
        </row>
        <row r="24">
          <cell r="A24" t="str">
            <v>120JSC01</v>
          </cell>
          <cell r="B24" t="str">
            <v>JSC TNS PLUS</v>
          </cell>
          <cell r="E24">
            <v>0</v>
          </cell>
          <cell r="F24">
            <v>0</v>
          </cell>
          <cell r="H24">
            <v>0</v>
          </cell>
          <cell r="I24">
            <v>0</v>
          </cell>
          <cell r="K24">
            <v>0</v>
          </cell>
          <cell r="L24">
            <v>0</v>
          </cell>
        </row>
        <row r="25">
          <cell r="A25" t="str">
            <v>120KAZ02</v>
          </cell>
          <cell r="B25" t="str">
            <v>Kazakhoil</v>
          </cell>
          <cell r="E25">
            <v>0</v>
          </cell>
          <cell r="F25">
            <v>0</v>
          </cell>
          <cell r="H25">
            <v>0</v>
          </cell>
          <cell r="I25">
            <v>0</v>
          </cell>
          <cell r="K25">
            <v>0</v>
          </cell>
          <cell r="L25">
            <v>0</v>
          </cell>
        </row>
        <row r="26">
          <cell r="A26" t="str">
            <v>120KEE01</v>
          </cell>
          <cell r="B26" t="str">
            <v>KEENOIL</v>
          </cell>
          <cell r="E26">
            <v>0</v>
          </cell>
          <cell r="F26">
            <v>0</v>
          </cell>
          <cell r="H26">
            <v>-39000</v>
          </cell>
          <cell r="I26">
            <v>-5109000</v>
          </cell>
          <cell r="K26">
            <v>39000</v>
          </cell>
          <cell r="L26">
            <v>5109000</v>
          </cell>
        </row>
        <row r="27">
          <cell r="A27" t="str">
            <v>120MEG01</v>
          </cell>
          <cell r="B27" t="str">
            <v>Mega</v>
          </cell>
          <cell r="E27">
            <v>0</v>
          </cell>
          <cell r="F27">
            <v>0</v>
          </cell>
          <cell r="H27">
            <v>0</v>
          </cell>
          <cell r="I27">
            <v>0</v>
          </cell>
          <cell r="K27">
            <v>0</v>
          </cell>
          <cell r="L27">
            <v>0</v>
          </cell>
        </row>
        <row r="28">
          <cell r="A28" t="str">
            <v>120MIR01</v>
          </cell>
          <cell r="B28" t="str">
            <v>Miras-2</v>
          </cell>
          <cell r="E28">
            <v>9.5428571428571418E-2</v>
          </cell>
          <cell r="F28">
            <v>13.36</v>
          </cell>
          <cell r="H28">
            <v>0.10198473282442748</v>
          </cell>
          <cell r="I28">
            <v>13.36</v>
          </cell>
          <cell r="K28">
            <v>-6.5561613958560611E-3</v>
          </cell>
          <cell r="L28">
            <v>0</v>
          </cell>
        </row>
        <row r="29">
          <cell r="A29" t="str">
            <v>120NAF01</v>
          </cell>
          <cell r="B29" t="str">
            <v>NAFTEX</v>
          </cell>
          <cell r="E29">
            <v>0</v>
          </cell>
          <cell r="F29">
            <v>0</v>
          </cell>
          <cell r="H29">
            <v>0</v>
          </cell>
          <cell r="I29">
            <v>0</v>
          </cell>
          <cell r="K29">
            <v>0</v>
          </cell>
          <cell r="L29">
            <v>0</v>
          </cell>
        </row>
        <row r="30">
          <cell r="A30" t="str">
            <v>120PRI01</v>
          </cell>
          <cell r="B30" t="str">
            <v>Printing House</v>
          </cell>
          <cell r="E30">
            <v>0</v>
          </cell>
          <cell r="F30">
            <v>0</v>
          </cell>
          <cell r="H30">
            <v>0</v>
          </cell>
          <cell r="I30">
            <v>0</v>
          </cell>
          <cell r="K30">
            <v>0</v>
          </cell>
          <cell r="L30">
            <v>0</v>
          </cell>
        </row>
        <row r="31">
          <cell r="A31" t="str">
            <v>120ROT01</v>
          </cell>
          <cell r="B31" t="str">
            <v>Rotessh LTD. Plant</v>
          </cell>
          <cell r="E31">
            <v>0</v>
          </cell>
          <cell r="F31">
            <v>0</v>
          </cell>
          <cell r="H31">
            <v>0</v>
          </cell>
          <cell r="I31">
            <v>0</v>
          </cell>
          <cell r="K31">
            <v>0</v>
          </cell>
          <cell r="L31">
            <v>0</v>
          </cell>
        </row>
        <row r="32">
          <cell r="A32" t="str">
            <v>120STA01</v>
          </cell>
          <cell r="B32" t="str">
            <v>Standard Equipment</v>
          </cell>
          <cell r="E32">
            <v>0</v>
          </cell>
          <cell r="F32">
            <v>0</v>
          </cell>
          <cell r="H32">
            <v>0</v>
          </cell>
          <cell r="I32">
            <v>0</v>
          </cell>
          <cell r="K32">
            <v>0</v>
          </cell>
          <cell r="L32">
            <v>0</v>
          </cell>
        </row>
        <row r="33">
          <cell r="A33" t="str">
            <v>120TEX01</v>
          </cell>
          <cell r="B33" t="str">
            <v>Texas Containers</v>
          </cell>
          <cell r="E33">
            <v>0</v>
          </cell>
          <cell r="F33">
            <v>0</v>
          </cell>
          <cell r="H33">
            <v>0</v>
          </cell>
          <cell r="I33">
            <v>0</v>
          </cell>
          <cell r="K33">
            <v>0</v>
          </cell>
          <cell r="L33">
            <v>0</v>
          </cell>
        </row>
        <row r="34">
          <cell r="A34" t="str">
            <v>120ZAM01</v>
          </cell>
          <cell r="B34" t="str">
            <v>Zaman</v>
          </cell>
          <cell r="E34">
            <v>-0.29135714285714287</v>
          </cell>
          <cell r="F34">
            <v>-40.79</v>
          </cell>
          <cell r="H34">
            <v>-0.31137404580152672</v>
          </cell>
          <cell r="I34">
            <v>-40.79</v>
          </cell>
          <cell r="K34">
            <v>2.0016902944383852E-2</v>
          </cell>
          <cell r="L34">
            <v>0</v>
          </cell>
        </row>
        <row r="35">
          <cell r="A35" t="str">
            <v>120ZAP01</v>
          </cell>
          <cell r="B35" t="str">
            <v>Zap Kaz StroiService</v>
          </cell>
          <cell r="E35">
            <v>-8476.0835714285713</v>
          </cell>
          <cell r="F35">
            <v>-1186651.7</v>
          </cell>
          <cell r="H35">
            <v>-9058.4099236641214</v>
          </cell>
          <cell r="I35">
            <v>-1186651.7</v>
          </cell>
          <cell r="K35">
            <v>582.32635223555008</v>
          </cell>
          <cell r="L35">
            <v>0</v>
          </cell>
        </row>
        <row r="36">
          <cell r="A36">
            <v>1221000</v>
          </cell>
          <cell r="B36" t="str">
            <v>A/R Emp. Rollforward 1997</v>
          </cell>
          <cell r="E36">
            <v>0</v>
          </cell>
          <cell r="F36">
            <v>0</v>
          </cell>
          <cell r="H36">
            <v>0</v>
          </cell>
          <cell r="I36">
            <v>0</v>
          </cell>
          <cell r="K36">
            <v>0</v>
          </cell>
          <cell r="L36">
            <v>0</v>
          </cell>
        </row>
        <row r="37">
          <cell r="A37">
            <v>1251001</v>
          </cell>
          <cell r="B37" t="str">
            <v>Crude Oil</v>
          </cell>
          <cell r="E37">
            <v>-237895.72212999992</v>
          </cell>
          <cell r="F37">
            <v>-32151522.22651238</v>
          </cell>
          <cell r="H37">
            <v>-398491.18410000007</v>
          </cell>
          <cell r="I37">
            <v>-41406076.531697616</v>
          </cell>
          <cell r="K37">
            <v>160595.46197000015</v>
          </cell>
          <cell r="L37">
            <v>9254554.305185236</v>
          </cell>
        </row>
        <row r="38">
          <cell r="A38">
            <v>1301001</v>
          </cell>
          <cell r="B38" t="str">
            <v>Field Yards</v>
          </cell>
          <cell r="E38">
            <v>-2941.71</v>
          </cell>
          <cell r="F38">
            <v>-411840</v>
          </cell>
          <cell r="H38">
            <v>0</v>
          </cell>
          <cell r="I38">
            <v>0</v>
          </cell>
          <cell r="K38">
            <v>-2941.71</v>
          </cell>
          <cell r="L38">
            <v>-411840</v>
          </cell>
        </row>
        <row r="39">
          <cell r="A39">
            <v>1303000</v>
          </cell>
          <cell r="B39" t="str">
            <v>Warehouse Invent Rollfwd 1997</v>
          </cell>
          <cell r="E39">
            <v>0</v>
          </cell>
          <cell r="F39">
            <v>-14342.9</v>
          </cell>
          <cell r="H39">
            <v>0</v>
          </cell>
          <cell r="I39">
            <v>-14342.9</v>
          </cell>
          <cell r="K39">
            <v>0</v>
          </cell>
          <cell r="L39">
            <v>0</v>
          </cell>
        </row>
        <row r="40">
          <cell r="A40">
            <v>1303001</v>
          </cell>
          <cell r="B40" t="str">
            <v>Warehouse</v>
          </cell>
          <cell r="E40">
            <v>-1372641.21</v>
          </cell>
          <cell r="F40">
            <v>-110445782.36</v>
          </cell>
          <cell r="H40">
            <v>-1391442.53</v>
          </cell>
          <cell r="I40">
            <v>-113169664.23</v>
          </cell>
          <cell r="K40">
            <v>18801.320000000065</v>
          </cell>
          <cell r="L40">
            <v>2723881.8700000048</v>
          </cell>
        </row>
        <row r="41">
          <cell r="A41">
            <v>1305001</v>
          </cell>
          <cell r="B41" t="str">
            <v>Inventory in Transit</v>
          </cell>
          <cell r="E41">
            <v>-432864.96</v>
          </cell>
          <cell r="F41">
            <v>-36158567.399999999</v>
          </cell>
          <cell r="H41">
            <v>-410213</v>
          </cell>
          <cell r="I41">
            <v>-32987293</v>
          </cell>
          <cell r="K41">
            <v>-22651.960000000021</v>
          </cell>
          <cell r="L41">
            <v>-3171274.3999999985</v>
          </cell>
        </row>
        <row r="42">
          <cell r="A42">
            <v>1309001</v>
          </cell>
          <cell r="B42" t="str">
            <v>Other</v>
          </cell>
          <cell r="E42">
            <v>-42959.44</v>
          </cell>
          <cell r="F42">
            <v>-3399339.41</v>
          </cell>
          <cell r="H42">
            <v>-42959.44</v>
          </cell>
          <cell r="I42">
            <v>-3399339.41</v>
          </cell>
          <cell r="K42">
            <v>0</v>
          </cell>
          <cell r="L42">
            <v>0</v>
          </cell>
        </row>
        <row r="43">
          <cell r="A43">
            <v>1351000</v>
          </cell>
          <cell r="B43" t="str">
            <v>Prepaid Taxes Rollforward 1997</v>
          </cell>
          <cell r="E43">
            <v>0</v>
          </cell>
          <cell r="F43">
            <v>0</v>
          </cell>
          <cell r="H43">
            <v>0</v>
          </cell>
          <cell r="I43">
            <v>0</v>
          </cell>
          <cell r="K43">
            <v>0</v>
          </cell>
          <cell r="L43">
            <v>0</v>
          </cell>
        </row>
        <row r="44">
          <cell r="A44">
            <v>1401001</v>
          </cell>
          <cell r="B44" t="str">
            <v>Import VAT</v>
          </cell>
          <cell r="E44">
            <v>-176117.75392857144</v>
          </cell>
          <cell r="F44">
            <v>-24656485.550000001</v>
          </cell>
          <cell r="H44">
            <v>-188217.44694656489</v>
          </cell>
          <cell r="I44">
            <v>-24656485.550000001</v>
          </cell>
          <cell r="K44">
            <v>12099.693017993442</v>
          </cell>
          <cell r="L44">
            <v>0</v>
          </cell>
        </row>
        <row r="45">
          <cell r="A45">
            <v>1402001</v>
          </cell>
          <cell r="B45" t="str">
            <v>Turnover (local) VAT</v>
          </cell>
          <cell r="E45">
            <v>-311539.11571428576</v>
          </cell>
          <cell r="F45">
            <v>-43615476.200000003</v>
          </cell>
          <cell r="H45">
            <v>-555161.7938931298</v>
          </cell>
          <cell r="I45">
            <v>-72726195</v>
          </cell>
          <cell r="K45">
            <v>243622.67817884404</v>
          </cell>
          <cell r="L45">
            <v>29110718.799999997</v>
          </cell>
        </row>
        <row r="46">
          <cell r="A46">
            <v>1451001</v>
          </cell>
          <cell r="B46" t="str">
            <v>Advances to Customs</v>
          </cell>
          <cell r="E46">
            <v>-88634.77</v>
          </cell>
          <cell r="F46">
            <v>-12408867.800000001</v>
          </cell>
          <cell r="H46">
            <v>-94724.181679389323</v>
          </cell>
          <cell r="I46">
            <v>-12408867.800000001</v>
          </cell>
          <cell r="K46">
            <v>6089.411679389319</v>
          </cell>
          <cell r="L46">
            <v>0</v>
          </cell>
        </row>
        <row r="47">
          <cell r="A47">
            <v>2001001</v>
          </cell>
          <cell r="B47" t="str">
            <v>Unproven Acquisition Costs</v>
          </cell>
          <cell r="E47">
            <v>-555111.40517375246</v>
          </cell>
          <cell r="F47">
            <v>-42496043.265512556</v>
          </cell>
          <cell r="H47">
            <v>-550031.75586795597</v>
          </cell>
          <cell r="I47">
            <v>-41907066.836028472</v>
          </cell>
          <cell r="K47">
            <v>-5079.6493057964835</v>
          </cell>
          <cell r="L47">
            <v>-588976.42948408425</v>
          </cell>
        </row>
        <row r="48">
          <cell r="A48">
            <v>2020100</v>
          </cell>
          <cell r="B48" t="str">
            <v>Oil &amp; Gas Property Rollforward</v>
          </cell>
          <cell r="E48">
            <v>-5734236.2942320844</v>
          </cell>
          <cell r="F48">
            <v>-438995163.29465538</v>
          </cell>
          <cell r="H48">
            <v>-5681764.1494779913</v>
          </cell>
          <cell r="I48">
            <v>-432910883.85637236</v>
          </cell>
          <cell r="K48">
            <v>-52472.14475409314</v>
          </cell>
          <cell r="L48">
            <v>-6084279.4382830262</v>
          </cell>
        </row>
        <row r="49">
          <cell r="A49">
            <v>2036001</v>
          </cell>
          <cell r="B49" t="str">
            <v>G&amp;G Company Labour</v>
          </cell>
          <cell r="E49">
            <v>-18028.573654477412</v>
          </cell>
          <cell r="F49">
            <v>-1441610.8610073251</v>
          </cell>
          <cell r="H49">
            <v>-17863.597090952517</v>
          </cell>
          <cell r="I49">
            <v>-1421630.7704460488</v>
          </cell>
          <cell r="K49">
            <v>-164.97656352489503</v>
          </cell>
          <cell r="L49">
            <v>-19980.090561276302</v>
          </cell>
        </row>
        <row r="50">
          <cell r="A50">
            <v>2036201</v>
          </cell>
          <cell r="B50" t="str">
            <v>G&amp;G Contract Labour</v>
          </cell>
          <cell r="E50">
            <v>-4230.2395558538992</v>
          </cell>
          <cell r="F50">
            <v>-326878.83657214878</v>
          </cell>
          <cell r="H50">
            <v>-4191.5263236057817</v>
          </cell>
          <cell r="I50">
            <v>-322348.43512582296</v>
          </cell>
          <cell r="K50">
            <v>-38.713232248117492</v>
          </cell>
          <cell r="L50">
            <v>-4530.4014463258209</v>
          </cell>
        </row>
        <row r="51">
          <cell r="A51">
            <v>2036501</v>
          </cell>
          <cell r="B51" t="str">
            <v>G&amp;G Seismic</v>
          </cell>
          <cell r="E51">
            <v>-85440.135079874453</v>
          </cell>
          <cell r="F51">
            <v>-7195372.0850586174</v>
          </cell>
          <cell r="H51">
            <v>-84658.302234026851</v>
          </cell>
          <cell r="I51">
            <v>-7095647.4026466096</v>
          </cell>
          <cell r="K51">
            <v>-781.83284584760258</v>
          </cell>
          <cell r="L51">
            <v>-99724.682412007824</v>
          </cell>
        </row>
        <row r="52">
          <cell r="A52">
            <v>2050101</v>
          </cell>
          <cell r="B52" t="str">
            <v>IDC Drilling Contract Day Rate</v>
          </cell>
          <cell r="E52">
            <v>-187775.70482533058</v>
          </cell>
          <cell r="F52">
            <v>-14539630.529421456</v>
          </cell>
          <cell r="H52">
            <v>-186057.42554785288</v>
          </cell>
          <cell r="I52">
            <v>-14338117.662167141</v>
          </cell>
          <cell r="K52">
            <v>-1718.2792774777045</v>
          </cell>
          <cell r="L52">
            <v>-201512.86725431494</v>
          </cell>
        </row>
        <row r="53">
          <cell r="A53">
            <v>2051001</v>
          </cell>
          <cell r="B53" t="str">
            <v>IDC Cementing &amp; Cementing Serv</v>
          </cell>
          <cell r="E53">
            <v>-11536.345370369205</v>
          </cell>
          <cell r="F53">
            <v>-918080.19679699</v>
          </cell>
          <cell r="H53">
            <v>-11430.777127542453</v>
          </cell>
          <cell r="I53">
            <v>-905356.01431769808</v>
          </cell>
          <cell r="K53">
            <v>-105.56824282675188</v>
          </cell>
          <cell r="L53">
            <v>-12724.182479291921</v>
          </cell>
        </row>
        <row r="54">
          <cell r="A54">
            <v>2053001</v>
          </cell>
          <cell r="B54" t="str">
            <v>IDC Formation Testing</v>
          </cell>
          <cell r="E54">
            <v>-7555.1043194097656</v>
          </cell>
          <cell r="F54">
            <v>-886358.00114987674</v>
          </cell>
          <cell r="H54">
            <v>-7485.9705675981695</v>
          </cell>
          <cell r="I54">
            <v>-874073.46965176414</v>
          </cell>
          <cell r="K54">
            <v>-69.133751811596085</v>
          </cell>
          <cell r="L54">
            <v>-12284.531498112599</v>
          </cell>
        </row>
        <row r="55">
          <cell r="A55">
            <v>2055501</v>
          </cell>
          <cell r="B55" t="str">
            <v>IDC Tools &amp; Equipment Rental</v>
          </cell>
          <cell r="E55">
            <v>-14850.764549758173</v>
          </cell>
          <cell r="F55">
            <v>-1147838.1608918065</v>
          </cell>
          <cell r="H55">
            <v>-14714.865284008798</v>
          </cell>
          <cell r="I55">
            <v>-1131929.6322576525</v>
          </cell>
          <cell r="K55">
            <v>-135.89926574937454</v>
          </cell>
          <cell r="L55">
            <v>-15908.528634154005</v>
          </cell>
        </row>
        <row r="56">
          <cell r="A56">
            <v>2055701</v>
          </cell>
          <cell r="B56" t="str">
            <v>IDC Materials &amp; Supplies</v>
          </cell>
          <cell r="E56">
            <v>-55483.30047715926</v>
          </cell>
          <cell r="F56">
            <v>-6658218.1905368902</v>
          </cell>
          <cell r="H56">
            <v>-14728.998245127734</v>
          </cell>
          <cell r="I56">
            <v>-1158190.5993282769</v>
          </cell>
          <cell r="K56">
            <v>-40754.302232031529</v>
          </cell>
          <cell r="L56">
            <v>-5500027.5912086135</v>
          </cell>
        </row>
        <row r="57">
          <cell r="A57">
            <v>2056001</v>
          </cell>
          <cell r="B57" t="str">
            <v>IDC Company labor</v>
          </cell>
          <cell r="E57">
            <v>-20977.84145150636</v>
          </cell>
          <cell r="F57">
            <v>-1855091.4902479337</v>
          </cell>
          <cell r="H57">
            <v>-20785.880604434373</v>
          </cell>
          <cell r="I57">
            <v>-1829380.7389346925</v>
          </cell>
          <cell r="K57">
            <v>-191.96084707198679</v>
          </cell>
          <cell r="L57">
            <v>-25710.751313241199</v>
          </cell>
        </row>
        <row r="58">
          <cell r="A58">
            <v>2056201</v>
          </cell>
          <cell r="B58" t="str">
            <v>IDC Contract Labor</v>
          </cell>
          <cell r="E58">
            <v>-104695.79742663857</v>
          </cell>
          <cell r="F58">
            <v>-10075430.758616064</v>
          </cell>
          <cell r="H58">
            <v>-103737.7643920876</v>
          </cell>
          <cell r="I58">
            <v>-9935789.7316208314</v>
          </cell>
          <cell r="K58">
            <v>-958.03303455097193</v>
          </cell>
          <cell r="L58">
            <v>-139641.02699523233</v>
          </cell>
        </row>
        <row r="59">
          <cell r="A59">
            <v>2056501</v>
          </cell>
          <cell r="B59" t="str">
            <v>IDC Contract Services &amp; Equip</v>
          </cell>
          <cell r="E59">
            <v>-37679.89656325039</v>
          </cell>
          <cell r="F59">
            <v>-3679540.9352572374</v>
          </cell>
          <cell r="H59">
            <v>-37335.091887674782</v>
          </cell>
          <cell r="I59">
            <v>-3628544.1247845036</v>
          </cell>
          <cell r="K59">
            <v>-344.80467557560769</v>
          </cell>
          <cell r="L59">
            <v>-50996.810472733807</v>
          </cell>
        </row>
        <row r="60">
          <cell r="A60">
            <v>2056701</v>
          </cell>
          <cell r="B60" t="str">
            <v>IDC Professional Services</v>
          </cell>
          <cell r="E60">
            <v>-7971.2422633264832</v>
          </cell>
          <cell r="F60">
            <v>-644213.97164885921</v>
          </cell>
          <cell r="H60">
            <v>-7898.3043542452588</v>
          </cell>
          <cell r="I60">
            <v>-635285.45065620658</v>
          </cell>
          <cell r="K60">
            <v>-72.937909081224461</v>
          </cell>
          <cell r="L60">
            <v>-8928.5209926526295</v>
          </cell>
        </row>
        <row r="61">
          <cell r="A61">
            <v>2057001</v>
          </cell>
          <cell r="B61" t="str">
            <v>IDC Fuel &amp; Power</v>
          </cell>
          <cell r="E61">
            <v>-8071.3785784027978</v>
          </cell>
          <cell r="F61">
            <v>-737675.1625529367</v>
          </cell>
          <cell r="H61">
            <v>-7997.5225311005324</v>
          </cell>
          <cell r="I61">
            <v>-727451.31268383225</v>
          </cell>
          <cell r="K61">
            <v>-73.856047302265324</v>
          </cell>
          <cell r="L61">
            <v>-10223.849869104451</v>
          </cell>
        </row>
        <row r="62">
          <cell r="A62">
            <v>2057501</v>
          </cell>
          <cell r="B62" t="str">
            <v>IDC Transportation</v>
          </cell>
          <cell r="E62">
            <v>-5387.4286192131212</v>
          </cell>
          <cell r="F62">
            <v>-431117.85339207447</v>
          </cell>
          <cell r="H62">
            <v>-5338.1293864974086</v>
          </cell>
          <cell r="I62">
            <v>-425142.75462382933</v>
          </cell>
          <cell r="K62">
            <v>-49.299232715712606</v>
          </cell>
          <cell r="L62">
            <v>-5975.0987682451378</v>
          </cell>
        </row>
        <row r="63">
          <cell r="A63">
            <v>2057520</v>
          </cell>
          <cell r="B63" t="str">
            <v>IDC Helicopter Transportation</v>
          </cell>
          <cell r="E63">
            <v>-522.03699190056807</v>
          </cell>
          <cell r="F63">
            <v>-41752.095639379571</v>
          </cell>
          <cell r="H63">
            <v>-517.25754578353531</v>
          </cell>
          <cell r="I63">
            <v>-41173.428471243358</v>
          </cell>
          <cell r="K63">
            <v>-4.7794461170327622</v>
          </cell>
          <cell r="L63">
            <v>-578.66716813621315</v>
          </cell>
        </row>
        <row r="64">
          <cell r="A64">
            <v>2057530</v>
          </cell>
          <cell r="B64" t="str">
            <v>IDC Air Transportation</v>
          </cell>
          <cell r="E64">
            <v>-7436.3757728280352</v>
          </cell>
          <cell r="F64">
            <v>-690447.42553799821</v>
          </cell>
          <cell r="H64">
            <v>-6826.3899556001243</v>
          </cell>
          <cell r="I64">
            <v>-609356.47631299647</v>
          </cell>
          <cell r="K64">
            <v>-609.98581722791096</v>
          </cell>
          <cell r="L64">
            <v>-81090.949225001736</v>
          </cell>
        </row>
        <row r="65">
          <cell r="A65">
            <v>2058001</v>
          </cell>
          <cell r="B65" t="str">
            <v>IDC Communication Expense</v>
          </cell>
          <cell r="E65">
            <v>-1927.5786496357168</v>
          </cell>
          <cell r="F65">
            <v>-162788.78073646684</v>
          </cell>
          <cell r="H65">
            <v>-1909.9351877168449</v>
          </cell>
          <cell r="I65">
            <v>-160532.59951134989</v>
          </cell>
          <cell r="K65">
            <v>-17.643461918871935</v>
          </cell>
          <cell r="L65">
            <v>-2256.1812251169467</v>
          </cell>
        </row>
        <row r="66">
          <cell r="A66">
            <v>2058201</v>
          </cell>
          <cell r="B66" t="str">
            <v>IDC Repairs &amp; Maintenance</v>
          </cell>
          <cell r="E66">
            <v>-5876.8168528722181</v>
          </cell>
          <cell r="F66">
            <v>-466988.31213698402</v>
          </cell>
          <cell r="H66">
            <v>-5823.0409273405712</v>
          </cell>
          <cell r="I66">
            <v>-460516.06255416863</v>
          </cell>
          <cell r="K66">
            <v>-53.775925531646863</v>
          </cell>
          <cell r="L66">
            <v>-6472.2495828153915</v>
          </cell>
        </row>
        <row r="67">
          <cell r="A67">
            <v>2058501</v>
          </cell>
          <cell r="B67" t="str">
            <v>IDC Environmental Expense</v>
          </cell>
          <cell r="E67">
            <v>-1366.1713931601939</v>
          </cell>
          <cell r="F67">
            <v>-107420.86584470847</v>
          </cell>
          <cell r="H67">
            <v>-1353.6681929657013</v>
          </cell>
          <cell r="I67">
            <v>-105932.05864659615</v>
          </cell>
          <cell r="K67">
            <v>-12.503200194492592</v>
          </cell>
          <cell r="L67">
            <v>-1488.8071981123212</v>
          </cell>
        </row>
        <row r="68">
          <cell r="A68">
            <v>2100101</v>
          </cell>
          <cell r="B68" t="str">
            <v>IDC-US Dril Contract Day Rate</v>
          </cell>
          <cell r="E68">
            <v>0</v>
          </cell>
          <cell r="F68">
            <v>0</v>
          </cell>
          <cell r="H68">
            <v>0</v>
          </cell>
          <cell r="I68">
            <v>0</v>
          </cell>
          <cell r="K68">
            <v>0</v>
          </cell>
          <cell r="L68">
            <v>0</v>
          </cell>
        </row>
        <row r="69">
          <cell r="A69">
            <v>2100701</v>
          </cell>
          <cell r="B69" t="str">
            <v>IDC-US Road|Loc. Pits &amp; Keyws</v>
          </cell>
          <cell r="E69">
            <v>0</v>
          </cell>
          <cell r="F69">
            <v>0</v>
          </cell>
          <cell r="H69">
            <v>0</v>
          </cell>
          <cell r="I69">
            <v>0</v>
          </cell>
          <cell r="K69">
            <v>0</v>
          </cell>
          <cell r="L69">
            <v>0</v>
          </cell>
        </row>
        <row r="70">
          <cell r="A70">
            <v>2105001</v>
          </cell>
          <cell r="B70" t="str">
            <v>IDC-US Drill Bits</v>
          </cell>
          <cell r="E70">
            <v>0</v>
          </cell>
          <cell r="F70">
            <v>0</v>
          </cell>
          <cell r="H70">
            <v>0</v>
          </cell>
          <cell r="I70">
            <v>0</v>
          </cell>
          <cell r="K70">
            <v>0</v>
          </cell>
          <cell r="L70">
            <v>0</v>
          </cell>
        </row>
        <row r="71">
          <cell r="A71">
            <v>2206001</v>
          </cell>
          <cell r="B71" t="str">
            <v>TDC-US Xmas Tree</v>
          </cell>
          <cell r="E71">
            <v>0</v>
          </cell>
          <cell r="F71">
            <v>0</v>
          </cell>
          <cell r="H71">
            <v>0</v>
          </cell>
          <cell r="I71">
            <v>0</v>
          </cell>
          <cell r="K71">
            <v>0</v>
          </cell>
          <cell r="L71">
            <v>0</v>
          </cell>
        </row>
        <row r="72">
          <cell r="A72">
            <v>2251000</v>
          </cell>
          <cell r="B72" t="str">
            <v>Buildings Rollforward 1997</v>
          </cell>
          <cell r="E72">
            <v>-329936</v>
          </cell>
          <cell r="F72">
            <v>-24926664.800000001</v>
          </cell>
          <cell r="H72">
            <v>-329936</v>
          </cell>
          <cell r="I72">
            <v>-24926664.800000001</v>
          </cell>
          <cell r="K72">
            <v>0</v>
          </cell>
          <cell r="L72">
            <v>0</v>
          </cell>
        </row>
        <row r="73">
          <cell r="A73">
            <v>2251001</v>
          </cell>
          <cell r="B73" t="str">
            <v>Buildings</v>
          </cell>
          <cell r="E73">
            <v>-2211154.5938360002</v>
          </cell>
          <cell r="F73">
            <v>-187047035.378052</v>
          </cell>
          <cell r="H73">
            <v>-2204736.4337800001</v>
          </cell>
          <cell r="I73">
            <v>-183008963.48779061</v>
          </cell>
          <cell r="K73">
            <v>-6418.1600560001098</v>
          </cell>
          <cell r="L73">
            <v>-4038071.8902613819</v>
          </cell>
        </row>
        <row r="74">
          <cell r="A74">
            <v>2251501</v>
          </cell>
          <cell r="B74" t="str">
            <v>Roads</v>
          </cell>
          <cell r="E74">
            <v>-858471.83232648321</v>
          </cell>
          <cell r="F74">
            <v>-69264614.987178907</v>
          </cell>
          <cell r="H74">
            <v>-834409.20326871122</v>
          </cell>
          <cell r="I74">
            <v>-66127234.573405907</v>
          </cell>
          <cell r="K74">
            <v>-24062.629057771992</v>
          </cell>
          <cell r="L74">
            <v>-3137380.4137730002</v>
          </cell>
        </row>
        <row r="75">
          <cell r="A75">
            <v>2252001</v>
          </cell>
          <cell r="B75" t="str">
            <v>Pipelines</v>
          </cell>
          <cell r="E75">
            <v>-616217.65876369353</v>
          </cell>
          <cell r="F75">
            <v>-48952893.259968832</v>
          </cell>
          <cell r="H75">
            <v>-610578.84850276727</v>
          </cell>
          <cell r="I75">
            <v>-48274427.737225309</v>
          </cell>
          <cell r="K75">
            <v>-5638.8102609262569</v>
          </cell>
          <cell r="L75">
            <v>-678465.52274352312</v>
          </cell>
        </row>
        <row r="76">
          <cell r="A76">
            <v>2253000</v>
          </cell>
          <cell r="B76" t="str">
            <v>Plant &amp; Equipment R/F 1997</v>
          </cell>
          <cell r="E76">
            <v>0</v>
          </cell>
          <cell r="F76">
            <v>-0.5</v>
          </cell>
          <cell r="H76">
            <v>0</v>
          </cell>
          <cell r="I76">
            <v>-0.5</v>
          </cell>
          <cell r="K76">
            <v>0</v>
          </cell>
          <cell r="L76">
            <v>0</v>
          </cell>
        </row>
        <row r="77">
          <cell r="A77">
            <v>2253001</v>
          </cell>
          <cell r="B77" t="str">
            <v>Plant &amp; Equipment</v>
          </cell>
          <cell r="E77">
            <v>-1186196.6726224453</v>
          </cell>
          <cell r="F77">
            <v>-95524130.953729793</v>
          </cell>
          <cell r="H77">
            <v>-1165845.0467715769</v>
          </cell>
          <cell r="I77">
            <v>-92870611.235996619</v>
          </cell>
          <cell r="K77">
            <v>-20351.625850868411</v>
          </cell>
          <cell r="L77">
            <v>-2653519.7177331746</v>
          </cell>
        </row>
        <row r="78">
          <cell r="A78">
            <v>2253500</v>
          </cell>
          <cell r="B78" t="str">
            <v>Vehicles Rollforward 1997</v>
          </cell>
          <cell r="E78">
            <v>-541479</v>
          </cell>
          <cell r="F78">
            <v>-40908738.450000003</v>
          </cell>
          <cell r="H78">
            <v>-541479</v>
          </cell>
          <cell r="I78">
            <v>-40908738.450000003</v>
          </cell>
          <cell r="K78">
            <v>0</v>
          </cell>
          <cell r="L78">
            <v>0</v>
          </cell>
        </row>
        <row r="79">
          <cell r="A79">
            <v>2253501</v>
          </cell>
          <cell r="B79" t="str">
            <v>Vehicles</v>
          </cell>
          <cell r="E79">
            <v>-9250.85</v>
          </cell>
          <cell r="F79">
            <v>-1211861.3500000001</v>
          </cell>
          <cell r="H79">
            <v>-9250.85</v>
          </cell>
          <cell r="I79">
            <v>-1211861.3500000001</v>
          </cell>
          <cell r="K79">
            <v>0</v>
          </cell>
          <cell r="L79">
            <v>0</v>
          </cell>
        </row>
        <row r="80">
          <cell r="A80">
            <v>2254001</v>
          </cell>
          <cell r="B80" t="str">
            <v>Vehicles for specialized tasks</v>
          </cell>
          <cell r="E80">
            <v>-967345.11</v>
          </cell>
          <cell r="F80">
            <v>-75192176.870000005</v>
          </cell>
          <cell r="H80">
            <v>-963540.94</v>
          </cell>
          <cell r="I80">
            <v>-74659593.069999993</v>
          </cell>
          <cell r="K80">
            <v>-3804.1700000000419</v>
          </cell>
          <cell r="L80">
            <v>-532583.80000001192</v>
          </cell>
        </row>
        <row r="81">
          <cell r="A81">
            <v>2254501</v>
          </cell>
          <cell r="B81" t="str">
            <v>Vehicles for personnel</v>
          </cell>
          <cell r="E81">
            <v>-128051.16</v>
          </cell>
          <cell r="F81">
            <v>-10205265.640000001</v>
          </cell>
          <cell r="H81">
            <v>-128051.16</v>
          </cell>
          <cell r="I81">
            <v>-10205265.640000001</v>
          </cell>
          <cell r="K81">
            <v>0</v>
          </cell>
          <cell r="L81">
            <v>0</v>
          </cell>
        </row>
        <row r="82">
          <cell r="A82">
            <v>2254502</v>
          </cell>
          <cell r="B82" t="str">
            <v>Vehicles-Personnel-VAT-Paid</v>
          </cell>
          <cell r="E82">
            <v>-78183.91</v>
          </cell>
          <cell r="F82">
            <v>-6146750</v>
          </cell>
          <cell r="H82">
            <v>-78183.91</v>
          </cell>
          <cell r="I82">
            <v>-6146750</v>
          </cell>
          <cell r="K82">
            <v>0</v>
          </cell>
          <cell r="L82">
            <v>0</v>
          </cell>
        </row>
        <row r="83">
          <cell r="A83">
            <v>2255001</v>
          </cell>
          <cell r="B83" t="str">
            <v>Furniture &amp; Fixtures</v>
          </cell>
          <cell r="E83">
            <v>-113206.46</v>
          </cell>
          <cell r="F83">
            <v>-8746458.4100000001</v>
          </cell>
          <cell r="H83">
            <v>-113206.46</v>
          </cell>
          <cell r="I83">
            <v>-8746458.4100000001</v>
          </cell>
          <cell r="K83">
            <v>0</v>
          </cell>
          <cell r="L83">
            <v>0</v>
          </cell>
        </row>
        <row r="84">
          <cell r="A84">
            <v>2256001</v>
          </cell>
          <cell r="B84" t="str">
            <v>Field Communicatios</v>
          </cell>
          <cell r="E84">
            <v>-258601.46386600001</v>
          </cell>
          <cell r="F84">
            <v>-21931157.788382001</v>
          </cell>
          <cell r="H84">
            <v>-242394.43611000001</v>
          </cell>
          <cell r="I84">
            <v>-19753754.407339271</v>
          </cell>
          <cell r="K84">
            <v>-16207.027755999996</v>
          </cell>
          <cell r="L84">
            <v>-2177403.3810427301</v>
          </cell>
        </row>
        <row r="85">
          <cell r="A85">
            <v>2301000</v>
          </cell>
          <cell r="B85" t="str">
            <v>Apartments Rollforward 1997</v>
          </cell>
          <cell r="E85">
            <v>-67212</v>
          </cell>
          <cell r="F85">
            <v>-5077866.5999999996</v>
          </cell>
          <cell r="H85">
            <v>-67212</v>
          </cell>
          <cell r="I85">
            <v>-5077866.5999999996</v>
          </cell>
          <cell r="K85">
            <v>0</v>
          </cell>
          <cell r="L85">
            <v>0</v>
          </cell>
        </row>
        <row r="86">
          <cell r="A86">
            <v>2301001</v>
          </cell>
          <cell r="B86" t="str">
            <v>Buildings</v>
          </cell>
          <cell r="E86">
            <v>-94069.81</v>
          </cell>
          <cell r="F86">
            <v>-9473805.8000000007</v>
          </cell>
          <cell r="H86">
            <v>0</v>
          </cell>
          <cell r="I86">
            <v>0</v>
          </cell>
          <cell r="K86">
            <v>-94069.81</v>
          </cell>
          <cell r="L86">
            <v>-9473805.8000000007</v>
          </cell>
        </row>
        <row r="87">
          <cell r="A87">
            <v>2301010</v>
          </cell>
          <cell r="B87" t="str">
            <v>Office Buildings</v>
          </cell>
          <cell r="E87">
            <v>-19732.8</v>
          </cell>
          <cell r="F87">
            <v>-1698551</v>
          </cell>
          <cell r="H87">
            <v>-19732.8</v>
          </cell>
          <cell r="I87">
            <v>-1698551</v>
          </cell>
          <cell r="K87">
            <v>0</v>
          </cell>
          <cell r="L87">
            <v>0</v>
          </cell>
        </row>
        <row r="88">
          <cell r="A88">
            <v>2301020</v>
          </cell>
          <cell r="B88" t="str">
            <v>Apartments</v>
          </cell>
          <cell r="E88">
            <v>-147787.25</v>
          </cell>
          <cell r="F88">
            <v>-11802425.67</v>
          </cell>
          <cell r="H88">
            <v>-145612.26</v>
          </cell>
          <cell r="I88">
            <v>-11508802.33</v>
          </cell>
          <cell r="K88">
            <v>-2174.9899999999907</v>
          </cell>
          <cell r="L88">
            <v>-293623.33999999985</v>
          </cell>
        </row>
        <row r="89">
          <cell r="A89">
            <v>2303000</v>
          </cell>
          <cell r="B89" t="str">
            <v>Office F&amp;F Rollforward 1997</v>
          </cell>
          <cell r="E89">
            <v>-227318</v>
          </cell>
          <cell r="F89">
            <v>-17173874.899999999</v>
          </cell>
          <cell r="H89">
            <v>-227318</v>
          </cell>
          <cell r="I89">
            <v>-17173874.899999999</v>
          </cell>
          <cell r="K89">
            <v>0</v>
          </cell>
          <cell r="L89">
            <v>0</v>
          </cell>
        </row>
        <row r="90">
          <cell r="A90">
            <v>2303010</v>
          </cell>
          <cell r="B90" t="str">
            <v>Office Furniture &amp; Fixtures</v>
          </cell>
          <cell r="E90">
            <v>-14782.82</v>
          </cell>
          <cell r="F90">
            <v>-1118262.8999999999</v>
          </cell>
          <cell r="H90">
            <v>-14782.82</v>
          </cell>
          <cell r="I90">
            <v>-1118262.8999999999</v>
          </cell>
          <cell r="K90">
            <v>0</v>
          </cell>
          <cell r="L90">
            <v>0</v>
          </cell>
        </row>
        <row r="91">
          <cell r="A91">
            <v>2303020</v>
          </cell>
          <cell r="B91" t="str">
            <v>Apartment Furniture &amp; Fixtures</v>
          </cell>
          <cell r="E91">
            <v>-56750.03</v>
          </cell>
          <cell r="F91">
            <v>-4401620</v>
          </cell>
          <cell r="H91">
            <v>-57511.94</v>
          </cell>
          <cell r="I91">
            <v>-4508287</v>
          </cell>
          <cell r="K91">
            <v>761.91000000000349</v>
          </cell>
          <cell r="L91">
            <v>106667</v>
          </cell>
        </row>
        <row r="92">
          <cell r="A92">
            <v>2304001</v>
          </cell>
          <cell r="B92" t="str">
            <v>Office Equipment</v>
          </cell>
          <cell r="E92">
            <v>-98157.29</v>
          </cell>
          <cell r="F92">
            <v>-7850018.96</v>
          </cell>
          <cell r="H92">
            <v>-96374.080000000002</v>
          </cell>
          <cell r="I92">
            <v>-7608393.96</v>
          </cell>
          <cell r="K92">
            <v>-1783.2099999999919</v>
          </cell>
          <cell r="L92">
            <v>-241625</v>
          </cell>
        </row>
        <row r="93">
          <cell r="A93">
            <v>2305001</v>
          </cell>
          <cell r="B93" t="str">
            <v>Intangible Assets</v>
          </cell>
          <cell r="E93">
            <v>-2851.76</v>
          </cell>
          <cell r="F93">
            <v>-205935</v>
          </cell>
          <cell r="H93">
            <v>-2851.76</v>
          </cell>
          <cell r="I93">
            <v>-205935</v>
          </cell>
          <cell r="K93">
            <v>0</v>
          </cell>
          <cell r="L93">
            <v>0</v>
          </cell>
        </row>
        <row r="94">
          <cell r="A94">
            <v>2305002</v>
          </cell>
          <cell r="B94" t="str">
            <v>Software-Sun System-GL</v>
          </cell>
          <cell r="E94">
            <v>-62093.59</v>
          </cell>
          <cell r="F94">
            <v>-5214962.84</v>
          </cell>
          <cell r="H94">
            <v>-62093.59</v>
          </cell>
          <cell r="I94">
            <v>-5214962.84</v>
          </cell>
          <cell r="K94">
            <v>0</v>
          </cell>
          <cell r="L94">
            <v>0</v>
          </cell>
        </row>
        <row r="95">
          <cell r="A95">
            <v>2305003</v>
          </cell>
          <cell r="B95" t="str">
            <v>Software-Sun System-Payroll</v>
          </cell>
          <cell r="E95">
            <v>-9353.4500000000007</v>
          </cell>
          <cell r="F95">
            <v>-778140</v>
          </cell>
          <cell r="H95">
            <v>-9353.4500000000007</v>
          </cell>
          <cell r="I95">
            <v>-778140</v>
          </cell>
          <cell r="K95">
            <v>0</v>
          </cell>
          <cell r="L95">
            <v>0</v>
          </cell>
        </row>
        <row r="96">
          <cell r="A96">
            <v>2350101</v>
          </cell>
          <cell r="B96" t="str">
            <v>WIP IDC Dril Cont Day Rate</v>
          </cell>
          <cell r="E96">
            <v>-1856379.6304072721</v>
          </cell>
          <cell r="F96">
            <v>-222962642.77703223</v>
          </cell>
          <cell r="H96">
            <v>-1839392.4950369911</v>
          </cell>
          <cell r="I96">
            <v>-219872478.84166443</v>
          </cell>
          <cell r="K96">
            <v>-16987.135370281059</v>
          </cell>
          <cell r="L96">
            <v>-3090163.9353677928</v>
          </cell>
        </row>
        <row r="97">
          <cell r="A97">
            <v>2350501</v>
          </cell>
          <cell r="B97" t="str">
            <v>WIP IDC Mobilization/Demob</v>
          </cell>
          <cell r="E97">
            <v>-891244.1473299762</v>
          </cell>
          <cell r="F97">
            <v>-76190452.696226761</v>
          </cell>
          <cell r="H97">
            <v>-828090.6638774178</v>
          </cell>
          <cell r="I97">
            <v>-67434766.614089832</v>
          </cell>
          <cell r="K97">
            <v>-63153.483452558401</v>
          </cell>
          <cell r="L97">
            <v>-8755686.082136929</v>
          </cell>
        </row>
        <row r="98">
          <cell r="A98">
            <v>2350701</v>
          </cell>
          <cell r="B98" t="str">
            <v>WIP IDC Road|Loc. Pits &amp; Keyws</v>
          </cell>
          <cell r="E98">
            <v>-217959.90065217257</v>
          </cell>
          <cell r="F98">
            <v>-17773113.812258214</v>
          </cell>
          <cell r="H98">
            <v>-215965.42304356475</v>
          </cell>
          <cell r="I98">
            <v>-17526786.294473786</v>
          </cell>
          <cell r="K98">
            <v>-1994.47760860782</v>
          </cell>
          <cell r="L98">
            <v>-246327.51778442785</v>
          </cell>
        </row>
        <row r="99">
          <cell r="A99">
            <v>2351001</v>
          </cell>
          <cell r="B99" t="str">
            <v>WIP IDC Cement &amp; Cement Serv</v>
          </cell>
          <cell r="E99">
            <v>-63118.093285189869</v>
          </cell>
          <cell r="F99">
            <v>-6083174.8415699145</v>
          </cell>
          <cell r="H99">
            <v>-62540.519456340371</v>
          </cell>
          <cell r="I99">
            <v>-5998864.72283372</v>
          </cell>
          <cell r="K99">
            <v>-577.57382884949766</v>
          </cell>
          <cell r="L99">
            <v>-84310.118736194447</v>
          </cell>
        </row>
        <row r="100">
          <cell r="A100">
            <v>2352001</v>
          </cell>
          <cell r="B100" t="str">
            <v>WIP IDC Wireline Logging</v>
          </cell>
          <cell r="E100">
            <v>-22836.186567436824</v>
          </cell>
          <cell r="F100">
            <v>-1860020.4839274113</v>
          </cell>
          <cell r="H100">
            <v>-21178.992446238659</v>
          </cell>
          <cell r="I100">
            <v>-1631489.4163413516</v>
          </cell>
          <cell r="K100">
            <v>-1657.1941211981648</v>
          </cell>
          <cell r="L100">
            <v>-228531.06758605968</v>
          </cell>
        </row>
        <row r="101">
          <cell r="A101">
            <v>2352501</v>
          </cell>
          <cell r="B101" t="str">
            <v>WIP IDC Mud Logging</v>
          </cell>
          <cell r="E101">
            <v>-98694.743722467276</v>
          </cell>
          <cell r="F101">
            <v>-12025656.700423105</v>
          </cell>
          <cell r="H101">
            <v>-99791.617084305646</v>
          </cell>
          <cell r="I101">
            <v>-12138986.403081229</v>
          </cell>
          <cell r="K101">
            <v>1096.8733618383703</v>
          </cell>
          <cell r="L101">
            <v>113329.70265812427</v>
          </cell>
        </row>
        <row r="102">
          <cell r="A102">
            <v>2353001</v>
          </cell>
          <cell r="B102" t="str">
            <v>WIP IDC Formation Testing</v>
          </cell>
          <cell r="E102">
            <v>-108925.43144138136</v>
          </cell>
          <cell r="F102">
            <v>-14147870.579216843</v>
          </cell>
          <cell r="H102">
            <v>-27044.217123270533</v>
          </cell>
          <cell r="I102">
            <v>-2627961.5273171859</v>
          </cell>
          <cell r="K102">
            <v>-81881.214318110826</v>
          </cell>
          <cell r="L102">
            <v>-11519909.051899657</v>
          </cell>
        </row>
        <row r="103">
          <cell r="A103">
            <v>2355501</v>
          </cell>
          <cell r="B103" t="str">
            <v>WIP IDC Tools &amp; Equip Rental</v>
          </cell>
          <cell r="E103">
            <v>-1700</v>
          </cell>
          <cell r="F103">
            <v>-238000</v>
          </cell>
          <cell r="H103">
            <v>0</v>
          </cell>
          <cell r="I103">
            <v>0</v>
          </cell>
          <cell r="K103">
            <v>-1700</v>
          </cell>
          <cell r="L103">
            <v>-238000</v>
          </cell>
        </row>
        <row r="104">
          <cell r="A104">
            <v>2355701</v>
          </cell>
          <cell r="B104" t="str">
            <v>WIP IDC Materials &amp; Supplies</v>
          </cell>
          <cell r="E104">
            <v>-274845.91606666154</v>
          </cell>
          <cell r="F104">
            <v>-34092944.447288953</v>
          </cell>
          <cell r="H104">
            <v>-54999.293359288662</v>
          </cell>
          <cell r="I104">
            <v>-4418594.1259036968</v>
          </cell>
          <cell r="K104">
            <v>-219846.62270737288</v>
          </cell>
          <cell r="L104">
            <v>-29674350.321385257</v>
          </cell>
        </row>
        <row r="105">
          <cell r="A105">
            <v>2356001</v>
          </cell>
          <cell r="B105" t="str">
            <v>WIP IDC Company labor</v>
          </cell>
          <cell r="E105">
            <v>-96913.312420001501</v>
          </cell>
          <cell r="F105">
            <v>-9064011.1284203436</v>
          </cell>
          <cell r="H105">
            <v>-96026.488176590938</v>
          </cell>
          <cell r="I105">
            <v>-8938387.9269315694</v>
          </cell>
          <cell r="K105">
            <v>-886.82424341056321</v>
          </cell>
          <cell r="L105">
            <v>-125623.20148877427</v>
          </cell>
        </row>
        <row r="106">
          <cell r="A106">
            <v>2356201</v>
          </cell>
          <cell r="B106" t="str">
            <v>WIP IDC Contract Labor</v>
          </cell>
          <cell r="E106">
            <v>-656235.06512410729</v>
          </cell>
          <cell r="F106">
            <v>-61892348.9414258</v>
          </cell>
          <cell r="H106">
            <v>-650230.05403771659</v>
          </cell>
          <cell r="I106">
            <v>-61034548.282859147</v>
          </cell>
          <cell r="K106">
            <v>-6005.011086390703</v>
          </cell>
          <cell r="L106">
            <v>-857800.65856665373</v>
          </cell>
        </row>
        <row r="107">
          <cell r="A107">
            <v>2356501</v>
          </cell>
          <cell r="B107" t="str">
            <v>WIP IDC Cont Services &amp; Equip</v>
          </cell>
          <cell r="E107">
            <v>-305236.63182973623</v>
          </cell>
          <cell r="F107">
            <v>-30466189.759210095</v>
          </cell>
          <cell r="H107">
            <v>-302443.50006653147</v>
          </cell>
          <cell r="I107">
            <v>-30043941.783793788</v>
          </cell>
          <cell r="K107">
            <v>-2793.1317632047576</v>
          </cell>
          <cell r="L107">
            <v>-422247.97541630641</v>
          </cell>
        </row>
        <row r="108">
          <cell r="A108">
            <v>2356701</v>
          </cell>
          <cell r="B108" t="str">
            <v>WIP IDC Professional Services</v>
          </cell>
          <cell r="E108">
            <v>-151789.5572116551</v>
          </cell>
          <cell r="F108">
            <v>-11841457.713669816</v>
          </cell>
          <cell r="H108">
            <v>-150400.57929636945</v>
          </cell>
          <cell r="I108">
            <v>-11677340.330304332</v>
          </cell>
          <cell r="K108">
            <v>-1388.9779152856499</v>
          </cell>
          <cell r="L108">
            <v>-164117.38336548395</v>
          </cell>
        </row>
        <row r="109">
          <cell r="A109">
            <v>2357001</v>
          </cell>
          <cell r="B109" t="str">
            <v>WIP IDC Fuel &amp; Power</v>
          </cell>
          <cell r="E109">
            <v>-49979.324657155186</v>
          </cell>
          <cell r="F109">
            <v>-4679822.9631956201</v>
          </cell>
          <cell r="H109">
            <v>-49521.987948710383</v>
          </cell>
          <cell r="I109">
            <v>-4614962.6768164933</v>
          </cell>
          <cell r="K109">
            <v>-457.33670844480366</v>
          </cell>
          <cell r="L109">
            <v>-64860.286379126832</v>
          </cell>
        </row>
        <row r="110">
          <cell r="A110">
            <v>2357501</v>
          </cell>
          <cell r="B110" t="str">
            <v>WIP IDC Transportation</v>
          </cell>
          <cell r="E110">
            <v>-25334.215220807524</v>
          </cell>
          <cell r="F110">
            <v>-2044004.9677648481</v>
          </cell>
          <cell r="H110">
            <v>-25102.393335401081</v>
          </cell>
          <cell r="I110">
            <v>-2015675.9555019841</v>
          </cell>
          <cell r="K110">
            <v>-231.82188540644347</v>
          </cell>
          <cell r="L110">
            <v>-28329.012262864038</v>
          </cell>
        </row>
        <row r="111">
          <cell r="A111">
            <v>2357520</v>
          </cell>
          <cell r="B111" t="str">
            <v>WIP IDC Helicopter Transport</v>
          </cell>
          <cell r="E111">
            <v>-2087.1185477133604</v>
          </cell>
          <cell r="F111">
            <v>-167007.3380815417</v>
          </cell>
          <cell r="H111">
            <v>-2068.0239550780475</v>
          </cell>
          <cell r="I111">
            <v>-164692.69237910412</v>
          </cell>
          <cell r="K111">
            <v>-19.094592635312893</v>
          </cell>
          <cell r="L111">
            <v>-2314.645702437585</v>
          </cell>
        </row>
        <row r="112">
          <cell r="A112">
            <v>2357540</v>
          </cell>
          <cell r="B112" t="str">
            <v>WIP IDC Marine Transportation</v>
          </cell>
          <cell r="E112">
            <v>-18317.483172159067</v>
          </cell>
          <cell r="F112">
            <v>-1689855.1343994136</v>
          </cell>
          <cell r="H112">
            <v>-17065.97488900031</v>
          </cell>
          <cell r="I112">
            <v>-1523391.1907824911</v>
          </cell>
          <cell r="K112">
            <v>-1251.508283158757</v>
          </cell>
          <cell r="L112">
            <v>-166463.94361692248</v>
          </cell>
        </row>
        <row r="113">
          <cell r="A113">
            <v>2358001</v>
          </cell>
          <cell r="B113" t="str">
            <v>WIP IDC Communication Expense</v>
          </cell>
          <cell r="E113">
            <v>-7712.3229765614306</v>
          </cell>
          <cell r="F113">
            <v>-651162.37343444268</v>
          </cell>
          <cell r="H113">
            <v>-7641.7538625791294</v>
          </cell>
          <cell r="I113">
            <v>-642137.54858648463</v>
          </cell>
          <cell r="K113">
            <v>-70.569113982301133</v>
          </cell>
          <cell r="L113">
            <v>-9024.8248479580507</v>
          </cell>
        </row>
        <row r="114">
          <cell r="A114">
            <v>2358201</v>
          </cell>
          <cell r="B114" t="str">
            <v>WIP IDC Repairs &amp; Maintenance</v>
          </cell>
          <cell r="E114">
            <v>-23507.267411488872</v>
          </cell>
          <cell r="F114">
            <v>-1867954.2930239127</v>
          </cell>
          <cell r="H114">
            <v>-23292.163840482201</v>
          </cell>
          <cell r="I114">
            <v>-1842065.271722544</v>
          </cell>
          <cell r="K114">
            <v>-215.1035710066717</v>
          </cell>
          <cell r="L114">
            <v>-25889.021301368717</v>
          </cell>
        </row>
        <row r="115">
          <cell r="A115">
            <v>2358501</v>
          </cell>
          <cell r="B115" t="str">
            <v>WIP IDC Environmental Expense</v>
          </cell>
          <cell r="E115">
            <v>-5462.6469175666562</v>
          </cell>
          <cell r="F115">
            <v>-429690.71386740927</v>
          </cell>
          <cell r="H115">
            <v>-5412.6614958298314</v>
          </cell>
          <cell r="I115">
            <v>-423735.38512746966</v>
          </cell>
          <cell r="K115">
            <v>-49.985421736824719</v>
          </cell>
          <cell r="L115">
            <v>-5955.3287399396067</v>
          </cell>
        </row>
        <row r="116">
          <cell r="A116">
            <v>2358701</v>
          </cell>
          <cell r="B116" t="str">
            <v>WIP IDC Local Licensing Fees</v>
          </cell>
          <cell r="E116">
            <v>-147555.35136152335</v>
          </cell>
          <cell r="F116">
            <v>-12844010.168727163</v>
          </cell>
          <cell r="H116">
            <v>-146205.11933915943</v>
          </cell>
          <cell r="I116">
            <v>-12665997.849874662</v>
          </cell>
          <cell r="K116">
            <v>-1350.2320223639254</v>
          </cell>
          <cell r="L116">
            <v>-178012.31885250099</v>
          </cell>
        </row>
        <row r="117">
          <cell r="A117">
            <v>2403501</v>
          </cell>
          <cell r="B117" t="str">
            <v>WIP-TDC-Tubing</v>
          </cell>
          <cell r="E117">
            <v>-76443.419037210217</v>
          </cell>
          <cell r="F117">
            <v>-5936842.7229150701</v>
          </cell>
          <cell r="H117">
            <v>-75743.911328324553</v>
          </cell>
          <cell r="I117">
            <v>-5854560.6951322984</v>
          </cell>
          <cell r="K117">
            <v>-699.50770888566331</v>
          </cell>
          <cell r="L117">
            <v>-82282.027782771736</v>
          </cell>
        </row>
        <row r="118">
          <cell r="A118">
            <v>2405001</v>
          </cell>
          <cell r="B118" t="str">
            <v>WIP-TDC-Casinghead</v>
          </cell>
          <cell r="E118">
            <v>-3519.8792783935623</v>
          </cell>
          <cell r="F118">
            <v>-271965.69463302987</v>
          </cell>
          <cell r="H118">
            <v>-3487.6721690452978</v>
          </cell>
          <cell r="I118">
            <v>-268196.36598286493</v>
          </cell>
          <cell r="K118">
            <v>-32.207109348264567</v>
          </cell>
          <cell r="L118">
            <v>-3769.3286501649418</v>
          </cell>
        </row>
        <row r="119">
          <cell r="A119">
            <v>2406001</v>
          </cell>
          <cell r="B119" t="str">
            <v>WIP-TDC-Xmas Tree</v>
          </cell>
          <cell r="E119">
            <v>-62080.589422444442</v>
          </cell>
          <cell r="F119">
            <v>-4761508.4784261044</v>
          </cell>
          <cell r="H119">
            <v>-61512.506435141258</v>
          </cell>
          <cell r="I119">
            <v>-4695516.0680693127</v>
          </cell>
          <cell r="K119">
            <v>-568.08298730318347</v>
          </cell>
          <cell r="L119">
            <v>-65992.41035679169</v>
          </cell>
        </row>
        <row r="120">
          <cell r="A120">
            <v>2451000</v>
          </cell>
          <cell r="B120" t="str">
            <v>WIP Rollforward 1997</v>
          </cell>
          <cell r="E120">
            <v>0</v>
          </cell>
          <cell r="F120">
            <v>0</v>
          </cell>
          <cell r="H120">
            <v>0</v>
          </cell>
          <cell r="I120">
            <v>0</v>
          </cell>
          <cell r="K120">
            <v>0</v>
          </cell>
          <cell r="L120">
            <v>0</v>
          </cell>
        </row>
        <row r="121">
          <cell r="A121">
            <v>2511701</v>
          </cell>
          <cell r="B121" t="str">
            <v>WIP - Buildings - Proj Design</v>
          </cell>
          <cell r="E121">
            <v>-37283.721291297086</v>
          </cell>
          <cell r="F121">
            <v>-3152927.0996505478</v>
          </cell>
          <cell r="H121">
            <v>-36942.551772333638</v>
          </cell>
          <cell r="I121">
            <v>-3109228.9197778129</v>
          </cell>
          <cell r="K121">
            <v>-341.16951896344835</v>
          </cell>
          <cell r="L121">
            <v>-43698.179872734938</v>
          </cell>
        </row>
        <row r="122">
          <cell r="A122">
            <v>2521701</v>
          </cell>
          <cell r="B122" t="str">
            <v>WIP - Roads - Proj Design</v>
          </cell>
          <cell r="E122">
            <v>-33733.33</v>
          </cell>
          <cell r="F122">
            <v>-4722666.2</v>
          </cell>
          <cell r="H122">
            <v>0</v>
          </cell>
          <cell r="I122">
            <v>0</v>
          </cell>
          <cell r="K122">
            <v>-33733.33</v>
          </cell>
          <cell r="L122">
            <v>-4722666.2</v>
          </cell>
        </row>
        <row r="123">
          <cell r="A123">
            <v>2522501</v>
          </cell>
          <cell r="B123" t="str">
            <v>WIP-ROADS-Local Services</v>
          </cell>
          <cell r="E123">
            <v>-13605.23</v>
          </cell>
          <cell r="F123">
            <v>-1904733.33</v>
          </cell>
          <cell r="H123">
            <v>0</v>
          </cell>
          <cell r="I123">
            <v>0</v>
          </cell>
          <cell r="K123">
            <v>-13605.23</v>
          </cell>
          <cell r="L123">
            <v>-1904733.33</v>
          </cell>
        </row>
        <row r="124">
          <cell r="A124">
            <v>2531001</v>
          </cell>
          <cell r="B124" t="str">
            <v>WIP-P'LINES-Materials</v>
          </cell>
          <cell r="E124">
            <v>-97972.757777276522</v>
          </cell>
          <cell r="F124">
            <v>-9953926.6671274398</v>
          </cell>
          <cell r="H124">
            <v>-56829.65186026974</v>
          </cell>
          <cell r="I124">
            <v>-4408222.0085586309</v>
          </cell>
          <cell r="K124">
            <v>-41143.105917006782</v>
          </cell>
          <cell r="L124">
            <v>-5545704.6585688088</v>
          </cell>
        </row>
        <row r="125">
          <cell r="A125">
            <v>2531501</v>
          </cell>
          <cell r="B125" t="str">
            <v>WIP-P'LINES-Overhead</v>
          </cell>
          <cell r="E125">
            <v>-134595.18602451796</v>
          </cell>
          <cell r="F125">
            <v>-11360959.129417241</v>
          </cell>
          <cell r="H125">
            <v>-133092.57137851798</v>
          </cell>
          <cell r="I125">
            <v>-11167740.424647069</v>
          </cell>
          <cell r="K125">
            <v>-1502.6146459999727</v>
          </cell>
          <cell r="L125">
            <v>-193218.70477017201</v>
          </cell>
        </row>
        <row r="126">
          <cell r="A126">
            <v>2531701</v>
          </cell>
          <cell r="B126" t="str">
            <v>WIP - Pipelines - Proj Design</v>
          </cell>
          <cell r="E126">
            <v>-39685.549646813779</v>
          </cell>
          <cell r="F126">
            <v>-3232470.6481666439</v>
          </cell>
          <cell r="H126">
            <v>-39322.401273883152</v>
          </cell>
          <cell r="I126">
            <v>-3187670.0285989409</v>
          </cell>
          <cell r="K126">
            <v>-363.14837293062737</v>
          </cell>
          <cell r="L126">
            <v>-44800.61956770299</v>
          </cell>
        </row>
        <row r="127">
          <cell r="A127">
            <v>2532001</v>
          </cell>
          <cell r="B127" t="str">
            <v>WIP-P'LINES-Transportation</v>
          </cell>
          <cell r="E127">
            <v>-28737.961806439231</v>
          </cell>
          <cell r="F127">
            <v>-2299683.5299218534</v>
          </cell>
          <cell r="H127">
            <v>-28474.98900443942</v>
          </cell>
          <cell r="I127">
            <v>-2267810.9293254889</v>
          </cell>
          <cell r="K127">
            <v>-262.97280199981105</v>
          </cell>
          <cell r="L127">
            <v>-31872.600596364588</v>
          </cell>
        </row>
        <row r="128">
          <cell r="A128">
            <v>2532501</v>
          </cell>
          <cell r="B128" t="str">
            <v>WIP-P'LINES-Local Services</v>
          </cell>
          <cell r="E128">
            <v>-2464.7743540181054</v>
          </cell>
          <cell r="F128">
            <v>-284406.39728740405</v>
          </cell>
          <cell r="H128">
            <v>-2442.2219596506961</v>
          </cell>
          <cell r="I128">
            <v>-280464.65147307329</v>
          </cell>
          <cell r="K128">
            <v>-22.552394367409306</v>
          </cell>
          <cell r="L128">
            <v>-3941.7458143307595</v>
          </cell>
        </row>
        <row r="129">
          <cell r="A129">
            <v>2536001</v>
          </cell>
          <cell r="B129" t="str">
            <v>WIP-P'LINES-Company labor</v>
          </cell>
          <cell r="E129">
            <v>-89098.511702734075</v>
          </cell>
          <cell r="F129">
            <v>-7582743.3601610353</v>
          </cell>
          <cell r="H129">
            <v>-88283.198669270219</v>
          </cell>
          <cell r="I129">
            <v>-7477649.8860971844</v>
          </cell>
          <cell r="K129">
            <v>-815.31303346385539</v>
          </cell>
          <cell r="L129">
            <v>-105093.47406385094</v>
          </cell>
        </row>
        <row r="130">
          <cell r="A130">
            <v>2536201</v>
          </cell>
          <cell r="B130" t="str">
            <v>WIP-P'LINES-Contract Labor</v>
          </cell>
          <cell r="E130">
            <v>-222992.76476611849</v>
          </cell>
          <cell r="F130">
            <v>-18250449.656630322</v>
          </cell>
          <cell r="H130">
            <v>-220952.22422319275</v>
          </cell>
          <cell r="I130">
            <v>-17997506.462196447</v>
          </cell>
          <cell r="K130">
            <v>-2040.5405429257371</v>
          </cell>
          <cell r="L130">
            <v>-252943.19443387538</v>
          </cell>
        </row>
        <row r="131">
          <cell r="A131">
            <v>2541001</v>
          </cell>
          <cell r="B131" t="str">
            <v>WIP-GATHSYS-Materials</v>
          </cell>
          <cell r="E131">
            <v>-248407.27690307063</v>
          </cell>
          <cell r="F131">
            <v>-32780493.402421944</v>
          </cell>
          <cell r="H131">
            <v>-22581.619291305735</v>
          </cell>
          <cell r="I131">
            <v>-1812677.3513795021</v>
          </cell>
          <cell r="K131">
            <v>-225825.65761176488</v>
          </cell>
          <cell r="L131">
            <v>-30967816.051042441</v>
          </cell>
        </row>
        <row r="132">
          <cell r="A132">
            <v>2541501</v>
          </cell>
          <cell r="B132" t="str">
            <v>WIP-GATHSYS-Overhead</v>
          </cell>
          <cell r="E132">
            <v>-141927.82251265849</v>
          </cell>
          <cell r="F132">
            <v>-13760933.878090616</v>
          </cell>
          <cell r="H132">
            <v>-139816.18625548857</v>
          </cell>
          <cell r="I132">
            <v>-13464318.685648641</v>
          </cell>
          <cell r="K132">
            <v>-2111.6362571699137</v>
          </cell>
          <cell r="L132">
            <v>-296615.1924419757</v>
          </cell>
        </row>
        <row r="133">
          <cell r="A133">
            <v>2541701</v>
          </cell>
          <cell r="B133" t="str">
            <v>WIP - Gathsys - Proj Design</v>
          </cell>
          <cell r="E133">
            <v>-43388.776681304036</v>
          </cell>
          <cell r="F133">
            <v>-3152326.7997586858</v>
          </cell>
          <cell r="H133">
            <v>-53085.634359541429</v>
          </cell>
          <cell r="I133">
            <v>-4521781.5369182788</v>
          </cell>
          <cell r="K133">
            <v>9696.857678237393</v>
          </cell>
          <cell r="L133">
            <v>1369454.737159593</v>
          </cell>
        </row>
        <row r="134">
          <cell r="A134">
            <v>2542001</v>
          </cell>
          <cell r="B134" t="str">
            <v>WIP-GATHSYS-Transportation</v>
          </cell>
          <cell r="E134">
            <v>-12206.538087458273</v>
          </cell>
          <cell r="F134">
            <v>-1117915.9015686514</v>
          </cell>
          <cell r="H134">
            <v>-9580.7668991890823</v>
          </cell>
          <cell r="I134">
            <v>-763022.08326591284</v>
          </cell>
          <cell r="K134">
            <v>-2625.771188269191</v>
          </cell>
          <cell r="L134">
            <v>-354893.8183027386</v>
          </cell>
        </row>
        <row r="135">
          <cell r="A135">
            <v>2542501</v>
          </cell>
          <cell r="B135" t="str">
            <v>WIP-GATHSYS-Local Services</v>
          </cell>
          <cell r="E135">
            <v>-263601.33063626772</v>
          </cell>
          <cell r="F135">
            <v>-35966531.866014779</v>
          </cell>
          <cell r="H135">
            <v>-21628.198313618926</v>
          </cell>
          <cell r="I135">
            <v>-2828399.5907094022</v>
          </cell>
          <cell r="K135">
            <v>-241973.1323226488</v>
          </cell>
          <cell r="L135">
            <v>-33138132.275305375</v>
          </cell>
        </row>
        <row r="136">
          <cell r="A136">
            <v>2546001</v>
          </cell>
          <cell r="B136" t="str">
            <v>WIP-GATHSYS-Company labor</v>
          </cell>
          <cell r="E136">
            <v>-37202.457674184152</v>
          </cell>
          <cell r="F136">
            <v>-3507773.6260746424</v>
          </cell>
          <cell r="H136">
            <v>-36862.02760201849</v>
          </cell>
          <cell r="I136">
            <v>-3459157.4290731889</v>
          </cell>
          <cell r="K136">
            <v>-340.43007216566184</v>
          </cell>
          <cell r="L136">
            <v>-48616.197001453489</v>
          </cell>
        </row>
        <row r="137">
          <cell r="A137">
            <v>2546201</v>
          </cell>
          <cell r="B137" t="str">
            <v>WIP-GATHSYS-Contract Labor</v>
          </cell>
          <cell r="E137">
            <v>-111956.41701135656</v>
          </cell>
          <cell r="F137">
            <v>-10340851.188768841</v>
          </cell>
          <cell r="H137">
            <v>-110931.94145845411</v>
          </cell>
          <cell r="I137">
            <v>-10197531.553483883</v>
          </cell>
          <cell r="K137">
            <v>-1024.4755529024551</v>
          </cell>
          <cell r="L137">
            <v>-143319.63528495841</v>
          </cell>
        </row>
        <row r="138">
          <cell r="A138">
            <v>2551001</v>
          </cell>
          <cell r="B138" t="str">
            <v>WIP-P&amp;E-Materials</v>
          </cell>
          <cell r="E138">
            <v>-351702.61763381754</v>
          </cell>
          <cell r="F138">
            <v>-42312866.099333949</v>
          </cell>
          <cell r="H138">
            <v>-90906.104455856635</v>
          </cell>
          <cell r="I138">
            <v>-7116843.6470645433</v>
          </cell>
          <cell r="K138">
            <v>-260796.51317796091</v>
          </cell>
          <cell r="L138">
            <v>-35196022.452269405</v>
          </cell>
        </row>
        <row r="139">
          <cell r="A139">
            <v>2551501</v>
          </cell>
          <cell r="B139" t="str">
            <v>WIP-P&amp;E-Overhead</v>
          </cell>
          <cell r="E139">
            <v>-309890.00153290172</v>
          </cell>
          <cell r="F139">
            <v>-28261894.994936045</v>
          </cell>
          <cell r="H139">
            <v>-306078.76931530412</v>
          </cell>
          <cell r="I139">
            <v>-27740070.885066815</v>
          </cell>
          <cell r="K139">
            <v>-3811.2322175976005</v>
          </cell>
          <cell r="L139">
            <v>-521824.10986923054</v>
          </cell>
        </row>
        <row r="140">
          <cell r="A140">
            <v>2551701</v>
          </cell>
          <cell r="B140" t="str">
            <v>WIP - P&amp;E - Proj Design</v>
          </cell>
          <cell r="E140">
            <v>-62413.889342359304</v>
          </cell>
          <cell r="F140">
            <v>-5088717.5417960929</v>
          </cell>
          <cell r="H140">
            <v>-61842.75500646721</v>
          </cell>
          <cell r="I140">
            <v>-5018190.159266266</v>
          </cell>
          <cell r="K140">
            <v>-571.13433589209308</v>
          </cell>
          <cell r="L140">
            <v>-70527.382529826835</v>
          </cell>
        </row>
        <row r="141">
          <cell r="A141">
            <v>2552001</v>
          </cell>
          <cell r="B141" t="str">
            <v>WIP-P&amp;E-Transportation</v>
          </cell>
          <cell r="E141">
            <v>-46552.416124022966</v>
          </cell>
          <cell r="F141">
            <v>-3725218.9727195529</v>
          </cell>
          <cell r="H141">
            <v>-46126.427917392517</v>
          </cell>
          <cell r="I141">
            <v>-3673589.0829817429</v>
          </cell>
          <cell r="K141">
            <v>-425.98820663044899</v>
          </cell>
          <cell r="L141">
            <v>-51629.889737810008</v>
          </cell>
        </row>
        <row r="142">
          <cell r="A142">
            <v>2552501</v>
          </cell>
          <cell r="B142" t="str">
            <v>WIP-P&amp;E-Local Services</v>
          </cell>
          <cell r="E142">
            <v>-30593.370047980738</v>
          </cell>
          <cell r="F142">
            <v>-2620752.7578797424</v>
          </cell>
          <cell r="H142">
            <v>-30313.424699464093</v>
          </cell>
          <cell r="I142">
            <v>-2584430.279428558</v>
          </cell>
          <cell r="K142">
            <v>-279.94534851664503</v>
          </cell>
          <cell r="L142">
            <v>-36322.478451184463</v>
          </cell>
        </row>
        <row r="143">
          <cell r="A143">
            <v>2556001</v>
          </cell>
          <cell r="B143" t="str">
            <v>WIP-P&amp;E-Company labor</v>
          </cell>
          <cell r="E143">
            <v>-128327.96778464876</v>
          </cell>
          <cell r="F143">
            <v>-11042914.760370364</v>
          </cell>
          <cell r="H143">
            <v>-127153.67167988187</v>
          </cell>
          <cell r="I143">
            <v>-10889864.814786294</v>
          </cell>
          <cell r="K143">
            <v>-1174.2961047668941</v>
          </cell>
          <cell r="L143">
            <v>-153049.94558406994</v>
          </cell>
        </row>
        <row r="144">
          <cell r="A144">
            <v>2556201</v>
          </cell>
          <cell r="B144" t="str">
            <v>WIP-P&amp;E-Contract Labor</v>
          </cell>
          <cell r="E144">
            <v>-465456.41128224664</v>
          </cell>
          <cell r="F144">
            <v>-39159955.591040306</v>
          </cell>
          <cell r="H144">
            <v>-461197.17533591704</v>
          </cell>
          <cell r="I144">
            <v>-38617215.864571206</v>
          </cell>
          <cell r="K144">
            <v>-4259.2359463296016</v>
          </cell>
          <cell r="L144">
            <v>-542739.72646909952</v>
          </cell>
        </row>
        <row r="145">
          <cell r="A145">
            <v>2601001</v>
          </cell>
          <cell r="B145" t="str">
            <v>Sales FCP Offset</v>
          </cell>
          <cell r="E145">
            <v>2504261.65</v>
          </cell>
          <cell r="F145">
            <v>312068494.77999997</v>
          </cell>
          <cell r="H145">
            <v>1154261.6499999999</v>
          </cell>
          <cell r="I145">
            <v>131585828.09999999</v>
          </cell>
          <cell r="K145">
            <v>1350000</v>
          </cell>
          <cell r="L145">
            <v>180482666.67999998</v>
          </cell>
        </row>
        <row r="146">
          <cell r="A146">
            <v>2602001</v>
          </cell>
          <cell r="B146" t="str">
            <v>Transportation FCP Offset</v>
          </cell>
          <cell r="E146">
            <v>-261434.97</v>
          </cell>
          <cell r="F146">
            <v>-29803586.579999998</v>
          </cell>
          <cell r="H146">
            <v>-261434.97</v>
          </cell>
          <cell r="I146">
            <v>-29803586.579999998</v>
          </cell>
          <cell r="K146">
            <v>0</v>
          </cell>
          <cell r="L146">
            <v>0</v>
          </cell>
        </row>
        <row r="147">
          <cell r="A147">
            <v>2603001</v>
          </cell>
          <cell r="B147" t="str">
            <v>Marketing FCP Offset</v>
          </cell>
          <cell r="E147">
            <v>-48289.24</v>
          </cell>
          <cell r="F147">
            <v>-5504973.3600000003</v>
          </cell>
          <cell r="H147">
            <v>-48289.24</v>
          </cell>
          <cell r="I147">
            <v>-5504973.3600000003</v>
          </cell>
          <cell r="K147">
            <v>0</v>
          </cell>
          <cell r="L147">
            <v>0</v>
          </cell>
        </row>
        <row r="148">
          <cell r="A148">
            <v>2604001</v>
          </cell>
          <cell r="B148" t="str">
            <v>Operating expense FCP Offset</v>
          </cell>
          <cell r="E148">
            <v>-1020542.7125700001</v>
          </cell>
          <cell r="F148">
            <v>-92508716.170387611</v>
          </cell>
          <cell r="H148">
            <v>-595618.67000000004</v>
          </cell>
          <cell r="I148">
            <v>-47530248.28018862</v>
          </cell>
          <cell r="K148">
            <v>-424924.04257000005</v>
          </cell>
          <cell r="L148">
            <v>-44978467.890198991</v>
          </cell>
        </row>
        <row r="149">
          <cell r="A149">
            <v>2705000</v>
          </cell>
          <cell r="B149" t="str">
            <v>Accum. Deprec.-CORPA 1997</v>
          </cell>
          <cell r="E149">
            <v>190950</v>
          </cell>
          <cell r="F149">
            <v>14426272.5</v>
          </cell>
          <cell r="H149">
            <v>190950</v>
          </cell>
          <cell r="I149">
            <v>14426272.5</v>
          </cell>
          <cell r="K149">
            <v>0</v>
          </cell>
          <cell r="L149">
            <v>0</v>
          </cell>
        </row>
        <row r="150">
          <cell r="A150">
            <v>2705001</v>
          </cell>
          <cell r="B150" t="str">
            <v>Accumulated Depreciation-CORPA</v>
          </cell>
          <cell r="E150">
            <v>840901</v>
          </cell>
          <cell r="F150">
            <v>90697503.799999997</v>
          </cell>
          <cell r="H150">
            <v>690901</v>
          </cell>
          <cell r="I150">
            <v>69697503.799999997</v>
          </cell>
          <cell r="K150">
            <v>150000</v>
          </cell>
          <cell r="L150">
            <v>21000000</v>
          </cell>
        </row>
        <row r="151">
          <cell r="A151" t="str">
            <v>300AAC01</v>
          </cell>
          <cell r="B151" t="str">
            <v>Aktau Auto Center</v>
          </cell>
          <cell r="E151">
            <v>0</v>
          </cell>
          <cell r="F151">
            <v>0</v>
          </cell>
          <cell r="H151">
            <v>0</v>
          </cell>
          <cell r="I151">
            <v>0</v>
          </cell>
          <cell r="K151">
            <v>0</v>
          </cell>
          <cell r="L151">
            <v>0</v>
          </cell>
        </row>
        <row r="152">
          <cell r="A152" t="str">
            <v>300ABC01</v>
          </cell>
          <cell r="B152" t="str">
            <v>A&amp;B Commerce</v>
          </cell>
          <cell r="E152">
            <v>3076.2571428571428</v>
          </cell>
          <cell r="F152">
            <v>430676</v>
          </cell>
          <cell r="H152">
            <v>4549.6183206106871</v>
          </cell>
          <cell r="I152">
            <v>596000</v>
          </cell>
          <cell r="K152">
            <v>-1473.3611777535443</v>
          </cell>
          <cell r="L152">
            <v>-165324</v>
          </cell>
        </row>
        <row r="153">
          <cell r="A153" t="str">
            <v>300ABU01</v>
          </cell>
          <cell r="B153" t="str">
            <v>Abuov</v>
          </cell>
          <cell r="E153">
            <v>0</v>
          </cell>
          <cell r="F153">
            <v>0</v>
          </cell>
          <cell r="H153">
            <v>-9.1603053435114501E-4</v>
          </cell>
          <cell r="I153">
            <v>-0.12</v>
          </cell>
          <cell r="K153">
            <v>9.1603053435114501E-4</v>
          </cell>
          <cell r="L153">
            <v>0.12</v>
          </cell>
        </row>
        <row r="154">
          <cell r="A154" t="str">
            <v>300ACC01</v>
          </cell>
          <cell r="B154" t="str">
            <v>ACCEPT</v>
          </cell>
          <cell r="E154">
            <v>0</v>
          </cell>
          <cell r="F154">
            <v>0</v>
          </cell>
          <cell r="H154">
            <v>0</v>
          </cell>
          <cell r="I154">
            <v>0</v>
          </cell>
          <cell r="K154">
            <v>0</v>
          </cell>
          <cell r="L154">
            <v>0</v>
          </cell>
        </row>
        <row r="155">
          <cell r="A155" t="str">
            <v>300ADV01</v>
          </cell>
          <cell r="B155" t="str">
            <v>Advance International Transpor</v>
          </cell>
          <cell r="E155">
            <v>0</v>
          </cell>
          <cell r="F155">
            <v>0</v>
          </cell>
          <cell r="H155">
            <v>0</v>
          </cell>
          <cell r="I155">
            <v>0</v>
          </cell>
          <cell r="K155">
            <v>0</v>
          </cell>
          <cell r="L155">
            <v>0</v>
          </cell>
        </row>
        <row r="156">
          <cell r="A156" t="str">
            <v>300AIB01</v>
          </cell>
          <cell r="B156" t="str">
            <v>AIB</v>
          </cell>
          <cell r="E156">
            <v>2193.8892857142855</v>
          </cell>
          <cell r="F156">
            <v>307144.5</v>
          </cell>
          <cell r="H156">
            <v>2344.6145038167938</v>
          </cell>
          <cell r="I156">
            <v>307144.5</v>
          </cell>
          <cell r="K156">
            <v>-150.72521810250828</v>
          </cell>
          <cell r="L156">
            <v>0</v>
          </cell>
        </row>
        <row r="157">
          <cell r="A157" t="str">
            <v>300AKB01</v>
          </cell>
          <cell r="B157" t="str">
            <v>Akbobek</v>
          </cell>
          <cell r="E157">
            <v>3051.4285714285716</v>
          </cell>
          <cell r="F157">
            <v>427200</v>
          </cell>
          <cell r="H157">
            <v>0</v>
          </cell>
          <cell r="I157">
            <v>0</v>
          </cell>
          <cell r="K157">
            <v>3051.4285714285716</v>
          </cell>
          <cell r="L157">
            <v>427200</v>
          </cell>
        </row>
        <row r="158">
          <cell r="A158" t="str">
            <v>300AKT01</v>
          </cell>
          <cell r="B158" t="str">
            <v>Aktau Gaz</v>
          </cell>
          <cell r="E158">
            <v>0</v>
          </cell>
          <cell r="F158">
            <v>0</v>
          </cell>
          <cell r="H158">
            <v>79.437251908396945</v>
          </cell>
          <cell r="I158">
            <v>10406.280000000001</v>
          </cell>
          <cell r="K158">
            <v>-79.437251908396945</v>
          </cell>
          <cell r="L158">
            <v>-10406.280000000001</v>
          </cell>
        </row>
        <row r="159">
          <cell r="A159" t="str">
            <v>300AKT02</v>
          </cell>
          <cell r="B159" t="str">
            <v>Aktau Adau Service</v>
          </cell>
          <cell r="E159">
            <v>0</v>
          </cell>
          <cell r="F159">
            <v>0</v>
          </cell>
          <cell r="H159">
            <v>1029.0076335877864</v>
          </cell>
          <cell r="I159">
            <v>134800</v>
          </cell>
          <cell r="K159">
            <v>-1029.0076335877864</v>
          </cell>
          <cell r="L159">
            <v>-134800</v>
          </cell>
        </row>
        <row r="160">
          <cell r="A160" t="str">
            <v>300ALM01</v>
          </cell>
          <cell r="B160" t="str">
            <v>Alma TV</v>
          </cell>
          <cell r="E160">
            <v>0</v>
          </cell>
          <cell r="F160">
            <v>0</v>
          </cell>
          <cell r="H160">
            <v>83.580152671755727</v>
          </cell>
          <cell r="I160">
            <v>10949</v>
          </cell>
          <cell r="K160">
            <v>-83.580152671755727</v>
          </cell>
          <cell r="L160">
            <v>-10949</v>
          </cell>
        </row>
        <row r="161">
          <cell r="A161" t="str">
            <v>300ALP01</v>
          </cell>
          <cell r="B161" t="str">
            <v>ALPHA PRO</v>
          </cell>
          <cell r="E161">
            <v>41.214285714285715</v>
          </cell>
          <cell r="F161">
            <v>5770</v>
          </cell>
          <cell r="H161">
            <v>0</v>
          </cell>
          <cell r="I161">
            <v>0</v>
          </cell>
          <cell r="K161">
            <v>41.214285714285715</v>
          </cell>
          <cell r="L161">
            <v>5770</v>
          </cell>
        </row>
        <row r="162">
          <cell r="A162" t="str">
            <v>300ALT01</v>
          </cell>
          <cell r="B162" t="str">
            <v>ALTEL</v>
          </cell>
          <cell r="E162">
            <v>216.61</v>
          </cell>
          <cell r="F162">
            <v>30325.4</v>
          </cell>
          <cell r="H162">
            <v>1.780152671755725</v>
          </cell>
          <cell r="I162">
            <v>233.2</v>
          </cell>
          <cell r="K162">
            <v>214.82984732824428</v>
          </cell>
          <cell r="L162">
            <v>30092.2</v>
          </cell>
        </row>
        <row r="163">
          <cell r="A163" t="str">
            <v>300AME01</v>
          </cell>
          <cell r="B163" t="str">
            <v>Ameron International</v>
          </cell>
          <cell r="E163">
            <v>34245.769999999997</v>
          </cell>
          <cell r="F163">
            <v>4794407.8</v>
          </cell>
          <cell r="H163">
            <v>11593.81</v>
          </cell>
          <cell r="I163">
            <v>1518789.11</v>
          </cell>
          <cell r="K163">
            <v>22651.96</v>
          </cell>
          <cell r="L163">
            <v>3275618.6899999995</v>
          </cell>
        </row>
        <row r="164">
          <cell r="A164" t="str">
            <v>300ARM01</v>
          </cell>
          <cell r="B164" t="str">
            <v>Arman JV</v>
          </cell>
          <cell r="E164">
            <v>0</v>
          </cell>
          <cell r="F164">
            <v>0</v>
          </cell>
          <cell r="H164">
            <v>0</v>
          </cell>
          <cell r="I164">
            <v>0</v>
          </cell>
          <cell r="K164">
            <v>0</v>
          </cell>
          <cell r="L164">
            <v>0</v>
          </cell>
        </row>
        <row r="165">
          <cell r="A165" t="str">
            <v>300ARS01</v>
          </cell>
          <cell r="B165" t="str">
            <v>ARS</v>
          </cell>
          <cell r="E165">
            <v>0</v>
          </cell>
          <cell r="F165">
            <v>0</v>
          </cell>
          <cell r="H165">
            <v>977.09923664122141</v>
          </cell>
          <cell r="I165">
            <v>128000</v>
          </cell>
          <cell r="K165">
            <v>-977.09923664122141</v>
          </cell>
          <cell r="L165">
            <v>-128000</v>
          </cell>
        </row>
        <row r="166">
          <cell r="A166" t="str">
            <v>300ART01</v>
          </cell>
          <cell r="B166" t="str">
            <v>Arti Sugar</v>
          </cell>
          <cell r="E166">
            <v>2640</v>
          </cell>
          <cell r="F166">
            <v>369600</v>
          </cell>
          <cell r="H166">
            <v>2786.259541984733</v>
          </cell>
          <cell r="I166">
            <v>365000</v>
          </cell>
          <cell r="K166">
            <v>-146.259541984733</v>
          </cell>
          <cell r="L166">
            <v>4600</v>
          </cell>
        </row>
        <row r="167">
          <cell r="A167" t="str">
            <v>300ARV01</v>
          </cell>
          <cell r="B167" t="str">
            <v>ARVES</v>
          </cell>
          <cell r="E167">
            <v>0</v>
          </cell>
          <cell r="F167">
            <v>0</v>
          </cell>
          <cell r="H167">
            <v>1167.9389312977098</v>
          </cell>
          <cell r="I167">
            <v>153000</v>
          </cell>
          <cell r="K167">
            <v>-1167.9389312977098</v>
          </cell>
          <cell r="L167">
            <v>-153000</v>
          </cell>
        </row>
        <row r="168">
          <cell r="A168" t="str">
            <v>300AUE01</v>
          </cell>
          <cell r="B168" t="str">
            <v>AUES</v>
          </cell>
          <cell r="E168">
            <v>0</v>
          </cell>
          <cell r="F168">
            <v>0</v>
          </cell>
          <cell r="H168">
            <v>90.022900763358777</v>
          </cell>
          <cell r="I168">
            <v>11793</v>
          </cell>
          <cell r="K168">
            <v>-90.022900763358777</v>
          </cell>
          <cell r="L168">
            <v>-11793</v>
          </cell>
        </row>
        <row r="169">
          <cell r="A169" t="str">
            <v>300AYA01</v>
          </cell>
          <cell r="B169" t="str">
            <v>AYAZ</v>
          </cell>
          <cell r="E169">
            <v>2408.9285714285716</v>
          </cell>
          <cell r="F169">
            <v>337250</v>
          </cell>
          <cell r="H169">
            <v>27192.748091603054</v>
          </cell>
          <cell r="I169">
            <v>3562250</v>
          </cell>
          <cell r="K169">
            <v>-24783.819520174482</v>
          </cell>
          <cell r="L169">
            <v>-3225000</v>
          </cell>
        </row>
        <row r="170">
          <cell r="A170" t="str">
            <v>300AZH01</v>
          </cell>
          <cell r="B170" t="str">
            <v>Azhigaliev</v>
          </cell>
          <cell r="E170">
            <v>0</v>
          </cell>
          <cell r="F170">
            <v>0</v>
          </cell>
          <cell r="H170">
            <v>0</v>
          </cell>
          <cell r="I170">
            <v>0</v>
          </cell>
          <cell r="K170">
            <v>0</v>
          </cell>
          <cell r="L170">
            <v>0</v>
          </cell>
        </row>
        <row r="171">
          <cell r="A171" t="str">
            <v>300BAK01</v>
          </cell>
          <cell r="B171" t="str">
            <v>Bakyt</v>
          </cell>
          <cell r="E171">
            <v>0</v>
          </cell>
          <cell r="F171">
            <v>0</v>
          </cell>
          <cell r="H171">
            <v>267.17557251908397</v>
          </cell>
          <cell r="I171">
            <v>35000</v>
          </cell>
          <cell r="K171">
            <v>-267.17557251908397</v>
          </cell>
          <cell r="L171">
            <v>-35000</v>
          </cell>
        </row>
        <row r="172">
          <cell r="A172" t="str">
            <v>300BAK02</v>
          </cell>
          <cell r="B172" t="str">
            <v>Baker Hughes Solutions</v>
          </cell>
          <cell r="E172">
            <v>60000</v>
          </cell>
          <cell r="F172">
            <v>8400000</v>
          </cell>
          <cell r="H172">
            <v>95400</v>
          </cell>
          <cell r="I172">
            <v>12497400</v>
          </cell>
          <cell r="K172">
            <v>-35400</v>
          </cell>
          <cell r="L172">
            <v>-4097400</v>
          </cell>
        </row>
        <row r="173">
          <cell r="A173" t="str">
            <v>300BAK03</v>
          </cell>
          <cell r="B173" t="str">
            <v>Baker Atlas</v>
          </cell>
          <cell r="E173">
            <v>89692.95</v>
          </cell>
          <cell r="F173">
            <v>12557013</v>
          </cell>
          <cell r="H173">
            <v>97638.17</v>
          </cell>
          <cell r="I173">
            <v>12790600.27</v>
          </cell>
          <cell r="K173">
            <v>-7945.2200000000012</v>
          </cell>
          <cell r="L173">
            <v>-233587.26999999955</v>
          </cell>
        </row>
        <row r="174">
          <cell r="A174" t="str">
            <v>300BAS01</v>
          </cell>
          <cell r="B174" t="str">
            <v>BAS</v>
          </cell>
          <cell r="E174">
            <v>73436.631357142862</v>
          </cell>
          <cell r="F174">
            <v>10281128.390000001</v>
          </cell>
          <cell r="H174">
            <v>2456.5530534351146</v>
          </cell>
          <cell r="I174">
            <v>321808.45</v>
          </cell>
          <cell r="K174">
            <v>70980.078303707749</v>
          </cell>
          <cell r="L174">
            <v>9959319.9400000013</v>
          </cell>
        </row>
        <row r="175">
          <cell r="A175" t="str">
            <v>300BEY01</v>
          </cell>
          <cell r="B175" t="str">
            <v>Beyneu Joldiery</v>
          </cell>
          <cell r="E175">
            <v>16286.011785714285</v>
          </cell>
          <cell r="F175">
            <v>2280041.65</v>
          </cell>
          <cell r="H175">
            <v>10628.396946564886</v>
          </cell>
          <cell r="I175">
            <v>1392320</v>
          </cell>
          <cell r="K175">
            <v>5657.6148391493989</v>
          </cell>
          <cell r="L175">
            <v>887721.64999999991</v>
          </cell>
        </row>
        <row r="176">
          <cell r="A176" t="str">
            <v>300BUR01</v>
          </cell>
          <cell r="B176" t="str">
            <v>BURGYSHI</v>
          </cell>
          <cell r="E176">
            <v>0</v>
          </cell>
          <cell r="F176">
            <v>0</v>
          </cell>
          <cell r="H176">
            <v>858.51297709923665</v>
          </cell>
          <cell r="I176">
            <v>112465.2</v>
          </cell>
          <cell r="K176">
            <v>-858.51297709923665</v>
          </cell>
          <cell r="L176">
            <v>-112465.2</v>
          </cell>
        </row>
        <row r="177">
          <cell r="A177" t="str">
            <v>300CAN01</v>
          </cell>
          <cell r="B177" t="str">
            <v>Canam Services</v>
          </cell>
          <cell r="E177">
            <v>10954.91</v>
          </cell>
          <cell r="F177">
            <v>1533687.4</v>
          </cell>
          <cell r="H177">
            <v>41520.26</v>
          </cell>
          <cell r="I177">
            <v>5439154.0600000005</v>
          </cell>
          <cell r="K177">
            <v>-30565.350000000002</v>
          </cell>
          <cell r="L177">
            <v>-3905466.6600000006</v>
          </cell>
        </row>
        <row r="178">
          <cell r="A178" t="str">
            <v>300CAS01</v>
          </cell>
          <cell r="B178" t="str">
            <v>Caspi Munai Gaz</v>
          </cell>
          <cell r="E178">
            <v>900</v>
          </cell>
          <cell r="F178">
            <v>126000</v>
          </cell>
          <cell r="H178">
            <v>961.83206106870227</v>
          </cell>
          <cell r="I178">
            <v>126000</v>
          </cell>
          <cell r="K178">
            <v>-61.832061068702274</v>
          </cell>
          <cell r="L178">
            <v>0</v>
          </cell>
        </row>
        <row r="179">
          <cell r="A179" t="str">
            <v>300CAT01</v>
          </cell>
          <cell r="B179" t="str">
            <v>Catkaz</v>
          </cell>
          <cell r="E179">
            <v>83260.289999999994</v>
          </cell>
          <cell r="F179">
            <v>11656440.6</v>
          </cell>
          <cell r="H179">
            <v>126566.18</v>
          </cell>
          <cell r="I179">
            <v>16580169.579999998</v>
          </cell>
          <cell r="K179">
            <v>-43305.89</v>
          </cell>
          <cell r="L179">
            <v>-4923728.9799999986</v>
          </cell>
        </row>
        <row r="180">
          <cell r="A180" t="str">
            <v>300CHA01</v>
          </cell>
          <cell r="B180" t="str">
            <v>Challenger Oil Services</v>
          </cell>
          <cell r="E180">
            <v>1400023.61</v>
          </cell>
          <cell r="F180">
            <v>196003305.40000001</v>
          </cell>
          <cell r="H180">
            <v>1400023.61</v>
          </cell>
          <cell r="I180">
            <v>183403092.91000003</v>
          </cell>
          <cell r="K180">
            <v>0</v>
          </cell>
          <cell r="L180">
            <v>12600212.48999998</v>
          </cell>
        </row>
        <row r="181">
          <cell r="A181" t="str">
            <v>300CON01</v>
          </cell>
          <cell r="B181" t="str">
            <v>Continental Shiptores</v>
          </cell>
          <cell r="E181">
            <v>600000</v>
          </cell>
          <cell r="F181">
            <v>84000000</v>
          </cell>
          <cell r="H181">
            <v>565336.51</v>
          </cell>
          <cell r="I181">
            <v>74059082.810000002</v>
          </cell>
          <cell r="K181">
            <v>34663.489999999991</v>
          </cell>
          <cell r="L181">
            <v>9940917.1899999976</v>
          </cell>
        </row>
        <row r="182">
          <cell r="A182" t="str">
            <v>300CRA01</v>
          </cell>
          <cell r="B182" t="str">
            <v>CRANE SERVICE</v>
          </cell>
          <cell r="E182">
            <v>0</v>
          </cell>
          <cell r="F182">
            <v>0</v>
          </cell>
          <cell r="H182">
            <v>793.89312977099235</v>
          </cell>
          <cell r="I182">
            <v>104000</v>
          </cell>
          <cell r="K182">
            <v>-793.89312977099235</v>
          </cell>
          <cell r="L182">
            <v>-104000</v>
          </cell>
        </row>
        <row r="183">
          <cell r="A183" t="str">
            <v>300CWG01</v>
          </cell>
          <cell r="B183" t="str">
            <v>CWG-MOLDIR SU GROUP</v>
          </cell>
          <cell r="E183">
            <v>9313.7571428571428</v>
          </cell>
          <cell r="F183">
            <v>1303926</v>
          </cell>
          <cell r="H183">
            <v>9953.6335877862603</v>
          </cell>
          <cell r="I183">
            <v>1303926</v>
          </cell>
          <cell r="K183">
            <v>-639.8764449291175</v>
          </cell>
          <cell r="L183">
            <v>0</v>
          </cell>
        </row>
        <row r="184">
          <cell r="A184" t="str">
            <v>300DAR01</v>
          </cell>
          <cell r="B184" t="str">
            <v>Dariya</v>
          </cell>
          <cell r="E184">
            <v>0</v>
          </cell>
          <cell r="F184">
            <v>0</v>
          </cell>
          <cell r="H184">
            <v>247.32824427480915</v>
          </cell>
          <cell r="I184">
            <v>32400</v>
          </cell>
          <cell r="K184">
            <v>-247.32824427480915</v>
          </cell>
          <cell r="L184">
            <v>-32400</v>
          </cell>
        </row>
        <row r="185">
          <cell r="A185" t="str">
            <v>300DOS01</v>
          </cell>
          <cell r="B185" t="str">
            <v>Dostastyk</v>
          </cell>
          <cell r="E185">
            <v>0</v>
          </cell>
          <cell r="F185">
            <v>0</v>
          </cell>
          <cell r="H185">
            <v>951.00145038167943</v>
          </cell>
          <cell r="I185">
            <v>124581.19</v>
          </cell>
          <cell r="K185">
            <v>-951.00145038167943</v>
          </cell>
          <cell r="L185">
            <v>-124581.19</v>
          </cell>
        </row>
        <row r="186">
          <cell r="A186" t="str">
            <v>300DYA01</v>
          </cell>
          <cell r="B186" t="str">
            <v>Dyatlova MV</v>
          </cell>
          <cell r="E186">
            <v>0</v>
          </cell>
          <cell r="F186">
            <v>0</v>
          </cell>
          <cell r="H186">
            <v>-2.2900763358778624</v>
          </cell>
          <cell r="I186">
            <v>-300</v>
          </cell>
          <cell r="K186">
            <v>2.2900763358778624</v>
          </cell>
          <cell r="L186">
            <v>300</v>
          </cell>
        </row>
        <row r="187">
          <cell r="A187" t="str">
            <v>300EFF01</v>
          </cell>
          <cell r="B187" t="str">
            <v>EFFECT-K</v>
          </cell>
          <cell r="E187">
            <v>0</v>
          </cell>
          <cell r="F187">
            <v>0</v>
          </cell>
          <cell r="H187">
            <v>4388.1526717557254</v>
          </cell>
          <cell r="I187">
            <v>574848</v>
          </cell>
          <cell r="K187">
            <v>-4388.1526717557254</v>
          </cell>
          <cell r="L187">
            <v>-574848</v>
          </cell>
        </row>
        <row r="188">
          <cell r="A188" t="str">
            <v>300ENK01</v>
          </cell>
          <cell r="B188" t="str">
            <v>Enkaz</v>
          </cell>
          <cell r="E188">
            <v>0</v>
          </cell>
          <cell r="F188">
            <v>0</v>
          </cell>
          <cell r="H188">
            <v>0</v>
          </cell>
          <cell r="I188">
            <v>0</v>
          </cell>
          <cell r="K188">
            <v>0</v>
          </cell>
          <cell r="L188">
            <v>0</v>
          </cell>
        </row>
        <row r="189">
          <cell r="A189" t="str">
            <v>300ERG01</v>
          </cell>
          <cell r="B189" t="str">
            <v>ERGLIS</v>
          </cell>
          <cell r="E189">
            <v>0</v>
          </cell>
          <cell r="F189">
            <v>0</v>
          </cell>
          <cell r="H189">
            <v>732.82442748091603</v>
          </cell>
          <cell r="I189">
            <v>96000</v>
          </cell>
          <cell r="K189">
            <v>-732.82442748091603</v>
          </cell>
          <cell r="L189">
            <v>-96000</v>
          </cell>
        </row>
        <row r="190">
          <cell r="A190" t="str">
            <v>300ERN01</v>
          </cell>
          <cell r="B190" t="str">
            <v>Ernst &amp; Young Kazakhstan</v>
          </cell>
          <cell r="E190">
            <v>71197</v>
          </cell>
          <cell r="F190">
            <v>9967580</v>
          </cell>
          <cell r="H190">
            <v>67789</v>
          </cell>
          <cell r="I190">
            <v>8880359</v>
          </cell>
          <cell r="K190">
            <v>3408</v>
          </cell>
          <cell r="L190">
            <v>1087221</v>
          </cell>
        </row>
        <row r="191">
          <cell r="A191" t="str">
            <v>300FED01</v>
          </cell>
          <cell r="B191" t="str">
            <v>Fedotav</v>
          </cell>
          <cell r="E191">
            <v>0</v>
          </cell>
          <cell r="F191">
            <v>0</v>
          </cell>
          <cell r="H191">
            <v>20.610687022900763</v>
          </cell>
          <cell r="I191">
            <v>2700</v>
          </cell>
          <cell r="K191">
            <v>-20.610687022900763</v>
          </cell>
          <cell r="L191">
            <v>-2700</v>
          </cell>
        </row>
        <row r="192">
          <cell r="A192" t="str">
            <v>300FRA01</v>
          </cell>
          <cell r="B192" t="str">
            <v>Fransuzova/Kulzhigitov</v>
          </cell>
          <cell r="E192">
            <v>0</v>
          </cell>
          <cell r="F192">
            <v>0</v>
          </cell>
          <cell r="H192">
            <v>52.763358778625957</v>
          </cell>
          <cell r="I192">
            <v>6912</v>
          </cell>
          <cell r="K192">
            <v>-52.763358778625957</v>
          </cell>
          <cell r="L192">
            <v>-6912</v>
          </cell>
        </row>
        <row r="193">
          <cell r="A193" t="str">
            <v>300GAI01</v>
          </cell>
          <cell r="B193" t="str">
            <v>Gaintsev</v>
          </cell>
          <cell r="E193">
            <v>5587.2</v>
          </cell>
          <cell r="F193">
            <v>782208</v>
          </cell>
          <cell r="H193">
            <v>0</v>
          </cell>
          <cell r="I193">
            <v>0</v>
          </cell>
          <cell r="K193">
            <v>5587.2</v>
          </cell>
          <cell r="L193">
            <v>782208</v>
          </cell>
        </row>
        <row r="194">
          <cell r="A194" t="str">
            <v>300GAL01</v>
          </cell>
          <cell r="B194" t="str">
            <v>Galia</v>
          </cell>
          <cell r="E194">
            <v>0</v>
          </cell>
          <cell r="F194">
            <v>0</v>
          </cell>
          <cell r="H194">
            <v>0</v>
          </cell>
          <cell r="I194">
            <v>0</v>
          </cell>
          <cell r="K194">
            <v>0</v>
          </cell>
          <cell r="L194">
            <v>0</v>
          </cell>
        </row>
        <row r="195">
          <cell r="A195" t="str">
            <v>300GDU01</v>
          </cell>
          <cell r="B195" t="str">
            <v>RGP GDU (SCOUT DBASE)</v>
          </cell>
          <cell r="E195">
            <v>4721.4285714285716</v>
          </cell>
          <cell r="F195">
            <v>661000</v>
          </cell>
          <cell r="H195">
            <v>0</v>
          </cell>
          <cell r="I195">
            <v>0</v>
          </cell>
          <cell r="K195">
            <v>4721.4285714285716</v>
          </cell>
          <cell r="L195">
            <v>661000</v>
          </cell>
        </row>
        <row r="196">
          <cell r="A196" t="str">
            <v>300GEO01</v>
          </cell>
          <cell r="B196" t="str">
            <v>Geotex</v>
          </cell>
          <cell r="E196">
            <v>22735.46</v>
          </cell>
          <cell r="F196">
            <v>3182964.4</v>
          </cell>
          <cell r="H196">
            <v>50740</v>
          </cell>
          <cell r="I196">
            <v>6646940</v>
          </cell>
          <cell r="K196">
            <v>-28004.54</v>
          </cell>
          <cell r="L196">
            <v>-3463975.6</v>
          </cell>
        </row>
        <row r="197">
          <cell r="A197" t="str">
            <v>300GEO03</v>
          </cell>
          <cell r="B197" t="str">
            <v>Geologistics/Matrix</v>
          </cell>
          <cell r="E197">
            <v>28802.54</v>
          </cell>
          <cell r="F197">
            <v>4032355.6</v>
          </cell>
          <cell r="H197">
            <v>42838.9</v>
          </cell>
          <cell r="I197">
            <v>5611895.9000000004</v>
          </cell>
          <cell r="K197">
            <v>-14036.36</v>
          </cell>
          <cell r="L197">
            <v>-1579540.3000000003</v>
          </cell>
        </row>
        <row r="198">
          <cell r="A198" t="str">
            <v>300GLO01</v>
          </cell>
          <cell r="B198" t="str">
            <v>GLOBUS</v>
          </cell>
          <cell r="E198">
            <v>11025</v>
          </cell>
          <cell r="F198">
            <v>1543500</v>
          </cell>
          <cell r="H198">
            <v>0</v>
          </cell>
          <cell r="I198">
            <v>0</v>
          </cell>
          <cell r="K198">
            <v>11025</v>
          </cell>
          <cell r="L198">
            <v>1543500</v>
          </cell>
        </row>
        <row r="199">
          <cell r="A199" t="str">
            <v>300GOS01</v>
          </cell>
          <cell r="B199" t="str">
            <v>GosArthStroilinspection</v>
          </cell>
          <cell r="E199">
            <v>0</v>
          </cell>
          <cell r="F199">
            <v>0</v>
          </cell>
          <cell r="H199">
            <v>3412.2137404580153</v>
          </cell>
          <cell r="I199">
            <v>447000</v>
          </cell>
          <cell r="K199">
            <v>-3412.2137404580153</v>
          </cell>
          <cell r="L199">
            <v>-447000</v>
          </cell>
        </row>
        <row r="200">
          <cell r="A200" t="str">
            <v>300GRA01</v>
          </cell>
          <cell r="B200" t="str">
            <v>GRATA</v>
          </cell>
          <cell r="E200">
            <v>0</v>
          </cell>
          <cell r="F200">
            <v>0</v>
          </cell>
          <cell r="H200">
            <v>10596.384732824426</v>
          </cell>
          <cell r="I200">
            <v>1388126.4</v>
          </cell>
          <cell r="K200">
            <v>-10596.384732824426</v>
          </cell>
          <cell r="L200">
            <v>-1388126.4</v>
          </cell>
        </row>
        <row r="201">
          <cell r="A201" t="str">
            <v>300GRA02</v>
          </cell>
          <cell r="B201" t="str">
            <v>GRAFICON</v>
          </cell>
          <cell r="E201">
            <v>0</v>
          </cell>
          <cell r="F201">
            <v>0</v>
          </cell>
          <cell r="H201">
            <v>34.351145038167942</v>
          </cell>
          <cell r="I201">
            <v>4500</v>
          </cell>
          <cell r="K201">
            <v>-34.351145038167942</v>
          </cell>
          <cell r="L201">
            <v>-4500</v>
          </cell>
        </row>
        <row r="202">
          <cell r="A202" t="str">
            <v>300GUL01</v>
          </cell>
          <cell r="B202" t="str">
            <v>GULDGIMAROV</v>
          </cell>
          <cell r="E202">
            <v>0</v>
          </cell>
          <cell r="F202">
            <v>0</v>
          </cell>
          <cell r="H202">
            <v>2409.4534351145039</v>
          </cell>
          <cell r="I202">
            <v>315638.40000000002</v>
          </cell>
          <cell r="K202">
            <v>-2409.4534351145039</v>
          </cell>
          <cell r="L202">
            <v>-315638.40000000002</v>
          </cell>
        </row>
        <row r="203">
          <cell r="A203" t="str">
            <v>300HIM01</v>
          </cell>
          <cell r="B203" t="str">
            <v>Himmontaj</v>
          </cell>
          <cell r="E203">
            <v>40225.267214285712</v>
          </cell>
          <cell r="F203">
            <v>5631537.4100000001</v>
          </cell>
          <cell r="H203">
            <v>30809.317328244273</v>
          </cell>
          <cell r="I203">
            <v>4036020.57</v>
          </cell>
          <cell r="K203">
            <v>9415.9498860414387</v>
          </cell>
          <cell r="L203">
            <v>1595516.8400000003</v>
          </cell>
        </row>
        <row r="204">
          <cell r="A204" t="str">
            <v>300INT01</v>
          </cell>
          <cell r="B204" t="str">
            <v>Integral</v>
          </cell>
          <cell r="E204">
            <v>0</v>
          </cell>
          <cell r="F204">
            <v>0</v>
          </cell>
          <cell r="H204">
            <v>37.786259541984734</v>
          </cell>
          <cell r="I204">
            <v>4950</v>
          </cell>
          <cell r="K204">
            <v>-37.786259541984734</v>
          </cell>
          <cell r="L204">
            <v>-4950</v>
          </cell>
        </row>
        <row r="205">
          <cell r="A205" t="str">
            <v>300ISP01</v>
          </cell>
          <cell r="B205" t="str">
            <v>Ispanova</v>
          </cell>
          <cell r="E205">
            <v>0</v>
          </cell>
          <cell r="F205">
            <v>0</v>
          </cell>
          <cell r="H205">
            <v>0</v>
          </cell>
          <cell r="I205">
            <v>0</v>
          </cell>
          <cell r="K205">
            <v>0</v>
          </cell>
          <cell r="L205">
            <v>0</v>
          </cell>
        </row>
        <row r="206">
          <cell r="A206" t="str">
            <v>300JMC01</v>
          </cell>
          <cell r="B206" t="str">
            <v>JMC Oilfield</v>
          </cell>
          <cell r="E206">
            <v>0</v>
          </cell>
          <cell r="F206">
            <v>0</v>
          </cell>
          <cell r="H206">
            <v>963.98</v>
          </cell>
          <cell r="I206">
            <v>126281.38</v>
          </cell>
          <cell r="K206">
            <v>-963.98</v>
          </cell>
          <cell r="L206">
            <v>-126281.38</v>
          </cell>
        </row>
        <row r="207">
          <cell r="A207" t="str">
            <v>300KAH01</v>
          </cell>
          <cell r="B207" t="str">
            <v>kAHN AND CO</v>
          </cell>
          <cell r="E207">
            <v>148.57142857142858</v>
          </cell>
          <cell r="F207">
            <v>20800</v>
          </cell>
          <cell r="H207">
            <v>0</v>
          </cell>
          <cell r="I207">
            <v>0</v>
          </cell>
          <cell r="K207">
            <v>148.57142857142858</v>
          </cell>
          <cell r="L207">
            <v>20800</v>
          </cell>
        </row>
        <row r="208">
          <cell r="A208" t="str">
            <v>300KAN01</v>
          </cell>
          <cell r="B208" t="str">
            <v>Kann</v>
          </cell>
          <cell r="E208">
            <v>1285.7142857142858</v>
          </cell>
          <cell r="F208">
            <v>180000</v>
          </cell>
          <cell r="H208">
            <v>1374.0458015267175</v>
          </cell>
          <cell r="I208">
            <v>180000</v>
          </cell>
          <cell r="K208">
            <v>-88.331515812431689</v>
          </cell>
          <cell r="L208">
            <v>0</v>
          </cell>
        </row>
        <row r="209">
          <cell r="A209" t="str">
            <v>300KAR01</v>
          </cell>
          <cell r="B209" t="str">
            <v>KARIM</v>
          </cell>
          <cell r="E209">
            <v>0</v>
          </cell>
          <cell r="F209">
            <v>0</v>
          </cell>
          <cell r="H209">
            <v>2842.9770992366412</v>
          </cell>
          <cell r="I209">
            <v>372430</v>
          </cell>
          <cell r="K209">
            <v>-2842.9770992366412</v>
          </cell>
          <cell r="L209">
            <v>-372430</v>
          </cell>
        </row>
        <row r="210">
          <cell r="A210" t="str">
            <v>300KAR02</v>
          </cell>
          <cell r="B210" t="str">
            <v>KAROTAZHNIK</v>
          </cell>
          <cell r="E210">
            <v>1448.2285714285715</v>
          </cell>
          <cell r="F210">
            <v>202752</v>
          </cell>
          <cell r="H210">
            <v>0</v>
          </cell>
          <cell r="I210">
            <v>0</v>
          </cell>
          <cell r="K210">
            <v>1448.2285714285715</v>
          </cell>
          <cell r="L210">
            <v>202752</v>
          </cell>
        </row>
        <row r="211">
          <cell r="A211" t="str">
            <v>300KAS01</v>
          </cell>
          <cell r="B211" t="str">
            <v>Kaskor</v>
          </cell>
          <cell r="E211">
            <v>0</v>
          </cell>
          <cell r="F211">
            <v>0</v>
          </cell>
          <cell r="H211">
            <v>87.572519083969468</v>
          </cell>
          <cell r="I211">
            <v>11472</v>
          </cell>
          <cell r="K211">
            <v>-87.572519083969468</v>
          </cell>
          <cell r="L211">
            <v>-11472</v>
          </cell>
        </row>
        <row r="212">
          <cell r="A212" t="str">
            <v>300KAS02</v>
          </cell>
          <cell r="B212" t="str">
            <v>Kaspishelf</v>
          </cell>
          <cell r="E212">
            <v>0</v>
          </cell>
          <cell r="F212">
            <v>0</v>
          </cell>
          <cell r="H212">
            <v>2860.5190839694656</v>
          </cell>
          <cell r="I212">
            <v>374728</v>
          </cell>
          <cell r="K212">
            <v>-2860.5190839694656</v>
          </cell>
          <cell r="L212">
            <v>-374728</v>
          </cell>
        </row>
        <row r="213">
          <cell r="A213" t="str">
            <v>300KAS03</v>
          </cell>
          <cell r="B213" t="str">
            <v>KASKOR TELECOM</v>
          </cell>
          <cell r="E213">
            <v>0</v>
          </cell>
          <cell r="F213">
            <v>0</v>
          </cell>
          <cell r="H213">
            <v>37.291603053435111</v>
          </cell>
          <cell r="I213">
            <v>4885.2</v>
          </cell>
          <cell r="K213">
            <v>-37.291603053435111</v>
          </cell>
          <cell r="L213">
            <v>-4885.2</v>
          </cell>
        </row>
        <row r="214">
          <cell r="A214" t="str">
            <v>300KAT01</v>
          </cell>
          <cell r="B214" t="str">
            <v>KATYNAS</v>
          </cell>
          <cell r="E214">
            <v>0</v>
          </cell>
          <cell r="F214">
            <v>0</v>
          </cell>
          <cell r="H214">
            <v>0</v>
          </cell>
          <cell r="I214">
            <v>0</v>
          </cell>
          <cell r="K214">
            <v>0</v>
          </cell>
          <cell r="L214">
            <v>0</v>
          </cell>
        </row>
        <row r="215">
          <cell r="A215" t="str">
            <v>300KAZ01</v>
          </cell>
          <cell r="B215" t="str">
            <v>Kaztransoil</v>
          </cell>
          <cell r="E215">
            <v>900.9</v>
          </cell>
          <cell r="F215">
            <v>126126</v>
          </cell>
          <cell r="H215">
            <v>6369.0985496183212</v>
          </cell>
          <cell r="I215">
            <v>834351.91</v>
          </cell>
          <cell r="K215">
            <v>-5468.1985496183215</v>
          </cell>
          <cell r="L215">
            <v>-708225.91</v>
          </cell>
        </row>
        <row r="216">
          <cell r="A216" t="str">
            <v>300KAZ03</v>
          </cell>
          <cell r="B216" t="str">
            <v>Kazakhinstrakh</v>
          </cell>
          <cell r="E216">
            <v>0</v>
          </cell>
          <cell r="F216">
            <v>0</v>
          </cell>
          <cell r="H216">
            <v>38670</v>
          </cell>
          <cell r="I216">
            <v>5065770</v>
          </cell>
          <cell r="K216">
            <v>-38670</v>
          </cell>
          <cell r="L216">
            <v>-5065770</v>
          </cell>
        </row>
        <row r="217">
          <cell r="A217" t="str">
            <v>300KAZ04</v>
          </cell>
          <cell r="B217" t="str">
            <v>KAZNIGRI</v>
          </cell>
          <cell r="E217">
            <v>0</v>
          </cell>
          <cell r="F217">
            <v>0</v>
          </cell>
          <cell r="H217">
            <v>17613.549618320612</v>
          </cell>
          <cell r="I217">
            <v>2307375</v>
          </cell>
          <cell r="K217">
            <v>-17613.549618320612</v>
          </cell>
          <cell r="L217">
            <v>-2307375</v>
          </cell>
        </row>
        <row r="218">
          <cell r="A218" t="str">
            <v>300KEE01</v>
          </cell>
          <cell r="B218" t="str">
            <v>KEENOIL</v>
          </cell>
          <cell r="E218">
            <v>174700</v>
          </cell>
          <cell r="F218">
            <v>24458000</v>
          </cell>
          <cell r="H218">
            <v>0</v>
          </cell>
          <cell r="I218">
            <v>0</v>
          </cell>
          <cell r="K218">
            <v>174700</v>
          </cell>
          <cell r="L218">
            <v>24458000</v>
          </cell>
        </row>
        <row r="219">
          <cell r="A219" t="str">
            <v>300KHA01</v>
          </cell>
          <cell r="B219" t="str">
            <v>KHAIROVA</v>
          </cell>
          <cell r="E219">
            <v>1330.5540714285714</v>
          </cell>
          <cell r="F219">
            <v>186277.57</v>
          </cell>
          <cell r="H219">
            <v>0</v>
          </cell>
          <cell r="I219">
            <v>0</v>
          </cell>
          <cell r="K219">
            <v>1330.5540714285714</v>
          </cell>
          <cell r="L219">
            <v>186277.57</v>
          </cell>
        </row>
        <row r="220">
          <cell r="A220" t="str">
            <v>300KIO01</v>
          </cell>
          <cell r="B220" t="str">
            <v>KIO DGP GOSNPTSZEM</v>
          </cell>
          <cell r="E220">
            <v>0</v>
          </cell>
          <cell r="F220">
            <v>0</v>
          </cell>
          <cell r="H220">
            <v>4752.9160305343512</v>
          </cell>
          <cell r="I220">
            <v>622632</v>
          </cell>
          <cell r="K220">
            <v>-4752.9160305343512</v>
          </cell>
          <cell r="L220">
            <v>-622632</v>
          </cell>
        </row>
        <row r="221">
          <cell r="A221" t="str">
            <v>300KIS01</v>
          </cell>
          <cell r="B221" t="str">
            <v>Kislorod</v>
          </cell>
          <cell r="E221">
            <v>0</v>
          </cell>
          <cell r="F221">
            <v>0</v>
          </cell>
          <cell r="H221">
            <v>168.83969465648855</v>
          </cell>
          <cell r="I221">
            <v>22118</v>
          </cell>
          <cell r="K221">
            <v>-168.83969465648855</v>
          </cell>
          <cell r="L221">
            <v>-22118</v>
          </cell>
        </row>
        <row r="222">
          <cell r="A222" t="str">
            <v>300KKO01</v>
          </cell>
          <cell r="B222" t="str">
            <v>Kascor Kommercia</v>
          </cell>
          <cell r="E222">
            <v>0</v>
          </cell>
          <cell r="F222">
            <v>0</v>
          </cell>
          <cell r="H222">
            <v>559.95114503816797</v>
          </cell>
          <cell r="I222">
            <v>73353.600000000006</v>
          </cell>
          <cell r="K222">
            <v>-559.95114503816797</v>
          </cell>
          <cell r="L222">
            <v>-73353.600000000006</v>
          </cell>
        </row>
        <row r="223">
          <cell r="A223" t="str">
            <v>300KMO01</v>
          </cell>
          <cell r="B223" t="str">
            <v>K-MOBILE</v>
          </cell>
          <cell r="E223">
            <v>768.36978571428574</v>
          </cell>
          <cell r="F223">
            <v>107571.77</v>
          </cell>
          <cell r="H223">
            <v>0</v>
          </cell>
          <cell r="I223">
            <v>0</v>
          </cell>
          <cell r="K223">
            <v>768.36978571428574</v>
          </cell>
          <cell r="L223">
            <v>107571.77</v>
          </cell>
        </row>
        <row r="224">
          <cell r="A224" t="str">
            <v>300KOP01</v>
          </cell>
          <cell r="B224" t="str">
            <v>Kopiya</v>
          </cell>
          <cell r="E224">
            <v>0</v>
          </cell>
          <cell r="F224">
            <v>0</v>
          </cell>
          <cell r="H224">
            <v>877.51908396946567</v>
          </cell>
          <cell r="I224">
            <v>114955</v>
          </cell>
          <cell r="K224">
            <v>-877.51908396946567</v>
          </cell>
          <cell r="L224">
            <v>-114955</v>
          </cell>
        </row>
        <row r="225">
          <cell r="A225" t="str">
            <v>300KSK01</v>
          </cell>
          <cell r="B225" t="str">
            <v>KSK Utes</v>
          </cell>
          <cell r="E225">
            <v>0</v>
          </cell>
          <cell r="F225">
            <v>0</v>
          </cell>
          <cell r="H225">
            <v>1119.8473282442749</v>
          </cell>
          <cell r="I225">
            <v>146700</v>
          </cell>
          <cell r="K225">
            <v>-1119.8473282442749</v>
          </cell>
          <cell r="L225">
            <v>-146700</v>
          </cell>
        </row>
        <row r="226">
          <cell r="A226" t="str">
            <v>300KTE01</v>
          </cell>
          <cell r="B226" t="str">
            <v>Kascor Telecom</v>
          </cell>
          <cell r="E226">
            <v>0</v>
          </cell>
          <cell r="F226">
            <v>0</v>
          </cell>
          <cell r="H226">
            <v>175.57251908396947</v>
          </cell>
          <cell r="I226">
            <v>23000</v>
          </cell>
          <cell r="K226">
            <v>-175.57251908396947</v>
          </cell>
          <cell r="L226">
            <v>-23000</v>
          </cell>
        </row>
        <row r="227">
          <cell r="A227" t="str">
            <v>300KTS01</v>
          </cell>
          <cell r="B227" t="str">
            <v>RGP KTSSMS</v>
          </cell>
          <cell r="E227">
            <v>51.61</v>
          </cell>
          <cell r="F227">
            <v>7225.4</v>
          </cell>
          <cell r="H227">
            <v>0</v>
          </cell>
          <cell r="I227">
            <v>0</v>
          </cell>
          <cell r="K227">
            <v>51.61</v>
          </cell>
          <cell r="L227">
            <v>7225.4</v>
          </cell>
        </row>
        <row r="228">
          <cell r="A228" t="str">
            <v>300KYD01</v>
          </cell>
          <cell r="B228" t="str">
            <v>KYDYR</v>
          </cell>
          <cell r="E228">
            <v>0</v>
          </cell>
          <cell r="F228">
            <v>0</v>
          </cell>
          <cell r="H228">
            <v>1221.3740458015268</v>
          </cell>
          <cell r="I228">
            <v>160000</v>
          </cell>
          <cell r="K228">
            <v>-1221.3740458015268</v>
          </cell>
          <cell r="L228">
            <v>-160000</v>
          </cell>
        </row>
        <row r="229">
          <cell r="A229" t="str">
            <v>300LAT01</v>
          </cell>
          <cell r="B229" t="str">
            <v>Latipov B.C.</v>
          </cell>
          <cell r="E229">
            <v>702.42785714285708</v>
          </cell>
          <cell r="F229">
            <v>98339.9</v>
          </cell>
          <cell r="H229">
            <v>6870.9229007633594</v>
          </cell>
          <cell r="I229">
            <v>900090.9</v>
          </cell>
          <cell r="K229">
            <v>-6168.4950436205027</v>
          </cell>
          <cell r="L229">
            <v>-801751</v>
          </cell>
        </row>
        <row r="230">
          <cell r="A230" t="str">
            <v>300LSI01</v>
          </cell>
          <cell r="B230" t="str">
            <v>L.S.I.P.</v>
          </cell>
          <cell r="E230">
            <v>557.49407142857137</v>
          </cell>
          <cell r="F230">
            <v>78049.17</v>
          </cell>
          <cell r="H230">
            <v>0</v>
          </cell>
          <cell r="I230">
            <v>0</v>
          </cell>
          <cell r="K230">
            <v>557.49407142857137</v>
          </cell>
          <cell r="L230">
            <v>78049.17</v>
          </cell>
        </row>
        <row r="231">
          <cell r="A231" t="str">
            <v>300MAE01</v>
          </cell>
          <cell r="B231" t="str">
            <v>Energocombinat MAEC</v>
          </cell>
          <cell r="E231">
            <v>0</v>
          </cell>
          <cell r="F231">
            <v>0</v>
          </cell>
          <cell r="H231">
            <v>0</v>
          </cell>
          <cell r="I231">
            <v>0</v>
          </cell>
          <cell r="K231">
            <v>0</v>
          </cell>
          <cell r="L231">
            <v>0</v>
          </cell>
        </row>
        <row r="232">
          <cell r="A232" t="str">
            <v>300MAN01</v>
          </cell>
          <cell r="B232" t="str">
            <v>MANEX</v>
          </cell>
          <cell r="E232">
            <v>0</v>
          </cell>
          <cell r="F232">
            <v>0</v>
          </cell>
          <cell r="H232">
            <v>112.27480916030534</v>
          </cell>
          <cell r="I232">
            <v>14708</v>
          </cell>
          <cell r="K232">
            <v>-112.27480916030534</v>
          </cell>
          <cell r="L232">
            <v>-14708</v>
          </cell>
        </row>
        <row r="233">
          <cell r="A233" t="str">
            <v>300MAX01</v>
          </cell>
          <cell r="B233" t="str">
            <v>MaxiBar</v>
          </cell>
          <cell r="E233">
            <v>0</v>
          </cell>
          <cell r="F233">
            <v>0</v>
          </cell>
          <cell r="H233">
            <v>3979.3511450381679</v>
          </cell>
          <cell r="I233">
            <v>521295</v>
          </cell>
          <cell r="K233">
            <v>-3979.3511450381679</v>
          </cell>
          <cell r="L233">
            <v>-521295</v>
          </cell>
        </row>
        <row r="234">
          <cell r="A234" t="str">
            <v>300MIL01</v>
          </cell>
          <cell r="B234" t="str">
            <v>Milton M. Cooke</v>
          </cell>
          <cell r="E234">
            <v>0</v>
          </cell>
          <cell r="F234">
            <v>0</v>
          </cell>
          <cell r="H234">
            <v>7147.837404580152</v>
          </cell>
          <cell r="I234">
            <v>936366.7</v>
          </cell>
          <cell r="K234">
            <v>-7147.837404580152</v>
          </cell>
          <cell r="L234">
            <v>-936366.7</v>
          </cell>
        </row>
        <row r="235">
          <cell r="A235" t="str">
            <v>300MIR01</v>
          </cell>
          <cell r="B235" t="str">
            <v>Miras-2</v>
          </cell>
          <cell r="E235">
            <v>0</v>
          </cell>
          <cell r="F235">
            <v>0</v>
          </cell>
          <cell r="H235">
            <v>432.53816793893128</v>
          </cell>
          <cell r="I235">
            <v>56662.5</v>
          </cell>
          <cell r="K235">
            <v>-432.53816793893128</v>
          </cell>
          <cell r="L235">
            <v>-56662.5</v>
          </cell>
        </row>
        <row r="236">
          <cell r="A236" t="str">
            <v>300MOL01</v>
          </cell>
          <cell r="B236" t="str">
            <v>MOLEST</v>
          </cell>
          <cell r="E236">
            <v>777.14285714285711</v>
          </cell>
          <cell r="F236">
            <v>108800</v>
          </cell>
          <cell r="H236">
            <v>0</v>
          </cell>
          <cell r="I236">
            <v>0</v>
          </cell>
          <cell r="K236">
            <v>777.14285714285711</v>
          </cell>
          <cell r="L236">
            <v>108800</v>
          </cell>
        </row>
        <row r="237">
          <cell r="A237" t="str">
            <v>300MOT01</v>
          </cell>
          <cell r="B237" t="str">
            <v>MOTIV</v>
          </cell>
          <cell r="E237">
            <v>0</v>
          </cell>
          <cell r="F237">
            <v>0</v>
          </cell>
          <cell r="H237">
            <v>20597.2</v>
          </cell>
          <cell r="I237">
            <v>2698233.2</v>
          </cell>
          <cell r="K237">
            <v>-20597.2</v>
          </cell>
          <cell r="L237">
            <v>-2698233.2</v>
          </cell>
        </row>
        <row r="238">
          <cell r="A238" t="str">
            <v>300MPG01</v>
          </cell>
          <cell r="B238" t="str">
            <v>Mangisau Prom Geophysica</v>
          </cell>
          <cell r="E238">
            <v>0</v>
          </cell>
          <cell r="F238">
            <v>0</v>
          </cell>
          <cell r="H238">
            <v>0</v>
          </cell>
          <cell r="I238">
            <v>0</v>
          </cell>
          <cell r="K238">
            <v>0</v>
          </cell>
          <cell r="L238">
            <v>0</v>
          </cell>
        </row>
        <row r="239">
          <cell r="A239" t="str">
            <v>300MVO01</v>
          </cell>
          <cell r="B239" t="str">
            <v>MVO-AKBEREN</v>
          </cell>
          <cell r="E239">
            <v>910.45</v>
          </cell>
          <cell r="F239">
            <v>127463</v>
          </cell>
          <cell r="H239">
            <v>1946</v>
          </cell>
          <cell r="I239">
            <v>254926</v>
          </cell>
          <cell r="K239">
            <v>-1035.55</v>
          </cell>
          <cell r="L239">
            <v>-127463</v>
          </cell>
        </row>
        <row r="240">
          <cell r="A240" t="str">
            <v>300MYR01</v>
          </cell>
          <cell r="B240" t="str">
            <v>MYRZABEK</v>
          </cell>
          <cell r="E240">
            <v>852.89021428571436</v>
          </cell>
          <cell r="F240">
            <v>119404.63</v>
          </cell>
          <cell r="H240">
            <v>0</v>
          </cell>
          <cell r="I240">
            <v>0</v>
          </cell>
          <cell r="K240">
            <v>852.89021428571436</v>
          </cell>
          <cell r="L240">
            <v>119404.63</v>
          </cell>
        </row>
        <row r="241">
          <cell r="A241" t="str">
            <v>300NED01</v>
          </cell>
          <cell r="B241" t="str">
            <v>Nedra</v>
          </cell>
          <cell r="E241">
            <v>0</v>
          </cell>
          <cell r="F241">
            <v>0</v>
          </cell>
          <cell r="H241">
            <v>0</v>
          </cell>
          <cell r="I241">
            <v>0</v>
          </cell>
          <cell r="K241">
            <v>0</v>
          </cell>
          <cell r="L241">
            <v>0</v>
          </cell>
        </row>
        <row r="242">
          <cell r="A242" t="str">
            <v>300NIP02</v>
          </cell>
          <cell r="B242" t="str">
            <v>NIPI Neftegas</v>
          </cell>
          <cell r="E242">
            <v>78872.44</v>
          </cell>
          <cell r="F242">
            <v>11042141.6</v>
          </cell>
          <cell r="H242">
            <v>118256.33</v>
          </cell>
          <cell r="I242">
            <v>15491579.23</v>
          </cell>
          <cell r="K242">
            <v>-39383.89</v>
          </cell>
          <cell r="L242">
            <v>-4449437.6300000008</v>
          </cell>
        </row>
        <row r="243">
          <cell r="A243" t="str">
            <v>300NUR01</v>
          </cell>
          <cell r="B243" t="str">
            <v>Nursat</v>
          </cell>
          <cell r="E243">
            <v>0</v>
          </cell>
          <cell r="F243">
            <v>0</v>
          </cell>
          <cell r="H243">
            <v>1729.4122137404581</v>
          </cell>
          <cell r="I243">
            <v>226553</v>
          </cell>
          <cell r="K243">
            <v>-1729.4122137404581</v>
          </cell>
          <cell r="L243">
            <v>-226553</v>
          </cell>
        </row>
        <row r="244">
          <cell r="A244" t="str">
            <v>300OTR01</v>
          </cell>
          <cell r="B244" t="str">
            <v>OTRAR TRAVEL</v>
          </cell>
          <cell r="E244">
            <v>665.8</v>
          </cell>
          <cell r="F244">
            <v>93212</v>
          </cell>
          <cell r="H244">
            <v>0</v>
          </cell>
          <cell r="I244">
            <v>0</v>
          </cell>
          <cell r="K244">
            <v>665.8</v>
          </cell>
          <cell r="L244">
            <v>93212</v>
          </cell>
        </row>
        <row r="245">
          <cell r="A245" t="str">
            <v>300PAT01</v>
          </cell>
          <cell r="B245" t="str">
            <v>Patriot</v>
          </cell>
          <cell r="E245">
            <v>0</v>
          </cell>
          <cell r="F245">
            <v>0</v>
          </cell>
          <cell r="H245">
            <v>1579.6030534351146</v>
          </cell>
          <cell r="I245">
            <v>206928</v>
          </cell>
          <cell r="K245">
            <v>-1579.6030534351146</v>
          </cell>
          <cell r="L245">
            <v>-206928</v>
          </cell>
        </row>
        <row r="246">
          <cell r="A246" t="str">
            <v>300PET01</v>
          </cell>
          <cell r="B246" t="str">
            <v>Petoil</v>
          </cell>
          <cell r="E246">
            <v>0</v>
          </cell>
          <cell r="F246">
            <v>0</v>
          </cell>
          <cell r="H246">
            <v>0</v>
          </cell>
          <cell r="I246">
            <v>0</v>
          </cell>
          <cell r="K246">
            <v>0</v>
          </cell>
          <cell r="L246">
            <v>0</v>
          </cell>
        </row>
        <row r="247">
          <cell r="A247" t="str">
            <v>300POL01</v>
          </cell>
          <cell r="B247" t="str">
            <v>Polish Oil&amp;Gas</v>
          </cell>
          <cell r="E247">
            <v>1700</v>
          </cell>
          <cell r="F247">
            <v>238000</v>
          </cell>
          <cell r="H247">
            <v>0</v>
          </cell>
          <cell r="I247">
            <v>0</v>
          </cell>
          <cell r="K247">
            <v>1700</v>
          </cell>
          <cell r="L247">
            <v>238000</v>
          </cell>
        </row>
        <row r="248">
          <cell r="A248" t="str">
            <v>300PRO01</v>
          </cell>
          <cell r="B248" t="str">
            <v>Projectirovshik</v>
          </cell>
          <cell r="E248">
            <v>0</v>
          </cell>
          <cell r="F248">
            <v>0</v>
          </cell>
          <cell r="H248">
            <v>0</v>
          </cell>
          <cell r="I248">
            <v>0</v>
          </cell>
          <cell r="K248">
            <v>0</v>
          </cell>
          <cell r="L248">
            <v>0</v>
          </cell>
        </row>
        <row r="249">
          <cell r="A249" t="str">
            <v>300PSM01</v>
          </cell>
          <cell r="B249" t="str">
            <v>PSMP</v>
          </cell>
          <cell r="E249">
            <v>27194.428571428572</v>
          </cell>
          <cell r="F249">
            <v>3807220</v>
          </cell>
          <cell r="H249">
            <v>60732.154809160311</v>
          </cell>
          <cell r="I249">
            <v>7955912.2800000003</v>
          </cell>
          <cell r="K249">
            <v>-33537.726237731738</v>
          </cell>
          <cell r="L249">
            <v>-4148692.2800000003</v>
          </cell>
        </row>
        <row r="250">
          <cell r="A250" t="str">
            <v>300RIK01</v>
          </cell>
          <cell r="B250" t="str">
            <v>RIK</v>
          </cell>
          <cell r="E250">
            <v>77.142857142857139</v>
          </cell>
          <cell r="F250">
            <v>10800</v>
          </cell>
          <cell r="H250">
            <v>82.44274809160305</v>
          </cell>
          <cell r="I250">
            <v>10800</v>
          </cell>
          <cell r="K250">
            <v>-5.2998909487459116</v>
          </cell>
          <cell r="L250">
            <v>0</v>
          </cell>
        </row>
        <row r="251">
          <cell r="A251" t="str">
            <v>300ROB01</v>
          </cell>
          <cell r="B251" t="str">
            <v>Robertson &amp; Blums</v>
          </cell>
          <cell r="E251">
            <v>4320</v>
          </cell>
          <cell r="F251">
            <v>604800</v>
          </cell>
          <cell r="H251">
            <v>7324.41</v>
          </cell>
          <cell r="I251">
            <v>959497.71</v>
          </cell>
          <cell r="K251">
            <v>-3004.41</v>
          </cell>
          <cell r="L251">
            <v>-354697.70999999996</v>
          </cell>
        </row>
        <row r="252">
          <cell r="A252" t="str">
            <v>300RUS01</v>
          </cell>
          <cell r="B252" t="str">
            <v>Ruslan Co</v>
          </cell>
          <cell r="E252">
            <v>0</v>
          </cell>
          <cell r="F252">
            <v>0</v>
          </cell>
          <cell r="H252">
            <v>0</v>
          </cell>
          <cell r="I252">
            <v>0</v>
          </cell>
          <cell r="K252">
            <v>0</v>
          </cell>
          <cell r="L252">
            <v>0</v>
          </cell>
        </row>
        <row r="253">
          <cell r="A253" t="str">
            <v>300SAB01</v>
          </cell>
          <cell r="B253" t="str">
            <v>Sabina</v>
          </cell>
          <cell r="E253">
            <v>0</v>
          </cell>
          <cell r="F253">
            <v>0</v>
          </cell>
          <cell r="H253">
            <v>0</v>
          </cell>
          <cell r="I253">
            <v>0</v>
          </cell>
          <cell r="K253">
            <v>0</v>
          </cell>
          <cell r="L253">
            <v>0</v>
          </cell>
        </row>
        <row r="254">
          <cell r="A254" t="str">
            <v>300SAF01</v>
          </cell>
          <cell r="B254" t="str">
            <v>Safar</v>
          </cell>
          <cell r="E254">
            <v>86176.54</v>
          </cell>
          <cell r="F254">
            <v>12064715.6</v>
          </cell>
          <cell r="H254">
            <v>86176.54</v>
          </cell>
          <cell r="I254">
            <v>11289126.739999998</v>
          </cell>
          <cell r="K254">
            <v>0</v>
          </cell>
          <cell r="L254">
            <v>775588.86000000127</v>
          </cell>
        </row>
        <row r="255">
          <cell r="A255" t="str">
            <v>300SAR01</v>
          </cell>
          <cell r="B255" t="str">
            <v>Sarsha</v>
          </cell>
          <cell r="E255">
            <v>0</v>
          </cell>
          <cell r="F255">
            <v>0</v>
          </cell>
          <cell r="H255">
            <v>0</v>
          </cell>
          <cell r="I255">
            <v>0</v>
          </cell>
          <cell r="K255">
            <v>0</v>
          </cell>
          <cell r="L255">
            <v>0</v>
          </cell>
        </row>
        <row r="256">
          <cell r="A256" t="str">
            <v>300SAT01</v>
          </cell>
          <cell r="B256" t="str">
            <v>SATEL</v>
          </cell>
          <cell r="E256">
            <v>85274.94</v>
          </cell>
          <cell r="F256">
            <v>11938491.6</v>
          </cell>
          <cell r="H256">
            <v>83850.3</v>
          </cell>
          <cell r="I256">
            <v>10984389.300000001</v>
          </cell>
          <cell r="K256">
            <v>1424.6399999999994</v>
          </cell>
          <cell r="L256">
            <v>954102.29999999888</v>
          </cell>
        </row>
        <row r="257">
          <cell r="A257" t="str">
            <v>300SCH01</v>
          </cell>
          <cell r="B257" t="str">
            <v>Schlumberge</v>
          </cell>
          <cell r="E257">
            <v>48900</v>
          </cell>
          <cell r="F257">
            <v>6846000</v>
          </cell>
          <cell r="H257">
            <v>49140</v>
          </cell>
          <cell r="I257">
            <v>6437340</v>
          </cell>
          <cell r="K257">
            <v>-240</v>
          </cell>
          <cell r="L257">
            <v>408660</v>
          </cell>
        </row>
        <row r="258">
          <cell r="A258" t="str">
            <v>300SHE01</v>
          </cell>
          <cell r="B258" t="str">
            <v>SABYRZHAN/SHEGENDEU</v>
          </cell>
          <cell r="E258">
            <v>0</v>
          </cell>
          <cell r="F258">
            <v>0</v>
          </cell>
          <cell r="H258">
            <v>53794.534351145041</v>
          </cell>
          <cell r="I258">
            <v>7047084</v>
          </cell>
          <cell r="K258">
            <v>-53794.534351145041</v>
          </cell>
          <cell r="L258">
            <v>-7047084</v>
          </cell>
        </row>
        <row r="259">
          <cell r="A259" t="str">
            <v>300SMA01</v>
          </cell>
          <cell r="B259" t="str">
            <v>SMAT</v>
          </cell>
          <cell r="E259">
            <v>1732.2857142857142</v>
          </cell>
          <cell r="F259">
            <v>242520</v>
          </cell>
          <cell r="H259">
            <v>0</v>
          </cell>
          <cell r="I259">
            <v>0</v>
          </cell>
          <cell r="K259">
            <v>1732.2857142857142</v>
          </cell>
          <cell r="L259">
            <v>242520</v>
          </cell>
        </row>
        <row r="260">
          <cell r="A260" t="str">
            <v>300SOY01</v>
          </cell>
          <cell r="B260" t="str">
            <v>SOYUZ</v>
          </cell>
          <cell r="E260">
            <v>0</v>
          </cell>
          <cell r="F260">
            <v>0</v>
          </cell>
          <cell r="H260">
            <v>91.465648854961827</v>
          </cell>
          <cell r="I260">
            <v>11982</v>
          </cell>
          <cell r="K260">
            <v>-91.465648854961827</v>
          </cell>
          <cell r="L260">
            <v>-11982</v>
          </cell>
        </row>
        <row r="261">
          <cell r="A261" t="str">
            <v>300SPA01</v>
          </cell>
          <cell r="B261" t="str">
            <v>SPARTAC</v>
          </cell>
          <cell r="E261">
            <v>35.642857142857146</v>
          </cell>
          <cell r="F261">
            <v>4990</v>
          </cell>
          <cell r="H261">
            <v>0</v>
          </cell>
          <cell r="I261">
            <v>0</v>
          </cell>
          <cell r="K261">
            <v>35.642857142857146</v>
          </cell>
          <cell r="L261">
            <v>4990</v>
          </cell>
        </row>
        <row r="262">
          <cell r="A262" t="str">
            <v>300STA01</v>
          </cell>
          <cell r="B262" t="str">
            <v>Standard Equipment</v>
          </cell>
          <cell r="E262">
            <v>0</v>
          </cell>
          <cell r="F262">
            <v>0</v>
          </cell>
          <cell r="H262">
            <v>0</v>
          </cell>
          <cell r="I262">
            <v>0</v>
          </cell>
          <cell r="K262">
            <v>0</v>
          </cell>
          <cell r="L262">
            <v>0</v>
          </cell>
        </row>
        <row r="263">
          <cell r="A263" t="str">
            <v>300STR01</v>
          </cell>
          <cell r="B263" t="str">
            <v>Streamline</v>
          </cell>
          <cell r="E263">
            <v>-0.06</v>
          </cell>
          <cell r="F263">
            <v>-8.4</v>
          </cell>
          <cell r="H263">
            <v>-0.06</v>
          </cell>
          <cell r="I263">
            <v>-7.86</v>
          </cell>
          <cell r="K263">
            <v>0</v>
          </cell>
          <cell r="L263">
            <v>-0.54</v>
          </cell>
        </row>
        <row r="264">
          <cell r="A264" t="str">
            <v>300STS01</v>
          </cell>
          <cell r="B264" t="str">
            <v>STS</v>
          </cell>
          <cell r="E264">
            <v>39.885714285714286</v>
          </cell>
          <cell r="F264">
            <v>5584</v>
          </cell>
          <cell r="H264">
            <v>0</v>
          </cell>
          <cell r="I264">
            <v>0</v>
          </cell>
          <cell r="K264">
            <v>39.885714285714286</v>
          </cell>
          <cell r="L264">
            <v>5584</v>
          </cell>
        </row>
        <row r="265">
          <cell r="A265" t="str">
            <v>300TAN01</v>
          </cell>
          <cell r="B265" t="str">
            <v>TANDEM</v>
          </cell>
          <cell r="E265">
            <v>0</v>
          </cell>
          <cell r="F265">
            <v>0</v>
          </cell>
          <cell r="H265">
            <v>1108.5190839694656</v>
          </cell>
          <cell r="I265">
            <v>145216</v>
          </cell>
          <cell r="K265">
            <v>-1108.5190839694656</v>
          </cell>
          <cell r="L265">
            <v>-145216</v>
          </cell>
        </row>
        <row r="266">
          <cell r="A266" t="str">
            <v>300TAT01</v>
          </cell>
          <cell r="B266" t="str">
            <v>Tatyana</v>
          </cell>
          <cell r="E266">
            <v>0</v>
          </cell>
          <cell r="F266">
            <v>0</v>
          </cell>
          <cell r="H266">
            <v>21.438015267175572</v>
          </cell>
          <cell r="I266">
            <v>2808.38</v>
          </cell>
          <cell r="K266">
            <v>-21.438015267175572</v>
          </cell>
          <cell r="L266">
            <v>-2808.38</v>
          </cell>
        </row>
        <row r="267">
          <cell r="A267" t="str">
            <v>300TAZ01</v>
          </cell>
          <cell r="B267" t="str">
            <v>TAZH</v>
          </cell>
          <cell r="E267">
            <v>0</v>
          </cell>
          <cell r="F267">
            <v>0</v>
          </cell>
          <cell r="H267">
            <v>43.969465648854964</v>
          </cell>
          <cell r="I267">
            <v>5760</v>
          </cell>
          <cell r="K267">
            <v>-43.969465648854964</v>
          </cell>
          <cell r="L267">
            <v>-5760</v>
          </cell>
        </row>
        <row r="268">
          <cell r="A268" t="str">
            <v>300TEC02</v>
          </cell>
          <cell r="B268" t="str">
            <v>TECHNOTRADE</v>
          </cell>
          <cell r="E268">
            <v>26979.606785714288</v>
          </cell>
          <cell r="F268">
            <v>3777144.95</v>
          </cell>
          <cell r="H268">
            <v>18303.977099236643</v>
          </cell>
          <cell r="I268">
            <v>2397821</v>
          </cell>
          <cell r="K268">
            <v>8675.629686477645</v>
          </cell>
          <cell r="L268">
            <v>1379323.9500000002</v>
          </cell>
        </row>
        <row r="269">
          <cell r="A269" t="str">
            <v>300TNS01</v>
          </cell>
          <cell r="B269" t="str">
            <v>TNS</v>
          </cell>
          <cell r="E269">
            <v>7144.3234285714288</v>
          </cell>
          <cell r="F269">
            <v>1000205.28</v>
          </cell>
          <cell r="H269">
            <v>20191.615267175574</v>
          </cell>
          <cell r="I269">
            <v>2645101.6</v>
          </cell>
          <cell r="K269">
            <v>-13047.291838604146</v>
          </cell>
          <cell r="L269">
            <v>-1644896.32</v>
          </cell>
        </row>
        <row r="270">
          <cell r="A270" t="str">
            <v>300TOK01</v>
          </cell>
          <cell r="B270" t="str">
            <v>Toksar</v>
          </cell>
          <cell r="E270">
            <v>0</v>
          </cell>
          <cell r="F270">
            <v>0</v>
          </cell>
          <cell r="H270">
            <v>0</v>
          </cell>
          <cell r="I270">
            <v>0</v>
          </cell>
          <cell r="K270">
            <v>0</v>
          </cell>
          <cell r="L270">
            <v>0</v>
          </cell>
        </row>
        <row r="271">
          <cell r="A271" t="str">
            <v>300TOP01</v>
          </cell>
          <cell r="B271" t="str">
            <v>Top Oilfield Equipment Service</v>
          </cell>
          <cell r="E271">
            <v>0</v>
          </cell>
          <cell r="F271">
            <v>0</v>
          </cell>
          <cell r="H271">
            <v>0</v>
          </cell>
          <cell r="I271">
            <v>0</v>
          </cell>
          <cell r="K271">
            <v>0</v>
          </cell>
          <cell r="L271">
            <v>0</v>
          </cell>
        </row>
        <row r="272">
          <cell r="A272" t="str">
            <v>300TRA01</v>
          </cell>
          <cell r="B272" t="str">
            <v>Trans Oil</v>
          </cell>
          <cell r="E272">
            <v>0</v>
          </cell>
          <cell r="F272">
            <v>0</v>
          </cell>
          <cell r="H272">
            <v>23730.896946564884</v>
          </cell>
          <cell r="I272">
            <v>3108747.5</v>
          </cell>
          <cell r="K272">
            <v>-23730.896946564884</v>
          </cell>
          <cell r="L272">
            <v>-3108747.5</v>
          </cell>
        </row>
        <row r="273">
          <cell r="A273" t="str">
            <v>300TRU01</v>
          </cell>
          <cell r="B273" t="str">
            <v>Trucat International</v>
          </cell>
          <cell r="E273">
            <v>52518</v>
          </cell>
          <cell r="F273">
            <v>7352520</v>
          </cell>
          <cell r="H273">
            <v>0</v>
          </cell>
          <cell r="I273">
            <v>0</v>
          </cell>
          <cell r="K273">
            <v>52518</v>
          </cell>
          <cell r="L273">
            <v>7352520</v>
          </cell>
        </row>
        <row r="274">
          <cell r="A274" t="str">
            <v>300TSM01</v>
          </cell>
          <cell r="B274" t="str">
            <v>TSM&amp;S</v>
          </cell>
          <cell r="E274">
            <v>0</v>
          </cell>
          <cell r="F274">
            <v>0</v>
          </cell>
          <cell r="H274">
            <v>61.968931297709929</v>
          </cell>
          <cell r="I274">
            <v>8117.93</v>
          </cell>
          <cell r="K274">
            <v>-61.968931297709929</v>
          </cell>
          <cell r="L274">
            <v>-8117.93</v>
          </cell>
        </row>
        <row r="275">
          <cell r="A275" t="str">
            <v>300TVS01</v>
          </cell>
          <cell r="B275" t="str">
            <v>TVS&amp;V</v>
          </cell>
          <cell r="E275">
            <v>3.8657142857142861</v>
          </cell>
          <cell r="F275">
            <v>541.20000000000005</v>
          </cell>
          <cell r="H275">
            <v>6.499770992366412</v>
          </cell>
          <cell r="I275">
            <v>851.47</v>
          </cell>
          <cell r="K275">
            <v>-2.6340567066521259</v>
          </cell>
          <cell r="L275">
            <v>-310.27</v>
          </cell>
        </row>
        <row r="276">
          <cell r="A276" t="str">
            <v>300UMS01</v>
          </cell>
          <cell r="B276" t="str">
            <v>UMS</v>
          </cell>
          <cell r="E276">
            <v>0</v>
          </cell>
          <cell r="F276">
            <v>0</v>
          </cell>
          <cell r="H276">
            <v>1469.6412213740457</v>
          </cell>
          <cell r="I276">
            <v>192523</v>
          </cell>
          <cell r="K276">
            <v>-1469.6412213740457</v>
          </cell>
          <cell r="L276">
            <v>-192523</v>
          </cell>
        </row>
        <row r="277">
          <cell r="A277" t="str">
            <v>300URA01</v>
          </cell>
          <cell r="B277" t="str">
            <v>URAL AUTO TRADING</v>
          </cell>
          <cell r="E277">
            <v>4565</v>
          </cell>
          <cell r="F277">
            <v>639100</v>
          </cell>
          <cell r="H277">
            <v>0</v>
          </cell>
          <cell r="I277">
            <v>0</v>
          </cell>
          <cell r="K277">
            <v>4565</v>
          </cell>
          <cell r="L277">
            <v>639100</v>
          </cell>
        </row>
        <row r="278">
          <cell r="A278" t="str">
            <v>300VIT01</v>
          </cell>
          <cell r="B278" t="str">
            <v>VITO</v>
          </cell>
          <cell r="E278">
            <v>19753.941428571427</v>
          </cell>
          <cell r="F278">
            <v>2765551.8</v>
          </cell>
          <cell r="H278">
            <v>14051.035114503817</v>
          </cell>
          <cell r="I278">
            <v>1840685.6</v>
          </cell>
          <cell r="K278">
            <v>5702.9063140676099</v>
          </cell>
          <cell r="L278">
            <v>924866.19999999972</v>
          </cell>
        </row>
        <row r="279">
          <cell r="A279" t="str">
            <v>300WEA01</v>
          </cell>
          <cell r="B279" t="str">
            <v>West East</v>
          </cell>
          <cell r="E279">
            <v>0</v>
          </cell>
          <cell r="F279">
            <v>0</v>
          </cell>
          <cell r="H279">
            <v>5899.54</v>
          </cell>
          <cell r="I279">
            <v>772839.74</v>
          </cell>
          <cell r="K279">
            <v>-5899.54</v>
          </cell>
          <cell r="L279">
            <v>-772839.74</v>
          </cell>
        </row>
        <row r="280">
          <cell r="A280" t="str">
            <v>300WES01</v>
          </cell>
          <cell r="B280" t="str">
            <v>West</v>
          </cell>
          <cell r="E280">
            <v>3991.25</v>
          </cell>
          <cell r="F280">
            <v>558775</v>
          </cell>
          <cell r="H280">
            <v>16345.3</v>
          </cell>
          <cell r="I280">
            <v>2141234.2999999998</v>
          </cell>
          <cell r="K280">
            <v>-12354.05</v>
          </cell>
          <cell r="L280">
            <v>-1582459.2999999998</v>
          </cell>
        </row>
        <row r="281">
          <cell r="A281" t="str">
            <v>300WKA01</v>
          </cell>
          <cell r="B281" t="str">
            <v>WKAEM (EKIMU)</v>
          </cell>
          <cell r="E281">
            <v>0</v>
          </cell>
          <cell r="F281">
            <v>0</v>
          </cell>
          <cell r="H281">
            <v>0</v>
          </cell>
          <cell r="I281">
            <v>0</v>
          </cell>
          <cell r="K281">
            <v>0</v>
          </cell>
          <cell r="L281">
            <v>0</v>
          </cell>
        </row>
        <row r="282">
          <cell r="A282" t="str">
            <v>300YNT01</v>
          </cell>
          <cell r="B282" t="str">
            <v>Ynta</v>
          </cell>
          <cell r="E282">
            <v>42857.142857142855</v>
          </cell>
          <cell r="F282">
            <v>6000000</v>
          </cell>
          <cell r="H282">
            <v>194626.41221374046</v>
          </cell>
          <cell r="I282">
            <v>25496060</v>
          </cell>
          <cell r="K282">
            <v>-151769.26935659762</v>
          </cell>
          <cell r="L282">
            <v>-19496060</v>
          </cell>
        </row>
        <row r="283">
          <cell r="A283" t="str">
            <v>300YUR01</v>
          </cell>
          <cell r="B283" t="str">
            <v>Yurmael</v>
          </cell>
          <cell r="E283">
            <v>0</v>
          </cell>
          <cell r="F283">
            <v>0</v>
          </cell>
          <cell r="H283">
            <v>274.80916030534354</v>
          </cell>
          <cell r="I283">
            <v>36000</v>
          </cell>
          <cell r="K283">
            <v>-274.80916030534354</v>
          </cell>
          <cell r="L283">
            <v>-36000</v>
          </cell>
        </row>
        <row r="284">
          <cell r="A284" t="str">
            <v>300ZAP01</v>
          </cell>
          <cell r="B284" t="str">
            <v>ZAPKAZSTROYSERV</v>
          </cell>
          <cell r="E284">
            <v>0</v>
          </cell>
          <cell r="F284">
            <v>0</v>
          </cell>
          <cell r="H284">
            <v>25363.541984732823</v>
          </cell>
          <cell r="I284">
            <v>3322624</v>
          </cell>
          <cell r="K284">
            <v>-25363.541984732823</v>
          </cell>
          <cell r="L284">
            <v>-3322624</v>
          </cell>
        </row>
        <row r="285">
          <cell r="A285" t="str">
            <v>300ZHA01</v>
          </cell>
          <cell r="B285" t="str">
            <v>Zhaksylyk</v>
          </cell>
          <cell r="E285">
            <v>1271.2571428571428</v>
          </cell>
          <cell r="F285">
            <v>177976</v>
          </cell>
          <cell r="H285">
            <v>8212.3969465648861</v>
          </cell>
          <cell r="I285">
            <v>1075824</v>
          </cell>
          <cell r="K285">
            <v>-6941.1398037077433</v>
          </cell>
          <cell r="L285">
            <v>-897848</v>
          </cell>
        </row>
        <row r="286">
          <cell r="A286" t="str">
            <v>300ZHA02</v>
          </cell>
          <cell r="B286" t="str">
            <v>Zhardmuli</v>
          </cell>
          <cell r="E286">
            <v>3471.43</v>
          </cell>
          <cell r="F286">
            <v>486000.19999999995</v>
          </cell>
          <cell r="H286">
            <v>0</v>
          </cell>
          <cell r="I286">
            <v>0</v>
          </cell>
          <cell r="K286">
            <v>3471.43</v>
          </cell>
          <cell r="L286">
            <v>486000.19999999995</v>
          </cell>
        </row>
        <row r="287">
          <cell r="A287">
            <v>3051001</v>
          </cell>
          <cell r="B287" t="str">
            <v>Accrued Interest Payable</v>
          </cell>
          <cell r="E287">
            <v>3612.7</v>
          </cell>
          <cell r="F287">
            <v>505778</v>
          </cell>
          <cell r="H287">
            <v>3612.7</v>
          </cell>
          <cell r="I287">
            <v>302744.26</v>
          </cell>
          <cell r="K287">
            <v>0</v>
          </cell>
          <cell r="L287">
            <v>203033.74</v>
          </cell>
        </row>
        <row r="288">
          <cell r="A288">
            <v>3153001</v>
          </cell>
          <cell r="B288" t="str">
            <v>Current Income Tax Payable</v>
          </cell>
          <cell r="E288">
            <v>6068.3785714285714</v>
          </cell>
          <cell r="F288">
            <v>849573</v>
          </cell>
          <cell r="H288">
            <v>1776</v>
          </cell>
          <cell r="I288">
            <v>148790</v>
          </cell>
          <cell r="K288">
            <v>4292.3785714285714</v>
          </cell>
          <cell r="L288">
            <v>700783</v>
          </cell>
        </row>
        <row r="289">
          <cell r="A289">
            <v>3154010</v>
          </cell>
          <cell r="B289" t="str">
            <v>Road Fund</v>
          </cell>
          <cell r="E289">
            <v>0</v>
          </cell>
          <cell r="F289">
            <v>0</v>
          </cell>
          <cell r="H289">
            <v>0</v>
          </cell>
          <cell r="I289">
            <v>0</v>
          </cell>
          <cell r="K289">
            <v>0</v>
          </cell>
          <cell r="L289">
            <v>0</v>
          </cell>
        </row>
        <row r="290">
          <cell r="A290">
            <v>3154015</v>
          </cell>
          <cell r="B290" t="str">
            <v>Pension Fund</v>
          </cell>
          <cell r="E290">
            <v>30714.892857142859</v>
          </cell>
          <cell r="F290">
            <v>4300085</v>
          </cell>
          <cell r="H290">
            <v>17018</v>
          </cell>
          <cell r="I290">
            <v>1426051</v>
          </cell>
          <cell r="K290">
            <v>13696.892857142859</v>
          </cell>
          <cell r="L290">
            <v>2874034</v>
          </cell>
        </row>
        <row r="291">
          <cell r="A291">
            <v>3154020</v>
          </cell>
          <cell r="B291" t="str">
            <v>Medical Fund</v>
          </cell>
          <cell r="E291">
            <v>0</v>
          </cell>
          <cell r="F291">
            <v>0</v>
          </cell>
          <cell r="H291">
            <v>2109</v>
          </cell>
          <cell r="I291">
            <v>176765</v>
          </cell>
          <cell r="K291">
            <v>-2109</v>
          </cell>
          <cell r="L291">
            <v>-176765</v>
          </cell>
        </row>
        <row r="292">
          <cell r="A292">
            <v>3154025</v>
          </cell>
          <cell r="B292" t="str">
            <v>Employment Fund</v>
          </cell>
          <cell r="E292">
            <v>0</v>
          </cell>
          <cell r="F292">
            <v>0</v>
          </cell>
          <cell r="H292">
            <v>1406</v>
          </cell>
          <cell r="I292">
            <v>117844</v>
          </cell>
          <cell r="K292">
            <v>-1406</v>
          </cell>
          <cell r="L292">
            <v>-117844</v>
          </cell>
        </row>
        <row r="293">
          <cell r="A293">
            <v>3154030</v>
          </cell>
          <cell r="B293" t="str">
            <v>Property Tax</v>
          </cell>
          <cell r="E293">
            <v>0</v>
          </cell>
          <cell r="F293">
            <v>0</v>
          </cell>
          <cell r="H293">
            <v>29855</v>
          </cell>
          <cell r="I293">
            <v>2501880</v>
          </cell>
          <cell r="K293">
            <v>-29855</v>
          </cell>
          <cell r="L293">
            <v>-2501880</v>
          </cell>
        </row>
        <row r="294">
          <cell r="A294">
            <v>3154035</v>
          </cell>
          <cell r="B294" t="str">
            <v>Vehicle Tax</v>
          </cell>
          <cell r="E294">
            <v>0</v>
          </cell>
          <cell r="F294">
            <v>0</v>
          </cell>
          <cell r="H294">
            <v>140.61000000000001</v>
          </cell>
          <cell r="I294">
            <v>9291</v>
          </cell>
          <cell r="K294">
            <v>-140.61000000000001</v>
          </cell>
          <cell r="L294">
            <v>-9291</v>
          </cell>
        </row>
        <row r="295">
          <cell r="A295">
            <v>3154040</v>
          </cell>
          <cell r="B295" t="str">
            <v>Current Social Tax P/A</v>
          </cell>
          <cell r="E295">
            <v>9105.5357142857138</v>
          </cell>
          <cell r="F295">
            <v>1274775</v>
          </cell>
          <cell r="H295">
            <v>0</v>
          </cell>
          <cell r="I295">
            <v>0</v>
          </cell>
          <cell r="K295">
            <v>9105.5357142857138</v>
          </cell>
          <cell r="L295">
            <v>1274775</v>
          </cell>
        </row>
        <row r="296">
          <cell r="A296">
            <v>3201001</v>
          </cell>
          <cell r="B296" t="str">
            <v>Withholding Tax Payable</v>
          </cell>
          <cell r="E296">
            <v>13514.567857142858</v>
          </cell>
          <cell r="F296">
            <v>1892039.5</v>
          </cell>
          <cell r="H296">
            <v>74233.55</v>
          </cell>
          <cell r="I296">
            <v>6031833.5</v>
          </cell>
          <cell r="K296">
            <v>-60718.982142857145</v>
          </cell>
          <cell r="L296">
            <v>-4139794</v>
          </cell>
        </row>
        <row r="297">
          <cell r="A297">
            <v>3201002</v>
          </cell>
          <cell r="B297" t="str">
            <v>Accrued Current Payroll</v>
          </cell>
          <cell r="E297">
            <v>6180.5642857142866</v>
          </cell>
          <cell r="F297">
            <v>865279</v>
          </cell>
          <cell r="H297">
            <v>27181.93</v>
          </cell>
          <cell r="I297">
            <v>2277853</v>
          </cell>
          <cell r="K297">
            <v>-21001.365714285712</v>
          </cell>
          <cell r="L297">
            <v>-1412574</v>
          </cell>
        </row>
        <row r="298">
          <cell r="A298">
            <v>3301010</v>
          </cell>
          <cell r="B298" t="str">
            <v>Chase Bank of Texas</v>
          </cell>
          <cell r="E298">
            <v>622222.19999999995</v>
          </cell>
          <cell r="F298">
            <v>87111108</v>
          </cell>
          <cell r="H298">
            <v>666666.65</v>
          </cell>
          <cell r="I298">
            <v>87333331.150000006</v>
          </cell>
          <cell r="K298">
            <v>-44444.45000000007</v>
          </cell>
          <cell r="L298">
            <v>-222223.15000000596</v>
          </cell>
        </row>
        <row r="299">
          <cell r="A299">
            <v>3302010</v>
          </cell>
          <cell r="B299" t="str">
            <v>CAP-G Cash Advances</v>
          </cell>
          <cell r="E299">
            <v>18706350.170000002</v>
          </cell>
          <cell r="F299">
            <v>2618889023.8000002</v>
          </cell>
          <cell r="H299">
            <v>18706350.170000002</v>
          </cell>
          <cell r="I299">
            <v>2450531872.2700005</v>
          </cell>
          <cell r="K299">
            <v>0</v>
          </cell>
          <cell r="L299">
            <v>168357151.52999973</v>
          </cell>
        </row>
        <row r="300">
          <cell r="A300">
            <v>3302020</v>
          </cell>
          <cell r="B300" t="str">
            <v>CAP-G Management Fees</v>
          </cell>
          <cell r="E300">
            <v>6378750</v>
          </cell>
          <cell r="F300">
            <v>893025000</v>
          </cell>
          <cell r="H300">
            <v>5868750</v>
          </cell>
          <cell r="I300">
            <v>768806250</v>
          </cell>
          <cell r="K300">
            <v>510000</v>
          </cell>
          <cell r="L300">
            <v>124218750</v>
          </cell>
        </row>
        <row r="301">
          <cell r="A301">
            <v>3302030</v>
          </cell>
          <cell r="B301" t="str">
            <v>CAP-G Other</v>
          </cell>
          <cell r="E301">
            <v>2342221.8199999998</v>
          </cell>
          <cell r="F301">
            <v>327911054.79999995</v>
          </cell>
          <cell r="H301">
            <v>2201086.27</v>
          </cell>
          <cell r="I301">
            <v>288342301.37</v>
          </cell>
          <cell r="K301">
            <v>141135.54999999981</v>
          </cell>
          <cell r="L301">
            <v>39568753.429999948</v>
          </cell>
        </row>
        <row r="302">
          <cell r="A302">
            <v>3352001</v>
          </cell>
          <cell r="B302" t="str">
            <v>Interest Payable to Related Pa</v>
          </cell>
          <cell r="E302">
            <v>2818592</v>
          </cell>
          <cell r="F302">
            <v>394602880</v>
          </cell>
          <cell r="H302">
            <v>2376635</v>
          </cell>
          <cell r="I302">
            <v>311339185</v>
          </cell>
          <cell r="K302">
            <v>441957</v>
          </cell>
          <cell r="L302">
            <v>83263695</v>
          </cell>
        </row>
        <row r="303">
          <cell r="A303">
            <v>4001010</v>
          </cell>
          <cell r="B303" t="str">
            <v>Central Asia Petroleum</v>
          </cell>
          <cell r="E303">
            <v>100000</v>
          </cell>
          <cell r="F303">
            <v>7555000</v>
          </cell>
          <cell r="H303">
            <v>100000</v>
          </cell>
          <cell r="I303">
            <v>7555000</v>
          </cell>
          <cell r="K303">
            <v>0</v>
          </cell>
          <cell r="L303">
            <v>0</v>
          </cell>
        </row>
        <row r="304">
          <cell r="A304">
            <v>4001020</v>
          </cell>
          <cell r="B304" t="str">
            <v>Kazakhoil</v>
          </cell>
          <cell r="E304">
            <v>80000</v>
          </cell>
          <cell r="F304">
            <v>6044000</v>
          </cell>
          <cell r="H304">
            <v>80000</v>
          </cell>
          <cell r="I304">
            <v>6044000</v>
          </cell>
          <cell r="K304">
            <v>0</v>
          </cell>
          <cell r="L304">
            <v>0</v>
          </cell>
        </row>
        <row r="305">
          <cell r="A305">
            <v>4001030</v>
          </cell>
          <cell r="B305" t="str">
            <v>Mangistau Terra International</v>
          </cell>
          <cell r="E305">
            <v>20000</v>
          </cell>
          <cell r="F305">
            <v>1511000</v>
          </cell>
          <cell r="H305">
            <v>20000</v>
          </cell>
          <cell r="I305">
            <v>1511000</v>
          </cell>
          <cell r="K305">
            <v>0</v>
          </cell>
          <cell r="L305">
            <v>0</v>
          </cell>
        </row>
        <row r="306">
          <cell r="A306">
            <v>4101001</v>
          </cell>
          <cell r="B306" t="str">
            <v>Retained Earnings</v>
          </cell>
          <cell r="E306">
            <v>-7503486.9500000002</v>
          </cell>
          <cell r="F306">
            <v>-745730557.25</v>
          </cell>
          <cell r="H306">
            <v>-7503486.9400000004</v>
          </cell>
          <cell r="I306">
            <v>-745730557.25</v>
          </cell>
          <cell r="K306">
            <v>-9.9999997764825821E-3</v>
          </cell>
          <cell r="L306">
            <v>0</v>
          </cell>
        </row>
        <row r="307">
          <cell r="A307">
            <v>5101001</v>
          </cell>
          <cell r="B307" t="str">
            <v>Interest Income</v>
          </cell>
          <cell r="E307">
            <v>187.26</v>
          </cell>
          <cell r="F307">
            <v>21441.27</v>
          </cell>
          <cell r="H307">
            <v>187.26</v>
          </cell>
          <cell r="I307">
            <v>21441.27</v>
          </cell>
          <cell r="K307">
            <v>0</v>
          </cell>
          <cell r="L307">
            <v>0</v>
          </cell>
        </row>
        <row r="308">
          <cell r="A308">
            <v>5991001</v>
          </cell>
          <cell r="B308" t="str">
            <v>Currency Exchange Gain</v>
          </cell>
          <cell r="E308">
            <v>318179.12271428568</v>
          </cell>
          <cell r="F308">
            <v>11111944.41</v>
          </cell>
          <cell r="H308">
            <v>243737.13687022906</v>
          </cell>
          <cell r="I308">
            <v>9892793.1099999994</v>
          </cell>
          <cell r="K308">
            <v>74441.985844056617</v>
          </cell>
          <cell r="L308">
            <v>1219151.3000000007</v>
          </cell>
        </row>
        <row r="309">
          <cell r="A309">
            <v>6000501</v>
          </cell>
          <cell r="B309" t="str">
            <v>Chemicals</v>
          </cell>
          <cell r="E309">
            <v>0</v>
          </cell>
          <cell r="F309">
            <v>0</v>
          </cell>
          <cell r="H309">
            <v>0</v>
          </cell>
          <cell r="I309">
            <v>0</v>
          </cell>
          <cell r="K309">
            <v>0</v>
          </cell>
          <cell r="L309">
            <v>0</v>
          </cell>
        </row>
        <row r="310">
          <cell r="A310">
            <v>6001001</v>
          </cell>
          <cell r="B310" t="str">
            <v>Treatment Costs</v>
          </cell>
          <cell r="E310">
            <v>0</v>
          </cell>
          <cell r="F310">
            <v>0</v>
          </cell>
          <cell r="H310">
            <v>0</v>
          </cell>
          <cell r="I310">
            <v>0</v>
          </cell>
          <cell r="K310">
            <v>0</v>
          </cell>
          <cell r="L310">
            <v>0</v>
          </cell>
        </row>
        <row r="311">
          <cell r="A311">
            <v>6002001</v>
          </cell>
          <cell r="B311" t="str">
            <v>Materials &amp; Supplies</v>
          </cell>
          <cell r="E311">
            <v>0</v>
          </cell>
          <cell r="F311">
            <v>0</v>
          </cell>
          <cell r="H311">
            <v>0</v>
          </cell>
          <cell r="I311">
            <v>0</v>
          </cell>
          <cell r="K311">
            <v>0</v>
          </cell>
          <cell r="L311">
            <v>0</v>
          </cell>
        </row>
        <row r="312">
          <cell r="A312">
            <v>6002501</v>
          </cell>
          <cell r="B312" t="str">
            <v>Fuel &amp; Power</v>
          </cell>
          <cell r="E312">
            <v>0</v>
          </cell>
          <cell r="F312">
            <v>0</v>
          </cell>
          <cell r="H312">
            <v>0</v>
          </cell>
          <cell r="I312">
            <v>0</v>
          </cell>
          <cell r="K312">
            <v>0</v>
          </cell>
          <cell r="L312">
            <v>0</v>
          </cell>
        </row>
        <row r="313">
          <cell r="A313">
            <v>6003001</v>
          </cell>
          <cell r="B313" t="str">
            <v>Transportation</v>
          </cell>
          <cell r="E313">
            <v>0</v>
          </cell>
          <cell r="F313">
            <v>0</v>
          </cell>
          <cell r="H313">
            <v>0</v>
          </cell>
          <cell r="I313">
            <v>0</v>
          </cell>
          <cell r="K313">
            <v>0</v>
          </cell>
          <cell r="L313">
            <v>0</v>
          </cell>
        </row>
        <row r="314">
          <cell r="A314">
            <v>6003501</v>
          </cell>
          <cell r="B314" t="str">
            <v>Communication</v>
          </cell>
          <cell r="E314">
            <v>0</v>
          </cell>
          <cell r="F314">
            <v>0</v>
          </cell>
          <cell r="H314">
            <v>0</v>
          </cell>
          <cell r="I314">
            <v>0</v>
          </cell>
          <cell r="K314">
            <v>0</v>
          </cell>
          <cell r="L314">
            <v>0</v>
          </cell>
        </row>
        <row r="315">
          <cell r="A315">
            <v>6004001</v>
          </cell>
          <cell r="B315" t="str">
            <v>Repairs &amp; Maintenance</v>
          </cell>
          <cell r="E315">
            <v>0</v>
          </cell>
          <cell r="F315">
            <v>0</v>
          </cell>
          <cell r="H315">
            <v>0</v>
          </cell>
          <cell r="I315">
            <v>0</v>
          </cell>
          <cell r="K315">
            <v>0</v>
          </cell>
          <cell r="L315">
            <v>0</v>
          </cell>
        </row>
        <row r="316">
          <cell r="A316">
            <v>6006001</v>
          </cell>
          <cell r="B316" t="str">
            <v>Company labor</v>
          </cell>
          <cell r="E316">
            <v>0</v>
          </cell>
          <cell r="F316">
            <v>0</v>
          </cell>
          <cell r="H316">
            <v>0</v>
          </cell>
          <cell r="I316">
            <v>0</v>
          </cell>
          <cell r="K316">
            <v>0</v>
          </cell>
          <cell r="L316">
            <v>0</v>
          </cell>
        </row>
        <row r="317">
          <cell r="A317">
            <v>6006201</v>
          </cell>
          <cell r="B317" t="str">
            <v>Contract Labor</v>
          </cell>
          <cell r="E317">
            <v>0</v>
          </cell>
          <cell r="F317">
            <v>0</v>
          </cell>
          <cell r="H317">
            <v>0</v>
          </cell>
          <cell r="I317">
            <v>0</v>
          </cell>
          <cell r="K317">
            <v>0</v>
          </cell>
          <cell r="L317">
            <v>0</v>
          </cell>
        </row>
        <row r="318">
          <cell r="A318">
            <v>6006501</v>
          </cell>
          <cell r="B318" t="str">
            <v>Contract Services &amp; Equip</v>
          </cell>
          <cell r="E318">
            <v>0</v>
          </cell>
          <cell r="F318">
            <v>0</v>
          </cell>
          <cell r="H318">
            <v>0</v>
          </cell>
          <cell r="I318">
            <v>0</v>
          </cell>
          <cell r="K318">
            <v>0</v>
          </cell>
          <cell r="L318">
            <v>0</v>
          </cell>
        </row>
        <row r="319">
          <cell r="A319">
            <v>6006701</v>
          </cell>
          <cell r="B319" t="str">
            <v>Professional Services</v>
          </cell>
          <cell r="E319">
            <v>0</v>
          </cell>
          <cell r="F319">
            <v>0</v>
          </cell>
          <cell r="H319">
            <v>0</v>
          </cell>
          <cell r="I319">
            <v>0</v>
          </cell>
          <cell r="K319">
            <v>0</v>
          </cell>
          <cell r="L319">
            <v>0</v>
          </cell>
        </row>
        <row r="320">
          <cell r="A320">
            <v>6007001</v>
          </cell>
          <cell r="B320" t="str">
            <v>Environmental Expenses</v>
          </cell>
          <cell r="E320">
            <v>0</v>
          </cell>
          <cell r="F320">
            <v>0</v>
          </cell>
          <cell r="H320">
            <v>0</v>
          </cell>
          <cell r="I320">
            <v>0</v>
          </cell>
          <cell r="K320">
            <v>0</v>
          </cell>
          <cell r="L320">
            <v>0</v>
          </cell>
        </row>
        <row r="321">
          <cell r="A321">
            <v>6007501</v>
          </cell>
          <cell r="B321" t="str">
            <v>Local Licensing Fees</v>
          </cell>
          <cell r="E321">
            <v>0</v>
          </cell>
          <cell r="F321">
            <v>0</v>
          </cell>
          <cell r="H321">
            <v>0</v>
          </cell>
          <cell r="I321">
            <v>0</v>
          </cell>
          <cell r="K321">
            <v>0</v>
          </cell>
          <cell r="L321">
            <v>0</v>
          </cell>
        </row>
        <row r="322">
          <cell r="A322">
            <v>6008001</v>
          </cell>
          <cell r="B322" t="str">
            <v>General and Administrative</v>
          </cell>
          <cell r="E322">
            <v>0</v>
          </cell>
          <cell r="F322">
            <v>0</v>
          </cell>
          <cell r="H322">
            <v>0</v>
          </cell>
          <cell r="I322">
            <v>0</v>
          </cell>
          <cell r="K322">
            <v>0</v>
          </cell>
          <cell r="L322">
            <v>0</v>
          </cell>
        </row>
        <row r="323">
          <cell r="A323">
            <v>6057510</v>
          </cell>
          <cell r="B323" t="str">
            <v>WO Auto &amp; Truck Expenses</v>
          </cell>
          <cell r="E323">
            <v>0</v>
          </cell>
          <cell r="F323">
            <v>0</v>
          </cell>
          <cell r="H323">
            <v>0</v>
          </cell>
          <cell r="I323">
            <v>0</v>
          </cell>
          <cell r="K323">
            <v>0</v>
          </cell>
          <cell r="L323">
            <v>0</v>
          </cell>
        </row>
        <row r="324">
          <cell r="A324">
            <v>6058501</v>
          </cell>
          <cell r="B324" t="str">
            <v>WO Environmental Expense</v>
          </cell>
          <cell r="E324">
            <v>0</v>
          </cell>
          <cell r="F324">
            <v>0</v>
          </cell>
          <cell r="H324">
            <v>0</v>
          </cell>
          <cell r="I324">
            <v>0</v>
          </cell>
          <cell r="K324">
            <v>0</v>
          </cell>
          <cell r="L324">
            <v>0</v>
          </cell>
        </row>
        <row r="325">
          <cell r="A325">
            <v>6995001</v>
          </cell>
          <cell r="B325" t="str">
            <v>Depreciation - Corp. Assets</v>
          </cell>
          <cell r="E325">
            <v>-400000</v>
          </cell>
          <cell r="F325">
            <v>-53750000</v>
          </cell>
          <cell r="H325">
            <v>-250000</v>
          </cell>
          <cell r="I325">
            <v>-32750000</v>
          </cell>
          <cell r="K325">
            <v>-150000</v>
          </cell>
          <cell r="L325">
            <v>-21000000</v>
          </cell>
        </row>
        <row r="326">
          <cell r="A326">
            <v>7001001</v>
          </cell>
          <cell r="B326" t="str">
            <v>Geological Expenses</v>
          </cell>
          <cell r="E326">
            <v>0</v>
          </cell>
          <cell r="F326">
            <v>0</v>
          </cell>
          <cell r="H326">
            <v>0</v>
          </cell>
          <cell r="I326">
            <v>0</v>
          </cell>
          <cell r="K326">
            <v>0</v>
          </cell>
          <cell r="L326">
            <v>0</v>
          </cell>
        </row>
        <row r="327">
          <cell r="A327">
            <v>7002001</v>
          </cell>
          <cell r="B327" t="str">
            <v>Geophysical Expenses</v>
          </cell>
          <cell r="E327">
            <v>0.01</v>
          </cell>
          <cell r="F327">
            <v>0</v>
          </cell>
          <cell r="H327">
            <v>0</v>
          </cell>
          <cell r="I327">
            <v>0</v>
          </cell>
          <cell r="K327">
            <v>0.01</v>
          </cell>
          <cell r="L327">
            <v>0</v>
          </cell>
        </row>
        <row r="328">
          <cell r="A328">
            <v>7003001</v>
          </cell>
          <cell r="B328" t="str">
            <v>Seismic</v>
          </cell>
          <cell r="E328">
            <v>0</v>
          </cell>
          <cell r="F328">
            <v>0</v>
          </cell>
          <cell r="H328">
            <v>0</v>
          </cell>
          <cell r="I328">
            <v>0</v>
          </cell>
          <cell r="K328">
            <v>0</v>
          </cell>
          <cell r="L328">
            <v>0</v>
          </cell>
        </row>
        <row r="329">
          <cell r="A329">
            <v>7951001</v>
          </cell>
          <cell r="B329" t="str">
            <v>Marketing Expense</v>
          </cell>
          <cell r="E329">
            <v>0</v>
          </cell>
          <cell r="F329">
            <v>0</v>
          </cell>
          <cell r="H329">
            <v>0</v>
          </cell>
          <cell r="I329">
            <v>0</v>
          </cell>
          <cell r="K329">
            <v>0</v>
          </cell>
          <cell r="L329">
            <v>0</v>
          </cell>
        </row>
        <row r="330">
          <cell r="A330">
            <v>8000101</v>
          </cell>
          <cell r="B330" t="str">
            <v>Rent</v>
          </cell>
          <cell r="E330">
            <v>-853.93</v>
          </cell>
          <cell r="F330">
            <v>-73353</v>
          </cell>
          <cell r="H330">
            <v>-853.93</v>
          </cell>
          <cell r="I330">
            <v>-73353</v>
          </cell>
          <cell r="K330">
            <v>0</v>
          </cell>
          <cell r="L330">
            <v>0</v>
          </cell>
        </row>
        <row r="331">
          <cell r="A331">
            <v>8000201</v>
          </cell>
          <cell r="B331" t="str">
            <v>Office Supplies</v>
          </cell>
          <cell r="E331">
            <v>-8824.33</v>
          </cell>
          <cell r="F331">
            <v>-998266.44</v>
          </cell>
          <cell r="H331">
            <v>-6227.65</v>
          </cell>
          <cell r="I331">
            <v>-653423.76</v>
          </cell>
          <cell r="K331">
            <v>-2596.6800000000003</v>
          </cell>
          <cell r="L331">
            <v>-344842.67999999993</v>
          </cell>
        </row>
        <row r="332">
          <cell r="A332">
            <v>8000301</v>
          </cell>
          <cell r="B332" t="str">
            <v>Utilities</v>
          </cell>
          <cell r="E332">
            <v>-7683.46</v>
          </cell>
          <cell r="F332">
            <v>-953826.93</v>
          </cell>
          <cell r="H332">
            <v>-3225.83</v>
          </cell>
          <cell r="I332">
            <v>-346629.73</v>
          </cell>
          <cell r="K332">
            <v>-4457.63</v>
          </cell>
          <cell r="L332">
            <v>-607197.20000000007</v>
          </cell>
        </row>
        <row r="333">
          <cell r="A333">
            <v>8000401</v>
          </cell>
          <cell r="B333" t="str">
            <v>Dues and Subscriptions</v>
          </cell>
          <cell r="E333">
            <v>-7727.17</v>
          </cell>
          <cell r="F333">
            <v>-983487.9</v>
          </cell>
          <cell r="H333">
            <v>-1596.97</v>
          </cell>
          <cell r="I333">
            <v>-142586</v>
          </cell>
          <cell r="K333">
            <v>-6130.2</v>
          </cell>
          <cell r="L333">
            <v>-840901.9</v>
          </cell>
        </row>
        <row r="334">
          <cell r="A334">
            <v>8000501</v>
          </cell>
          <cell r="B334" t="str">
            <v>Travel and Lodging</v>
          </cell>
          <cell r="E334">
            <v>-477458.82</v>
          </cell>
          <cell r="F334">
            <v>-45525474.509999998</v>
          </cell>
          <cell r="H334">
            <v>-441505.03</v>
          </cell>
          <cell r="I334">
            <v>-40708612.840000004</v>
          </cell>
          <cell r="K334">
            <v>-35953.789999999979</v>
          </cell>
          <cell r="L334">
            <v>-4816861.6699999943</v>
          </cell>
        </row>
        <row r="335">
          <cell r="A335">
            <v>8000601</v>
          </cell>
          <cell r="B335" t="str">
            <v>Meals &amp; Entertainment</v>
          </cell>
          <cell r="E335">
            <v>-37.82</v>
          </cell>
          <cell r="F335">
            <v>-5000</v>
          </cell>
          <cell r="H335">
            <v>0</v>
          </cell>
          <cell r="I335">
            <v>0</v>
          </cell>
          <cell r="K335">
            <v>-37.82</v>
          </cell>
          <cell r="L335">
            <v>-5000</v>
          </cell>
        </row>
        <row r="336">
          <cell r="A336">
            <v>8000701</v>
          </cell>
          <cell r="B336" t="str">
            <v>Bank Fees</v>
          </cell>
          <cell r="E336">
            <v>-14478.94</v>
          </cell>
          <cell r="F336">
            <v>-1663430.5</v>
          </cell>
          <cell r="H336">
            <v>-8009.45</v>
          </cell>
          <cell r="I336">
            <v>-805760.6</v>
          </cell>
          <cell r="K336">
            <v>-6469.4900000000007</v>
          </cell>
          <cell r="L336">
            <v>-857669.9</v>
          </cell>
        </row>
        <row r="337">
          <cell r="A337">
            <v>8000801</v>
          </cell>
          <cell r="B337" t="str">
            <v>Postage &amp; Courier</v>
          </cell>
          <cell r="E337">
            <v>-3815.04</v>
          </cell>
          <cell r="F337">
            <v>-503056.05</v>
          </cell>
          <cell r="H337">
            <v>-312.11</v>
          </cell>
          <cell r="I337">
            <v>-31433.46</v>
          </cell>
          <cell r="K337">
            <v>-3502.93</v>
          </cell>
          <cell r="L337">
            <v>-471622.58999999997</v>
          </cell>
        </row>
        <row r="338">
          <cell r="A338">
            <v>8000901</v>
          </cell>
          <cell r="B338" t="str">
            <v>Insurance</v>
          </cell>
          <cell r="E338">
            <v>-60160.12</v>
          </cell>
          <cell r="F338">
            <v>-6891077.2999999998</v>
          </cell>
          <cell r="H338">
            <v>-60130.57</v>
          </cell>
          <cell r="I338">
            <v>-6886940.2999999998</v>
          </cell>
          <cell r="K338">
            <v>-29.55000000000291</v>
          </cell>
          <cell r="L338">
            <v>-4137</v>
          </cell>
        </row>
        <row r="339">
          <cell r="A339">
            <v>8001001</v>
          </cell>
          <cell r="B339" t="str">
            <v>Contributions</v>
          </cell>
          <cell r="E339">
            <v>-40039.85</v>
          </cell>
          <cell r="F339">
            <v>-5199192</v>
          </cell>
          <cell r="H339">
            <v>-4562.84</v>
          </cell>
          <cell r="I339">
            <v>-493192</v>
          </cell>
          <cell r="K339">
            <v>-35477.009999999995</v>
          </cell>
          <cell r="L339">
            <v>-4706000</v>
          </cell>
        </row>
        <row r="340">
          <cell r="A340">
            <v>8001010</v>
          </cell>
          <cell r="B340" t="str">
            <v>Training</v>
          </cell>
          <cell r="E340">
            <v>-75872.070000000007</v>
          </cell>
          <cell r="F340">
            <v>-9443308.8699999992</v>
          </cell>
          <cell r="H340">
            <v>-18490.09</v>
          </cell>
          <cell r="I340">
            <v>-1850954.08</v>
          </cell>
          <cell r="K340">
            <v>-57381.98000000001</v>
          </cell>
          <cell r="L340">
            <v>-7592354.7899999991</v>
          </cell>
        </row>
        <row r="341">
          <cell r="A341">
            <v>8001101</v>
          </cell>
          <cell r="B341" t="str">
            <v>Cleaning Services</v>
          </cell>
          <cell r="E341">
            <v>0</v>
          </cell>
          <cell r="F341">
            <v>0</v>
          </cell>
          <cell r="H341">
            <v>0</v>
          </cell>
          <cell r="I341">
            <v>0</v>
          </cell>
          <cell r="K341">
            <v>0</v>
          </cell>
          <cell r="L341">
            <v>0</v>
          </cell>
        </row>
        <row r="342">
          <cell r="A342">
            <v>8001301</v>
          </cell>
          <cell r="B342" t="str">
            <v>Medical Expense</v>
          </cell>
          <cell r="E342">
            <v>-1237.06</v>
          </cell>
          <cell r="F342">
            <v>-163663</v>
          </cell>
          <cell r="H342">
            <v>0</v>
          </cell>
          <cell r="I342">
            <v>0</v>
          </cell>
          <cell r="K342">
            <v>-1237.06</v>
          </cell>
          <cell r="L342">
            <v>-163663</v>
          </cell>
        </row>
        <row r="343">
          <cell r="A343">
            <v>8001401</v>
          </cell>
          <cell r="B343" t="str">
            <v>Transportation</v>
          </cell>
          <cell r="E343">
            <v>-2396.21</v>
          </cell>
          <cell r="F343">
            <v>-205939.67</v>
          </cell>
          <cell r="H343">
            <v>-2396.21</v>
          </cell>
          <cell r="I343">
            <v>-205939.67</v>
          </cell>
          <cell r="K343">
            <v>0</v>
          </cell>
          <cell r="L343">
            <v>0</v>
          </cell>
        </row>
        <row r="344">
          <cell r="A344">
            <v>8001501</v>
          </cell>
          <cell r="B344" t="str">
            <v>Parking</v>
          </cell>
          <cell r="E344">
            <v>-1918.07</v>
          </cell>
          <cell r="F344">
            <v>-212820</v>
          </cell>
          <cell r="H344">
            <v>-1550.79</v>
          </cell>
          <cell r="I344">
            <v>-164020</v>
          </cell>
          <cell r="K344">
            <v>-367.28</v>
          </cell>
          <cell r="L344">
            <v>-48800</v>
          </cell>
        </row>
        <row r="345">
          <cell r="A345">
            <v>8001601</v>
          </cell>
          <cell r="B345" t="str">
            <v>Telecommunication Exp</v>
          </cell>
          <cell r="E345">
            <v>-78106.25</v>
          </cell>
          <cell r="F345">
            <v>-9093768.7100000009</v>
          </cell>
          <cell r="H345">
            <v>-56006.39</v>
          </cell>
          <cell r="I345">
            <v>-6136595.2400000002</v>
          </cell>
          <cell r="K345">
            <v>-22099.86</v>
          </cell>
          <cell r="L345">
            <v>-2957173.4700000007</v>
          </cell>
        </row>
        <row r="346">
          <cell r="A346">
            <v>8001602</v>
          </cell>
          <cell r="B346" t="str">
            <v>Mobiles</v>
          </cell>
          <cell r="E346">
            <v>-3467.17</v>
          </cell>
          <cell r="F346">
            <v>-462933.24</v>
          </cell>
          <cell r="H346">
            <v>-336.17</v>
          </cell>
          <cell r="I346">
            <v>-41955.06</v>
          </cell>
          <cell r="K346">
            <v>-3131</v>
          </cell>
          <cell r="L346">
            <v>-420978.18</v>
          </cell>
        </row>
        <row r="347">
          <cell r="A347">
            <v>8001603</v>
          </cell>
          <cell r="B347" t="str">
            <v>Telephone Lines</v>
          </cell>
          <cell r="E347">
            <v>0</v>
          </cell>
          <cell r="F347">
            <v>0</v>
          </cell>
          <cell r="H347">
            <v>0</v>
          </cell>
          <cell r="I347">
            <v>0</v>
          </cell>
          <cell r="K347">
            <v>0</v>
          </cell>
          <cell r="L347">
            <v>0</v>
          </cell>
        </row>
        <row r="348">
          <cell r="A348">
            <v>8001604</v>
          </cell>
          <cell r="B348" t="str">
            <v>Appartments</v>
          </cell>
          <cell r="E348">
            <v>-751.83</v>
          </cell>
          <cell r="F348">
            <v>-91480.66</v>
          </cell>
          <cell r="H348">
            <v>-490.84</v>
          </cell>
          <cell r="I348">
            <v>-55264</v>
          </cell>
          <cell r="K348">
            <v>-260.99000000000007</v>
          </cell>
          <cell r="L348">
            <v>-36216.660000000003</v>
          </cell>
        </row>
        <row r="349">
          <cell r="A349">
            <v>8001605</v>
          </cell>
          <cell r="B349" t="str">
            <v>Internet &amp; E-Mail Services</v>
          </cell>
          <cell r="E349">
            <v>-11191.71</v>
          </cell>
          <cell r="F349">
            <v>-1243455.18</v>
          </cell>
          <cell r="H349">
            <v>-9046.48</v>
          </cell>
          <cell r="I349">
            <v>-960255.68</v>
          </cell>
          <cell r="K349">
            <v>-2145.2299999999996</v>
          </cell>
          <cell r="L349">
            <v>-283199.49999999988</v>
          </cell>
        </row>
        <row r="350">
          <cell r="A350">
            <v>8006001</v>
          </cell>
          <cell r="B350" t="str">
            <v>Company labor</v>
          </cell>
          <cell r="E350">
            <v>-297146.85200000007</v>
          </cell>
          <cell r="F350">
            <v>-33803362.794</v>
          </cell>
          <cell r="H350">
            <v>-188578.52</v>
          </cell>
          <cell r="I350">
            <v>-19227730.392000001</v>
          </cell>
          <cell r="K350">
            <v>-108568.33200000008</v>
          </cell>
          <cell r="L350">
            <v>-14575632.401999999</v>
          </cell>
        </row>
        <row r="351">
          <cell r="A351">
            <v>8006201</v>
          </cell>
          <cell r="B351" t="str">
            <v>Contract Labor</v>
          </cell>
          <cell r="E351">
            <v>-431154</v>
          </cell>
          <cell r="F351">
            <v>-49811389.780000001</v>
          </cell>
          <cell r="H351">
            <v>-280500</v>
          </cell>
          <cell r="I351">
            <v>-29513274.175000001</v>
          </cell>
          <cell r="K351">
            <v>-150654</v>
          </cell>
          <cell r="L351">
            <v>-20298115.605</v>
          </cell>
        </row>
        <row r="352">
          <cell r="A352">
            <v>8006501</v>
          </cell>
          <cell r="B352" t="str">
            <v>Contract Services &amp; Equip</v>
          </cell>
          <cell r="E352">
            <v>-919.54</v>
          </cell>
          <cell r="F352">
            <v>-80000</v>
          </cell>
          <cell r="H352">
            <v>-919.54</v>
          </cell>
          <cell r="I352">
            <v>-80000</v>
          </cell>
          <cell r="K352">
            <v>0</v>
          </cell>
          <cell r="L352">
            <v>0</v>
          </cell>
        </row>
        <row r="353">
          <cell r="A353">
            <v>8006701</v>
          </cell>
          <cell r="B353" t="str">
            <v>Professional Services</v>
          </cell>
          <cell r="E353">
            <v>-21523.8</v>
          </cell>
          <cell r="F353">
            <v>-1933882.48</v>
          </cell>
          <cell r="H353">
            <v>-19207.28</v>
          </cell>
          <cell r="I353">
            <v>-1609569.68</v>
          </cell>
          <cell r="K353">
            <v>-2316.5200000000004</v>
          </cell>
          <cell r="L353">
            <v>-324312.80000000005</v>
          </cell>
        </row>
        <row r="354">
          <cell r="A354">
            <v>8007001</v>
          </cell>
          <cell r="B354" t="str">
            <v>Legal Expenses</v>
          </cell>
          <cell r="E354">
            <v>-54724.66</v>
          </cell>
          <cell r="F354">
            <v>-5600897.2999999998</v>
          </cell>
          <cell r="H354">
            <v>-34037.81</v>
          </cell>
          <cell r="I354">
            <v>-2856156</v>
          </cell>
          <cell r="K354">
            <v>-20686.850000000006</v>
          </cell>
          <cell r="L354">
            <v>-2744741.3</v>
          </cell>
        </row>
        <row r="355">
          <cell r="A355">
            <v>8007501</v>
          </cell>
          <cell r="B355" t="str">
            <v>Accounting &amp; Audit</v>
          </cell>
          <cell r="E355">
            <v>-31183.51</v>
          </cell>
          <cell r="F355">
            <v>-3887178.61</v>
          </cell>
          <cell r="H355">
            <v>-28343.51</v>
          </cell>
          <cell r="I355">
            <v>-3489578.61</v>
          </cell>
          <cell r="K355">
            <v>-2840</v>
          </cell>
          <cell r="L355">
            <v>-397600</v>
          </cell>
        </row>
        <row r="356">
          <cell r="A356">
            <v>8008001</v>
          </cell>
          <cell r="B356" t="str">
            <v>Misc. G. &amp; A.</v>
          </cell>
          <cell r="E356">
            <v>-10334.73</v>
          </cell>
          <cell r="F356">
            <v>-1208858.46</v>
          </cell>
          <cell r="H356">
            <v>-5460.44</v>
          </cell>
          <cell r="I356">
            <v>-562673.99</v>
          </cell>
          <cell r="K356">
            <v>-4874.29</v>
          </cell>
          <cell r="L356">
            <v>-646184.47</v>
          </cell>
        </row>
        <row r="357">
          <cell r="A357">
            <v>8009001</v>
          </cell>
          <cell r="B357" t="str">
            <v>Licence Registration Fees</v>
          </cell>
          <cell r="E357">
            <v>-1817.91</v>
          </cell>
          <cell r="F357">
            <v>-254300</v>
          </cell>
          <cell r="H357">
            <v>0</v>
          </cell>
          <cell r="I357">
            <v>0</v>
          </cell>
          <cell r="K357">
            <v>-1817.91</v>
          </cell>
          <cell r="L357">
            <v>-254300</v>
          </cell>
        </row>
        <row r="358">
          <cell r="A358">
            <v>8009601</v>
          </cell>
          <cell r="B358" t="str">
            <v>Penalties</v>
          </cell>
          <cell r="E358">
            <v>-179.32</v>
          </cell>
          <cell r="F358">
            <v>-15260</v>
          </cell>
          <cell r="H358">
            <v>-179.32</v>
          </cell>
          <cell r="I358">
            <v>-15260</v>
          </cell>
          <cell r="K358">
            <v>0</v>
          </cell>
          <cell r="L358">
            <v>0</v>
          </cell>
        </row>
        <row r="359">
          <cell r="A359">
            <v>8009701</v>
          </cell>
          <cell r="B359" t="str">
            <v>Repairs &amp; Installations</v>
          </cell>
          <cell r="E359">
            <v>-4148.3</v>
          </cell>
          <cell r="F359">
            <v>-553806</v>
          </cell>
          <cell r="H359">
            <v>-491.24</v>
          </cell>
          <cell r="I359">
            <v>-56001</v>
          </cell>
          <cell r="K359">
            <v>-3657.0600000000004</v>
          </cell>
          <cell r="L359">
            <v>-497805</v>
          </cell>
        </row>
        <row r="360">
          <cell r="A360">
            <v>8009801</v>
          </cell>
          <cell r="B360" t="str">
            <v>Almaty Office Expense</v>
          </cell>
          <cell r="E360">
            <v>-3908.13</v>
          </cell>
          <cell r="F360">
            <v>-393400</v>
          </cell>
          <cell r="H360">
            <v>-3088.93</v>
          </cell>
          <cell r="I360">
            <v>-285400</v>
          </cell>
          <cell r="K360">
            <v>-819.20000000000027</v>
          </cell>
          <cell r="L360">
            <v>-108000</v>
          </cell>
        </row>
        <row r="361">
          <cell r="A361">
            <v>8551001</v>
          </cell>
          <cell r="B361" t="str">
            <v>Interest on Debts</v>
          </cell>
          <cell r="E361">
            <v>-887051.45539999998</v>
          </cell>
          <cell r="F361">
            <v>-103528493.48029999</v>
          </cell>
          <cell r="H361">
            <v>-559887.35999999999</v>
          </cell>
          <cell r="I361">
            <v>-59351794.854800001</v>
          </cell>
          <cell r="K361">
            <v>-327164.09539999999</v>
          </cell>
          <cell r="L361">
            <v>-44176698.625499994</v>
          </cell>
        </row>
        <row r="362">
          <cell r="A362">
            <v>8701001</v>
          </cell>
          <cell r="B362" t="str">
            <v>Current Income Taxes</v>
          </cell>
          <cell r="E362">
            <v>-5757.07</v>
          </cell>
          <cell r="F362">
            <v>-761661</v>
          </cell>
          <cell r="H362">
            <v>0</v>
          </cell>
          <cell r="I362">
            <v>0</v>
          </cell>
          <cell r="K362">
            <v>-5757.07</v>
          </cell>
          <cell r="L362">
            <v>-761661</v>
          </cell>
        </row>
        <row r="363">
          <cell r="A363">
            <v>8751001</v>
          </cell>
          <cell r="B363" t="str">
            <v>Customs Duties</v>
          </cell>
          <cell r="E363">
            <v>-589.05999999999995</v>
          </cell>
          <cell r="F363">
            <v>-51366.23</v>
          </cell>
          <cell r="H363">
            <v>-589.05999999999995</v>
          </cell>
          <cell r="I363">
            <v>-51366.23</v>
          </cell>
          <cell r="K363">
            <v>0</v>
          </cell>
          <cell r="L363">
            <v>0</v>
          </cell>
        </row>
        <row r="364">
          <cell r="A364">
            <v>8753001</v>
          </cell>
          <cell r="B364" t="str">
            <v>Property Taxes</v>
          </cell>
          <cell r="E364">
            <v>-19250.57</v>
          </cell>
          <cell r="F364">
            <v>-2695080</v>
          </cell>
          <cell r="H364">
            <v>0</v>
          </cell>
          <cell r="I364">
            <v>0</v>
          </cell>
          <cell r="K364">
            <v>-19250.57</v>
          </cell>
          <cell r="L364">
            <v>-2695080</v>
          </cell>
        </row>
        <row r="365">
          <cell r="A365">
            <v>8753050</v>
          </cell>
          <cell r="B365" t="str">
            <v>Vehicle Tax</v>
          </cell>
          <cell r="E365">
            <v>-7543.64</v>
          </cell>
          <cell r="F365">
            <v>-905110</v>
          </cell>
          <cell r="H365">
            <v>-7610</v>
          </cell>
          <cell r="I365">
            <v>-914401</v>
          </cell>
          <cell r="K365">
            <v>66.359999999999673</v>
          </cell>
          <cell r="L365">
            <v>9291</v>
          </cell>
        </row>
        <row r="366">
          <cell r="A366">
            <v>8754001</v>
          </cell>
          <cell r="B366" t="str">
            <v>Other Taxes</v>
          </cell>
          <cell r="E366">
            <v>0</v>
          </cell>
          <cell r="F366">
            <v>0</v>
          </cell>
          <cell r="H366">
            <v>0</v>
          </cell>
          <cell r="I366">
            <v>0</v>
          </cell>
          <cell r="K366">
            <v>0</v>
          </cell>
          <cell r="L366">
            <v>0</v>
          </cell>
        </row>
        <row r="367">
          <cell r="A367">
            <v>8991001</v>
          </cell>
          <cell r="B367" t="str">
            <v>Extraordinary Items</v>
          </cell>
          <cell r="E367">
            <v>0</v>
          </cell>
          <cell r="F367">
            <v>0</v>
          </cell>
          <cell r="H367">
            <v>0</v>
          </cell>
          <cell r="I367">
            <v>0</v>
          </cell>
          <cell r="K367">
            <v>0</v>
          </cell>
          <cell r="L367">
            <v>0</v>
          </cell>
        </row>
        <row r="368">
          <cell r="A368">
            <v>8991002</v>
          </cell>
          <cell r="B368" t="str">
            <v>Currency Exchange Loss</v>
          </cell>
          <cell r="E368">
            <v>-483949.58628571418</v>
          </cell>
          <cell r="F368">
            <v>-1705497069.5100002</v>
          </cell>
          <cell r="H368">
            <v>-439060.78564885486</v>
          </cell>
          <cell r="I368">
            <v>-1407288457.7200005</v>
          </cell>
          <cell r="K368">
            <v>-44888.80063685932</v>
          </cell>
          <cell r="L368">
            <v>-298208611.78999972</v>
          </cell>
        </row>
        <row r="369">
          <cell r="A369">
            <v>9100501</v>
          </cell>
          <cell r="B369" t="str">
            <v>Chemicals</v>
          </cell>
          <cell r="E369">
            <v>0</v>
          </cell>
          <cell r="F369">
            <v>0</v>
          </cell>
          <cell r="H369">
            <v>0</v>
          </cell>
          <cell r="I369">
            <v>0</v>
          </cell>
          <cell r="K369">
            <v>0</v>
          </cell>
          <cell r="L369">
            <v>0</v>
          </cell>
        </row>
        <row r="370">
          <cell r="A370">
            <v>9102001</v>
          </cell>
          <cell r="B370" t="str">
            <v>Materials &amp; Supplies</v>
          </cell>
          <cell r="E370">
            <v>0</v>
          </cell>
          <cell r="F370">
            <v>0</v>
          </cell>
          <cell r="H370">
            <v>0</v>
          </cell>
          <cell r="I370">
            <v>0</v>
          </cell>
          <cell r="K370">
            <v>0</v>
          </cell>
          <cell r="L370">
            <v>0</v>
          </cell>
        </row>
        <row r="371">
          <cell r="A371">
            <v>9102501</v>
          </cell>
          <cell r="B371" t="str">
            <v>Fuel &amp; Power</v>
          </cell>
          <cell r="E371">
            <v>0</v>
          </cell>
          <cell r="F371">
            <v>0</v>
          </cell>
          <cell r="H371">
            <v>0</v>
          </cell>
          <cell r="I371">
            <v>0</v>
          </cell>
          <cell r="K371">
            <v>0</v>
          </cell>
          <cell r="L371">
            <v>0</v>
          </cell>
        </row>
        <row r="372">
          <cell r="A372">
            <v>9103001</v>
          </cell>
          <cell r="B372" t="str">
            <v>Transportation</v>
          </cell>
          <cell r="E372">
            <v>0</v>
          </cell>
          <cell r="F372">
            <v>0</v>
          </cell>
          <cell r="H372">
            <v>0</v>
          </cell>
          <cell r="I372">
            <v>0</v>
          </cell>
          <cell r="K372">
            <v>0</v>
          </cell>
          <cell r="L372">
            <v>0</v>
          </cell>
        </row>
        <row r="373">
          <cell r="A373">
            <v>9103002</v>
          </cell>
          <cell r="B373" t="str">
            <v>Crude Oil Transportation</v>
          </cell>
          <cell r="E373">
            <v>0</v>
          </cell>
          <cell r="F373">
            <v>0</v>
          </cell>
          <cell r="H373">
            <v>0</v>
          </cell>
          <cell r="I373">
            <v>0</v>
          </cell>
          <cell r="K373">
            <v>0</v>
          </cell>
          <cell r="L373">
            <v>0</v>
          </cell>
        </row>
        <row r="374">
          <cell r="A374">
            <v>9106201</v>
          </cell>
          <cell r="B374" t="str">
            <v>Contract Labor</v>
          </cell>
          <cell r="E374">
            <v>0</v>
          </cell>
          <cell r="F374">
            <v>0</v>
          </cell>
          <cell r="H374">
            <v>0</v>
          </cell>
          <cell r="I374">
            <v>0</v>
          </cell>
          <cell r="K374">
            <v>0</v>
          </cell>
          <cell r="L374">
            <v>0</v>
          </cell>
        </row>
        <row r="375">
          <cell r="A375">
            <v>9106210</v>
          </cell>
          <cell r="B375" t="str">
            <v>Temporary Contract Labor</v>
          </cell>
          <cell r="E375">
            <v>0</v>
          </cell>
          <cell r="F375">
            <v>0</v>
          </cell>
          <cell r="H375">
            <v>0</v>
          </cell>
          <cell r="I375">
            <v>0</v>
          </cell>
          <cell r="K375">
            <v>0</v>
          </cell>
          <cell r="L375">
            <v>0</v>
          </cell>
        </row>
        <row r="376">
          <cell r="A376">
            <v>9106501</v>
          </cell>
          <cell r="B376" t="str">
            <v>Contract Services &amp; Equip</v>
          </cell>
          <cell r="E376">
            <v>0</v>
          </cell>
          <cell r="F376">
            <v>0</v>
          </cell>
          <cell r="H376">
            <v>0</v>
          </cell>
          <cell r="I376">
            <v>0</v>
          </cell>
          <cell r="K376">
            <v>0</v>
          </cell>
          <cell r="L376">
            <v>0</v>
          </cell>
        </row>
        <row r="377">
          <cell r="A377">
            <v>9106701</v>
          </cell>
          <cell r="B377" t="str">
            <v>Professional Services</v>
          </cell>
          <cell r="E377">
            <v>0</v>
          </cell>
          <cell r="F377">
            <v>0</v>
          </cell>
          <cell r="H377">
            <v>0</v>
          </cell>
          <cell r="I377">
            <v>0</v>
          </cell>
          <cell r="K377">
            <v>0</v>
          </cell>
          <cell r="L377">
            <v>0</v>
          </cell>
        </row>
        <row r="378">
          <cell r="A378">
            <v>9108001</v>
          </cell>
          <cell r="B378" t="str">
            <v>Other Operating Expenses</v>
          </cell>
          <cell r="E378">
            <v>0</v>
          </cell>
          <cell r="F378">
            <v>0</v>
          </cell>
          <cell r="H378">
            <v>0</v>
          </cell>
          <cell r="I378">
            <v>0</v>
          </cell>
          <cell r="K378">
            <v>0</v>
          </cell>
          <cell r="L378">
            <v>0</v>
          </cell>
        </row>
        <row r="379">
          <cell r="A379">
            <v>9201001</v>
          </cell>
          <cell r="B379" t="str">
            <v>Field G &amp; A</v>
          </cell>
          <cell r="E379">
            <v>0</v>
          </cell>
          <cell r="F379">
            <v>0</v>
          </cell>
          <cell r="H379">
            <v>0</v>
          </cell>
          <cell r="I379">
            <v>0</v>
          </cell>
          <cell r="K379">
            <v>0</v>
          </cell>
          <cell r="L379">
            <v>0</v>
          </cell>
        </row>
        <row r="380">
          <cell r="A380">
            <v>9204001</v>
          </cell>
          <cell r="B380" t="str">
            <v>Repairs &amp; Maintenance</v>
          </cell>
          <cell r="E380">
            <v>0</v>
          </cell>
          <cell r="F380">
            <v>0</v>
          </cell>
          <cell r="H380">
            <v>0</v>
          </cell>
          <cell r="I380">
            <v>0</v>
          </cell>
          <cell r="K380">
            <v>0</v>
          </cell>
          <cell r="L380">
            <v>0</v>
          </cell>
        </row>
        <row r="381">
          <cell r="A381">
            <v>9206501</v>
          </cell>
          <cell r="B381" t="str">
            <v>Contract Services &amp; Equip</v>
          </cell>
          <cell r="E381">
            <v>0</v>
          </cell>
          <cell r="F381">
            <v>0</v>
          </cell>
          <cell r="H381">
            <v>0</v>
          </cell>
          <cell r="I381">
            <v>0</v>
          </cell>
          <cell r="K381">
            <v>0</v>
          </cell>
          <cell r="L381">
            <v>0</v>
          </cell>
        </row>
        <row r="382">
          <cell r="A382">
            <v>9206701</v>
          </cell>
          <cell r="B382" t="str">
            <v>Professional Services</v>
          </cell>
          <cell r="E382">
            <v>0</v>
          </cell>
          <cell r="F382">
            <v>0</v>
          </cell>
          <cell r="H382">
            <v>-0.01</v>
          </cell>
          <cell r="I382">
            <v>-0.03</v>
          </cell>
          <cell r="K382">
            <v>0.01</v>
          </cell>
          <cell r="L382">
            <v>0.03</v>
          </cell>
        </row>
        <row r="383">
          <cell r="A383">
            <v>9207001</v>
          </cell>
          <cell r="B383" t="str">
            <v>Environmental Expenses</v>
          </cell>
          <cell r="E383">
            <v>0</v>
          </cell>
          <cell r="F383">
            <v>0</v>
          </cell>
          <cell r="H383">
            <v>0</v>
          </cell>
          <cell r="I383">
            <v>0</v>
          </cell>
          <cell r="K383">
            <v>0</v>
          </cell>
          <cell r="L383">
            <v>0</v>
          </cell>
        </row>
        <row r="384">
          <cell r="A384">
            <v>9207501</v>
          </cell>
          <cell r="B384" t="str">
            <v>Local Licensing Fees</v>
          </cell>
          <cell r="E384">
            <v>0</v>
          </cell>
          <cell r="F384">
            <v>0</v>
          </cell>
          <cell r="H384">
            <v>0</v>
          </cell>
          <cell r="I384">
            <v>0</v>
          </cell>
          <cell r="K384">
            <v>0</v>
          </cell>
          <cell r="L384">
            <v>0</v>
          </cell>
        </row>
        <row r="385">
          <cell r="A385">
            <v>9208201</v>
          </cell>
          <cell r="B385" t="str">
            <v>Field Supplies</v>
          </cell>
          <cell r="E385">
            <v>0</v>
          </cell>
          <cell r="F385">
            <v>0</v>
          </cell>
          <cell r="H385">
            <v>0</v>
          </cell>
          <cell r="I385">
            <v>0</v>
          </cell>
          <cell r="K385">
            <v>0</v>
          </cell>
          <cell r="L385">
            <v>0</v>
          </cell>
        </row>
        <row r="386">
          <cell r="A386">
            <v>9208301</v>
          </cell>
          <cell r="B386" t="str">
            <v>Utilities</v>
          </cell>
          <cell r="E386">
            <v>0</v>
          </cell>
          <cell r="F386">
            <v>0</v>
          </cell>
          <cell r="H386">
            <v>0</v>
          </cell>
          <cell r="I386">
            <v>0</v>
          </cell>
          <cell r="K386">
            <v>0</v>
          </cell>
          <cell r="L386">
            <v>0</v>
          </cell>
        </row>
        <row r="387">
          <cell r="A387">
            <v>9208701</v>
          </cell>
          <cell r="B387" t="str">
            <v>Travel</v>
          </cell>
          <cell r="E387">
            <v>0</v>
          </cell>
          <cell r="F387">
            <v>0</v>
          </cell>
          <cell r="H387">
            <v>0</v>
          </cell>
          <cell r="I387">
            <v>0</v>
          </cell>
          <cell r="K387">
            <v>0</v>
          </cell>
          <cell r="L387">
            <v>0</v>
          </cell>
        </row>
        <row r="388">
          <cell r="A388">
            <v>9208901</v>
          </cell>
          <cell r="B388" t="str">
            <v>Insurance</v>
          </cell>
          <cell r="E388">
            <v>0</v>
          </cell>
          <cell r="F388">
            <v>0</v>
          </cell>
          <cell r="H388">
            <v>0</v>
          </cell>
          <cell r="I388">
            <v>0</v>
          </cell>
          <cell r="K388">
            <v>0</v>
          </cell>
          <cell r="L388">
            <v>0</v>
          </cell>
        </row>
        <row r="389">
          <cell r="A389">
            <v>9211101</v>
          </cell>
          <cell r="B389" t="str">
            <v>Cleaning Services</v>
          </cell>
          <cell r="E389">
            <v>0</v>
          </cell>
          <cell r="F389">
            <v>0</v>
          </cell>
          <cell r="H389">
            <v>0</v>
          </cell>
          <cell r="I389">
            <v>0</v>
          </cell>
          <cell r="K389">
            <v>0</v>
          </cell>
          <cell r="L389">
            <v>0</v>
          </cell>
        </row>
        <row r="390">
          <cell r="A390">
            <v>9211301</v>
          </cell>
          <cell r="B390" t="str">
            <v>Medical Expense</v>
          </cell>
          <cell r="E390">
            <v>0</v>
          </cell>
          <cell r="F390">
            <v>0</v>
          </cell>
          <cell r="H390">
            <v>0</v>
          </cell>
          <cell r="I390">
            <v>0</v>
          </cell>
          <cell r="K390">
            <v>0</v>
          </cell>
          <cell r="L390">
            <v>0</v>
          </cell>
        </row>
        <row r="391">
          <cell r="A391">
            <v>9211601</v>
          </cell>
          <cell r="B391" t="str">
            <v>Telecommunication Exp</v>
          </cell>
          <cell r="E391">
            <v>0</v>
          </cell>
          <cell r="F391">
            <v>0</v>
          </cell>
          <cell r="H391">
            <v>0</v>
          </cell>
          <cell r="I391">
            <v>0</v>
          </cell>
          <cell r="K391">
            <v>0</v>
          </cell>
          <cell r="L391">
            <v>0</v>
          </cell>
        </row>
        <row r="392">
          <cell r="A392">
            <v>9211603</v>
          </cell>
          <cell r="B392" t="str">
            <v>Satellite Phone</v>
          </cell>
          <cell r="E392">
            <v>0</v>
          </cell>
          <cell r="F392">
            <v>0</v>
          </cell>
          <cell r="H392">
            <v>0.04</v>
          </cell>
          <cell r="I392">
            <v>0.02</v>
          </cell>
          <cell r="K392">
            <v>-0.04</v>
          </cell>
          <cell r="L392">
            <v>-0.02</v>
          </cell>
        </row>
        <row r="393">
          <cell r="A393">
            <v>9216301</v>
          </cell>
          <cell r="B393" t="str">
            <v>Food Services</v>
          </cell>
          <cell r="E393">
            <v>0</v>
          </cell>
          <cell r="F393">
            <v>0</v>
          </cell>
          <cell r="H393">
            <v>0</v>
          </cell>
          <cell r="I393">
            <v>0</v>
          </cell>
          <cell r="K393">
            <v>0</v>
          </cell>
          <cell r="L393">
            <v>0</v>
          </cell>
        </row>
        <row r="394">
          <cell r="A394">
            <v>9221001</v>
          </cell>
          <cell r="B394" t="str">
            <v>Custom Services</v>
          </cell>
          <cell r="E394">
            <v>0</v>
          </cell>
          <cell r="F394">
            <v>0</v>
          </cell>
          <cell r="H394">
            <v>0</v>
          </cell>
          <cell r="I394">
            <v>0</v>
          </cell>
          <cell r="K394">
            <v>0</v>
          </cell>
          <cell r="L394">
            <v>0</v>
          </cell>
        </row>
        <row r="395">
          <cell r="A395">
            <v>9251001</v>
          </cell>
          <cell r="B395" t="str">
            <v>Inventory TDC</v>
          </cell>
          <cell r="E395">
            <v>0</v>
          </cell>
          <cell r="F395">
            <v>0</v>
          </cell>
          <cell r="H395">
            <v>0</v>
          </cell>
          <cell r="I395">
            <v>0</v>
          </cell>
          <cell r="K395">
            <v>0</v>
          </cell>
          <cell r="L395">
            <v>0</v>
          </cell>
        </row>
        <row r="396">
          <cell r="A396">
            <v>9301001</v>
          </cell>
          <cell r="B396" t="str">
            <v>Inventory IDC</v>
          </cell>
          <cell r="E396">
            <v>0</v>
          </cell>
          <cell r="F396">
            <v>0</v>
          </cell>
          <cell r="H396">
            <v>0</v>
          </cell>
          <cell r="I396">
            <v>0</v>
          </cell>
          <cell r="K396">
            <v>0</v>
          </cell>
          <cell r="L396">
            <v>0</v>
          </cell>
        </row>
        <row r="397">
          <cell r="A397">
            <v>9351001</v>
          </cell>
          <cell r="B397" t="str">
            <v>Inventory CAPEX</v>
          </cell>
          <cell r="E397">
            <v>0</v>
          </cell>
          <cell r="F397">
            <v>0</v>
          </cell>
          <cell r="H397">
            <v>0</v>
          </cell>
          <cell r="I397">
            <v>0</v>
          </cell>
          <cell r="K397">
            <v>0</v>
          </cell>
          <cell r="L397">
            <v>0</v>
          </cell>
        </row>
        <row r="398">
          <cell r="A398">
            <v>9501001</v>
          </cell>
          <cell r="B398" t="str">
            <v>Payroll</v>
          </cell>
          <cell r="E398">
            <v>0</v>
          </cell>
          <cell r="F398">
            <v>0</v>
          </cell>
          <cell r="H398">
            <v>0</v>
          </cell>
          <cell r="I398">
            <v>0</v>
          </cell>
          <cell r="K398">
            <v>0</v>
          </cell>
          <cell r="L398">
            <v>0</v>
          </cell>
        </row>
        <row r="399">
          <cell r="A399">
            <v>9501502</v>
          </cell>
          <cell r="B399" t="str">
            <v>Office Salaries</v>
          </cell>
          <cell r="E399">
            <v>0</v>
          </cell>
          <cell r="F399">
            <v>0</v>
          </cell>
          <cell r="H399">
            <v>0</v>
          </cell>
          <cell r="I399">
            <v>0</v>
          </cell>
          <cell r="K399">
            <v>0</v>
          </cell>
          <cell r="L399">
            <v>0</v>
          </cell>
        </row>
        <row r="400">
          <cell r="A400">
            <v>9502001</v>
          </cell>
          <cell r="B400" t="str">
            <v>Fund Contributions</v>
          </cell>
          <cell r="E400">
            <v>0</v>
          </cell>
          <cell r="F400">
            <v>0</v>
          </cell>
          <cell r="H400">
            <v>0</v>
          </cell>
          <cell r="I400">
            <v>0</v>
          </cell>
          <cell r="K400">
            <v>0</v>
          </cell>
          <cell r="L400">
            <v>0</v>
          </cell>
        </row>
        <row r="401">
          <cell r="A401">
            <v>9502002</v>
          </cell>
          <cell r="B401" t="str">
            <v>Employment Fund 2%</v>
          </cell>
          <cell r="E401">
            <v>0</v>
          </cell>
          <cell r="F401">
            <v>0</v>
          </cell>
          <cell r="H401">
            <v>0</v>
          </cell>
          <cell r="I401">
            <v>0</v>
          </cell>
          <cell r="K401">
            <v>0</v>
          </cell>
          <cell r="L401">
            <v>0</v>
          </cell>
        </row>
        <row r="402">
          <cell r="A402">
            <v>9502003</v>
          </cell>
          <cell r="B402" t="str">
            <v>Medical Insurance 3%</v>
          </cell>
          <cell r="E402">
            <v>0</v>
          </cell>
          <cell r="F402">
            <v>0</v>
          </cell>
          <cell r="H402">
            <v>0</v>
          </cell>
          <cell r="I402">
            <v>0</v>
          </cell>
          <cell r="K402">
            <v>0</v>
          </cell>
          <cell r="L402">
            <v>0</v>
          </cell>
        </row>
        <row r="403">
          <cell r="A403">
            <v>9502004</v>
          </cell>
          <cell r="B403" t="str">
            <v>Savings Fund</v>
          </cell>
          <cell r="E403">
            <v>0</v>
          </cell>
          <cell r="F403">
            <v>0.01</v>
          </cell>
          <cell r="H403">
            <v>0</v>
          </cell>
          <cell r="I403">
            <v>0.01</v>
          </cell>
          <cell r="K403">
            <v>0</v>
          </cell>
          <cell r="L403">
            <v>0</v>
          </cell>
        </row>
        <row r="404">
          <cell r="A404">
            <v>9502005</v>
          </cell>
          <cell r="B404" t="str">
            <v>Pension Fund 15%</v>
          </cell>
          <cell r="E404">
            <v>0</v>
          </cell>
          <cell r="F404">
            <v>0</v>
          </cell>
          <cell r="H404">
            <v>0</v>
          </cell>
          <cell r="I404">
            <v>0</v>
          </cell>
          <cell r="K404">
            <v>0</v>
          </cell>
          <cell r="L404">
            <v>0</v>
          </cell>
        </row>
        <row r="405">
          <cell r="A405">
            <v>9502006</v>
          </cell>
          <cell r="B405" t="str">
            <v>Social Insurance 1.5%</v>
          </cell>
          <cell r="E405">
            <v>0</v>
          </cell>
          <cell r="F405">
            <v>0</v>
          </cell>
          <cell r="H405">
            <v>0</v>
          </cell>
          <cell r="I405">
            <v>0</v>
          </cell>
          <cell r="K405">
            <v>0</v>
          </cell>
          <cell r="L405">
            <v>0</v>
          </cell>
        </row>
        <row r="406">
          <cell r="A406" t="str">
            <v>960AME01</v>
          </cell>
          <cell r="B406" t="str">
            <v>Ameron International</v>
          </cell>
          <cell r="E406">
            <v>0</v>
          </cell>
          <cell r="F406">
            <v>0</v>
          </cell>
          <cell r="H406">
            <v>0</v>
          </cell>
          <cell r="I406">
            <v>0</v>
          </cell>
          <cell r="K406">
            <v>0</v>
          </cell>
          <cell r="L406">
            <v>0</v>
          </cell>
        </row>
        <row r="407">
          <cell r="A407" t="str">
            <v>960CAN01</v>
          </cell>
          <cell r="B407" t="str">
            <v>Canam Services</v>
          </cell>
          <cell r="E407">
            <v>0</v>
          </cell>
          <cell r="F407">
            <v>0.1</v>
          </cell>
          <cell r="H407">
            <v>0</v>
          </cell>
          <cell r="I407">
            <v>0</v>
          </cell>
          <cell r="K407">
            <v>0</v>
          </cell>
          <cell r="L407">
            <v>0.1</v>
          </cell>
        </row>
        <row r="408">
          <cell r="A408" t="str">
            <v>960CAT01</v>
          </cell>
          <cell r="B408" t="str">
            <v>Catkaz</v>
          </cell>
          <cell r="E408">
            <v>0</v>
          </cell>
          <cell r="F408">
            <v>0</v>
          </cell>
          <cell r="H408">
            <v>0</v>
          </cell>
          <cell r="I408">
            <v>0</v>
          </cell>
          <cell r="K408">
            <v>0</v>
          </cell>
          <cell r="L408">
            <v>0</v>
          </cell>
        </row>
        <row r="409">
          <cell r="A409" t="str">
            <v>960CON01</v>
          </cell>
          <cell r="B409" t="str">
            <v>Continental Shiptores</v>
          </cell>
          <cell r="E409">
            <v>-0.64</v>
          </cell>
          <cell r="F409">
            <v>0</v>
          </cell>
          <cell r="H409">
            <v>-0.64</v>
          </cell>
          <cell r="I409">
            <v>0.1</v>
          </cell>
          <cell r="K409">
            <v>0</v>
          </cell>
          <cell r="L409">
            <v>-0.1</v>
          </cell>
        </row>
        <row r="410">
          <cell r="A410" t="str">
            <v>960ENK01</v>
          </cell>
          <cell r="B410" t="str">
            <v>Enkaz</v>
          </cell>
          <cell r="E410">
            <v>-0.01</v>
          </cell>
          <cell r="F410">
            <v>0.01</v>
          </cell>
          <cell r="H410">
            <v>-0.01</v>
          </cell>
          <cell r="I410">
            <v>0.01</v>
          </cell>
          <cell r="K410">
            <v>0</v>
          </cell>
          <cell r="L410">
            <v>0</v>
          </cell>
        </row>
        <row r="411">
          <cell r="A411" t="str">
            <v>960HIM01</v>
          </cell>
          <cell r="B411" t="str">
            <v>Himmontaj</v>
          </cell>
          <cell r="E411">
            <v>0</v>
          </cell>
          <cell r="F411">
            <v>0</v>
          </cell>
          <cell r="H411">
            <v>0</v>
          </cell>
          <cell r="I411">
            <v>0</v>
          </cell>
          <cell r="K411">
            <v>0</v>
          </cell>
          <cell r="L411">
            <v>0</v>
          </cell>
        </row>
        <row r="412">
          <cell r="A412" t="str">
            <v>960JMC01</v>
          </cell>
          <cell r="B412" t="str">
            <v>JMC Oilfield</v>
          </cell>
          <cell r="E412">
            <v>0</v>
          </cell>
          <cell r="F412">
            <v>0.01</v>
          </cell>
          <cell r="H412">
            <v>0</v>
          </cell>
          <cell r="I412">
            <v>0</v>
          </cell>
          <cell r="K412">
            <v>0</v>
          </cell>
          <cell r="L412">
            <v>0.01</v>
          </cell>
        </row>
        <row r="413">
          <cell r="A413" t="str">
            <v>960MIR01</v>
          </cell>
          <cell r="B413" t="str">
            <v>Miras-2</v>
          </cell>
          <cell r="E413">
            <v>0</v>
          </cell>
          <cell r="F413">
            <v>0</v>
          </cell>
          <cell r="H413">
            <v>0</v>
          </cell>
          <cell r="I413">
            <v>0</v>
          </cell>
          <cell r="K413">
            <v>0</v>
          </cell>
          <cell r="L413">
            <v>0</v>
          </cell>
        </row>
        <row r="414">
          <cell r="A414" t="str">
            <v>960SAF01</v>
          </cell>
          <cell r="B414" t="str">
            <v>Safar</v>
          </cell>
          <cell r="E414">
            <v>0</v>
          </cell>
          <cell r="F414">
            <v>0</v>
          </cell>
          <cell r="H414">
            <v>0</v>
          </cell>
          <cell r="I414">
            <v>0</v>
          </cell>
          <cell r="K414">
            <v>0</v>
          </cell>
          <cell r="L414">
            <v>0</v>
          </cell>
        </row>
        <row r="415">
          <cell r="A415" t="str">
            <v>960STA01</v>
          </cell>
          <cell r="B415" t="str">
            <v>Standard Equipment</v>
          </cell>
          <cell r="E415">
            <v>0</v>
          </cell>
          <cell r="F415">
            <v>0</v>
          </cell>
          <cell r="H415">
            <v>0</v>
          </cell>
          <cell r="I415">
            <v>0</v>
          </cell>
          <cell r="K415">
            <v>0</v>
          </cell>
          <cell r="L415">
            <v>0</v>
          </cell>
        </row>
        <row r="416">
          <cell r="A416" t="str">
            <v>960STR01</v>
          </cell>
          <cell r="B416" t="str">
            <v>Streamline</v>
          </cell>
          <cell r="E416">
            <v>0</v>
          </cell>
          <cell r="F416">
            <v>0</v>
          </cell>
          <cell r="H416">
            <v>0</v>
          </cell>
          <cell r="I416">
            <v>0</v>
          </cell>
          <cell r="K416">
            <v>0</v>
          </cell>
          <cell r="L416">
            <v>0</v>
          </cell>
        </row>
        <row r="417">
          <cell r="A417" t="str">
            <v>960TRU01</v>
          </cell>
          <cell r="B417" t="str">
            <v>Trucat International</v>
          </cell>
          <cell r="E417">
            <v>0</v>
          </cell>
          <cell r="F417">
            <v>0</v>
          </cell>
          <cell r="H417">
            <v>0</v>
          </cell>
          <cell r="I417">
            <v>0</v>
          </cell>
          <cell r="K417">
            <v>0</v>
          </cell>
          <cell r="L417">
            <v>0</v>
          </cell>
        </row>
        <row r="418">
          <cell r="A418" t="str">
            <v>960WEA01</v>
          </cell>
          <cell r="B418" t="str">
            <v>West East</v>
          </cell>
          <cell r="E418">
            <v>0</v>
          </cell>
          <cell r="F418">
            <v>0</v>
          </cell>
          <cell r="H418">
            <v>0</v>
          </cell>
          <cell r="I418">
            <v>0</v>
          </cell>
          <cell r="K418">
            <v>0</v>
          </cell>
          <cell r="L418">
            <v>0</v>
          </cell>
        </row>
        <row r="419">
          <cell r="A419" t="str">
            <v>960WES01</v>
          </cell>
          <cell r="B419" t="str">
            <v>West</v>
          </cell>
          <cell r="E419">
            <v>0</v>
          </cell>
          <cell r="F419">
            <v>0</v>
          </cell>
          <cell r="H419">
            <v>0</v>
          </cell>
          <cell r="I419">
            <v>0</v>
          </cell>
          <cell r="K419">
            <v>0</v>
          </cell>
          <cell r="L419">
            <v>0</v>
          </cell>
        </row>
        <row r="420">
          <cell r="A420" t="str">
            <v>960YNT01</v>
          </cell>
          <cell r="B420" t="str">
            <v>Ynta</v>
          </cell>
          <cell r="E420">
            <v>-1.1599999999999999</v>
          </cell>
          <cell r="F420">
            <v>0</v>
          </cell>
          <cell r="H420">
            <v>-1.1599999999999999</v>
          </cell>
          <cell r="I420">
            <v>0.01</v>
          </cell>
          <cell r="K420">
            <v>0</v>
          </cell>
          <cell r="L420">
            <v>-0.01</v>
          </cell>
        </row>
        <row r="421">
          <cell r="A421" t="str">
            <v>ZAMOUNT</v>
          </cell>
          <cell r="B421" t="str">
            <v>ERROR AMMOUNT</v>
          </cell>
          <cell r="E421">
            <v>0.1</v>
          </cell>
          <cell r="F421">
            <v>0</v>
          </cell>
          <cell r="H421">
            <v>0.06</v>
          </cell>
          <cell r="I421">
            <v>0</v>
          </cell>
          <cell r="K421">
            <v>4.0000000000000008E-2</v>
          </cell>
          <cell r="L421">
            <v>0</v>
          </cell>
        </row>
      </sheetData>
      <sheetData sheetId="1" refreshError="1">
        <row r="6">
          <cell r="A6">
            <v>1001002</v>
          </cell>
          <cell r="B6" t="str">
            <v>Petty Cash - Office - Tenge</v>
          </cell>
          <cell r="D6">
            <v>-442.75</v>
          </cell>
          <cell r="E6">
            <v>-1114.06</v>
          </cell>
          <cell r="F6">
            <v>-879.78625954198469</v>
          </cell>
          <cell r="H6">
            <v>-879.78625954198469</v>
          </cell>
          <cell r="N6">
            <v>-879.78625954198469</v>
          </cell>
          <cell r="P6">
            <v>-37102</v>
          </cell>
          <cell r="Q6">
            <v>-115252</v>
          </cell>
          <cell r="R6">
            <v>-115252</v>
          </cell>
          <cell r="T6">
            <v>-115252</v>
          </cell>
          <cell r="Z6">
            <v>-115252</v>
          </cell>
        </row>
        <row r="7">
          <cell r="A7">
            <v>1001004</v>
          </cell>
          <cell r="B7" t="str">
            <v>Petty Cash - Office US$</v>
          </cell>
          <cell r="D7">
            <v>0</v>
          </cell>
          <cell r="E7">
            <v>0</v>
          </cell>
          <cell r="F7">
            <v>0</v>
          </cell>
          <cell r="H7">
            <v>0</v>
          </cell>
          <cell r="N7">
            <v>0</v>
          </cell>
          <cell r="P7">
            <v>0</v>
          </cell>
          <cell r="Q7">
            <v>0</v>
          </cell>
          <cell r="R7">
            <v>0</v>
          </cell>
          <cell r="T7">
            <v>0</v>
          </cell>
          <cell r="Z7">
            <v>0</v>
          </cell>
        </row>
        <row r="8">
          <cell r="A8">
            <v>1002001</v>
          </cell>
          <cell r="B8" t="str">
            <v>Cash in Neftebank Tenge</v>
          </cell>
          <cell r="D8">
            <v>-2597.91</v>
          </cell>
          <cell r="E8">
            <v>-220445.98</v>
          </cell>
          <cell r="F8">
            <v>-192134.70931297712</v>
          </cell>
          <cell r="H8">
            <v>-192134.70931297712</v>
          </cell>
          <cell r="N8">
            <v>-192134.70931297712</v>
          </cell>
          <cell r="P8">
            <v>-217704.84</v>
          </cell>
          <cell r="Q8">
            <v>-25169646.920000002</v>
          </cell>
          <cell r="R8">
            <v>-25169646.920000002</v>
          </cell>
          <cell r="T8">
            <v>-25169646.920000002</v>
          </cell>
          <cell r="Z8">
            <v>-25169646.920000002</v>
          </cell>
        </row>
        <row r="9">
          <cell r="A9">
            <v>1002002</v>
          </cell>
          <cell r="B9" t="str">
            <v>Cash in Neftebank USD</v>
          </cell>
          <cell r="D9">
            <v>-49871.96</v>
          </cell>
          <cell r="E9">
            <v>-210292.97</v>
          </cell>
          <cell r="F9">
            <v>-210292.97</v>
          </cell>
          <cell r="H9">
            <v>-210292.97</v>
          </cell>
          <cell r="N9">
            <v>-210292.97</v>
          </cell>
          <cell r="P9">
            <v>-4179270.25</v>
          </cell>
          <cell r="Q9">
            <v>-26053373.260000002</v>
          </cell>
          <cell r="R9">
            <v>-27548379.07</v>
          </cell>
          <cell r="T9">
            <v>-27548379.07</v>
          </cell>
          <cell r="Z9">
            <v>-27548379.07</v>
          </cell>
        </row>
        <row r="10">
          <cell r="A10">
            <v>1002003</v>
          </cell>
          <cell r="B10" t="str">
            <v>Cash in KazcommercerBank Tenge</v>
          </cell>
          <cell r="D10">
            <v>-23.91</v>
          </cell>
          <cell r="E10">
            <v>-23.91</v>
          </cell>
          <cell r="F10">
            <v>-15.299465648854962</v>
          </cell>
          <cell r="H10">
            <v>-15.299465648854962</v>
          </cell>
          <cell r="N10">
            <v>-15.299465648854962</v>
          </cell>
          <cell r="P10">
            <v>-2004.23</v>
          </cell>
          <cell r="Q10">
            <v>-2004.23</v>
          </cell>
          <cell r="R10">
            <v>-2004.23</v>
          </cell>
          <cell r="T10">
            <v>-2004.23</v>
          </cell>
          <cell r="Z10">
            <v>-2004.23</v>
          </cell>
        </row>
        <row r="11">
          <cell r="A11">
            <v>1002004</v>
          </cell>
          <cell r="B11" t="str">
            <v>Cash in KazcommercerBank USD</v>
          </cell>
          <cell r="D11">
            <v>-21.8</v>
          </cell>
          <cell r="E11">
            <v>-21.8</v>
          </cell>
          <cell r="F11">
            <v>-21.8</v>
          </cell>
          <cell r="H11">
            <v>-21.8</v>
          </cell>
          <cell r="N11">
            <v>-21.8</v>
          </cell>
          <cell r="P11">
            <v>-1826.84</v>
          </cell>
          <cell r="Q11">
            <v>-1826.84</v>
          </cell>
          <cell r="R11">
            <v>-2855.8</v>
          </cell>
          <cell r="T11">
            <v>-2855.8</v>
          </cell>
          <cell r="Z11">
            <v>-2855.8</v>
          </cell>
        </row>
        <row r="12">
          <cell r="A12">
            <v>1202002</v>
          </cell>
          <cell r="B12" t="str">
            <v>AR-Employees Tenge</v>
          </cell>
          <cell r="D12">
            <v>0</v>
          </cell>
          <cell r="E12">
            <v>-2933.36</v>
          </cell>
          <cell r="F12">
            <v>-2824.4274809160306</v>
          </cell>
          <cell r="H12">
            <v>-2824.4274809160306</v>
          </cell>
          <cell r="N12">
            <v>-2824.4274809160306</v>
          </cell>
          <cell r="P12">
            <v>0</v>
          </cell>
          <cell r="Q12">
            <v>-370000</v>
          </cell>
          <cell r="R12">
            <v>-370000</v>
          </cell>
          <cell r="T12">
            <v>-370000</v>
          </cell>
          <cell r="Z12">
            <v>-370000</v>
          </cell>
        </row>
        <row r="13">
          <cell r="A13" t="str">
            <v>120BAK01</v>
          </cell>
          <cell r="B13" t="str">
            <v>Baker Hughes Services</v>
          </cell>
          <cell r="D13">
            <v>0</v>
          </cell>
          <cell r="E13">
            <v>-21394.5</v>
          </cell>
          <cell r="F13">
            <v>-21394.5</v>
          </cell>
          <cell r="H13">
            <v>-21394.5</v>
          </cell>
          <cell r="N13">
            <v>-21394.5</v>
          </cell>
          <cell r="P13">
            <v>0</v>
          </cell>
          <cell r="Q13">
            <v>-2438973</v>
          </cell>
          <cell r="R13">
            <v>-2802679.5</v>
          </cell>
          <cell r="T13">
            <v>-2802679.5</v>
          </cell>
          <cell r="Z13">
            <v>-2802679.5</v>
          </cell>
        </row>
        <row r="14">
          <cell r="A14" t="str">
            <v>120JMC01</v>
          </cell>
          <cell r="B14" t="str">
            <v>JMC</v>
          </cell>
          <cell r="D14">
            <v>-4600</v>
          </cell>
          <cell r="E14">
            <v>-4600</v>
          </cell>
          <cell r="F14">
            <v>-4600</v>
          </cell>
          <cell r="H14">
            <v>-4600</v>
          </cell>
          <cell r="N14">
            <v>-4600</v>
          </cell>
          <cell r="P14">
            <v>-385480</v>
          </cell>
          <cell r="Q14">
            <v>-385480</v>
          </cell>
          <cell r="R14">
            <v>-602600</v>
          </cell>
          <cell r="T14">
            <v>-602600</v>
          </cell>
          <cell r="Z14">
            <v>-602600</v>
          </cell>
        </row>
        <row r="15">
          <cell r="A15" t="str">
            <v>120KAZ02</v>
          </cell>
          <cell r="B15" t="str">
            <v>Kazakhoil</v>
          </cell>
          <cell r="D15">
            <v>0</v>
          </cell>
          <cell r="E15">
            <v>0</v>
          </cell>
          <cell r="F15">
            <v>0</v>
          </cell>
          <cell r="H15">
            <v>0</v>
          </cell>
          <cell r="N15">
            <v>0</v>
          </cell>
          <cell r="P15">
            <v>0</v>
          </cell>
          <cell r="Q15">
            <v>6099931.8399999999</v>
          </cell>
          <cell r="R15">
            <v>0</v>
          </cell>
          <cell r="T15">
            <v>0</v>
          </cell>
          <cell r="Z15">
            <v>0</v>
          </cell>
        </row>
        <row r="16">
          <cell r="A16" t="str">
            <v>120KEE01</v>
          </cell>
          <cell r="B16" t="str">
            <v>KEENOIL</v>
          </cell>
          <cell r="D16">
            <v>0</v>
          </cell>
          <cell r="E16">
            <v>-39000</v>
          </cell>
          <cell r="F16">
            <v>-39000</v>
          </cell>
          <cell r="H16">
            <v>-39000</v>
          </cell>
          <cell r="N16">
            <v>-39000</v>
          </cell>
          <cell r="P16">
            <v>0</v>
          </cell>
          <cell r="Q16">
            <v>-3393000</v>
          </cell>
          <cell r="R16">
            <v>-5109000</v>
          </cell>
          <cell r="T16">
            <v>-5109000</v>
          </cell>
          <cell r="Z16">
            <v>-5109000</v>
          </cell>
        </row>
        <row r="17">
          <cell r="A17" t="str">
            <v>120MIR01</v>
          </cell>
          <cell r="B17" t="str">
            <v>Miras-2</v>
          </cell>
          <cell r="D17">
            <v>0.18</v>
          </cell>
          <cell r="E17">
            <v>0.18</v>
          </cell>
          <cell r="F17">
            <v>0.10198473282442748</v>
          </cell>
          <cell r="H17">
            <v>0.10198473282442748</v>
          </cell>
          <cell r="N17">
            <v>0.10198473282442748</v>
          </cell>
          <cell r="P17">
            <v>13.36</v>
          </cell>
          <cell r="Q17">
            <v>13.36</v>
          </cell>
          <cell r="R17">
            <v>13.36</v>
          </cell>
          <cell r="T17">
            <v>13.36</v>
          </cell>
          <cell r="Z17">
            <v>13.36</v>
          </cell>
        </row>
        <row r="18">
          <cell r="A18" t="str">
            <v>120ZAM01</v>
          </cell>
          <cell r="B18" t="str">
            <v>Zaman</v>
          </cell>
          <cell r="D18">
            <v>-0.54</v>
          </cell>
          <cell r="E18">
            <v>-0.54</v>
          </cell>
          <cell r="F18">
            <v>-0.31137404580152672</v>
          </cell>
          <cell r="H18">
            <v>-0.31137404580152672</v>
          </cell>
          <cell r="N18">
            <v>-0.31137404580152672</v>
          </cell>
          <cell r="P18">
            <v>-40.79</v>
          </cell>
          <cell r="Q18">
            <v>-40.79</v>
          </cell>
          <cell r="R18">
            <v>-40.79</v>
          </cell>
          <cell r="T18">
            <v>-40.79</v>
          </cell>
          <cell r="Z18">
            <v>-40.79</v>
          </cell>
        </row>
        <row r="19">
          <cell r="A19" t="str">
            <v>120ZAP01</v>
          </cell>
          <cell r="B19" t="str">
            <v>Zap Kaz StroiService</v>
          </cell>
          <cell r="D19">
            <v>0</v>
          </cell>
          <cell r="E19">
            <v>-10409.23</v>
          </cell>
          <cell r="F19">
            <v>-9058.4099236641214</v>
          </cell>
          <cell r="H19">
            <v>-9058.4099236641214</v>
          </cell>
          <cell r="N19">
            <v>-9058.4099236641214</v>
          </cell>
          <cell r="P19">
            <v>0</v>
          </cell>
          <cell r="Q19">
            <v>-1186651.7</v>
          </cell>
          <cell r="R19">
            <v>-1186651.7</v>
          </cell>
          <cell r="T19">
            <v>-1186651.7</v>
          </cell>
          <cell r="Z19">
            <v>-1186651.7</v>
          </cell>
        </row>
        <row r="20">
          <cell r="A20">
            <v>1251001</v>
          </cell>
          <cell r="B20" t="str">
            <v>Crude Oil</v>
          </cell>
          <cell r="D20">
            <v>-551341.67000000004</v>
          </cell>
          <cell r="E20">
            <v>-551341.67000000004</v>
          </cell>
          <cell r="F20">
            <v>-551341.67000000004</v>
          </cell>
          <cell r="G20">
            <v>-408790.08410000009</v>
          </cell>
          <cell r="H20">
            <v>-960131.75410000014</v>
          </cell>
          <cell r="I20">
            <v>551341.67000000004</v>
          </cell>
          <cell r="J20">
            <v>-33978.1</v>
          </cell>
          <cell r="K20">
            <v>44277</v>
          </cell>
          <cell r="N20">
            <v>-398491.18410000007</v>
          </cell>
          <cell r="P20">
            <v>-42929573.109999999</v>
          </cell>
          <cell r="Q20">
            <v>-42929573.109999999</v>
          </cell>
          <cell r="R20">
            <v>-42929573.109999999</v>
          </cell>
          <cell r="S20">
            <v>-42639862.471886247</v>
          </cell>
          <cell r="T20">
            <v>-85569435.581886247</v>
          </cell>
          <cell r="U20">
            <v>42929573.109999999</v>
          </cell>
          <cell r="V20">
            <v>-3366889.23</v>
          </cell>
          <cell r="W20">
            <v>4600675.1701886244</v>
          </cell>
          <cell r="Z20">
            <v>-41406076.531697616</v>
          </cell>
        </row>
        <row r="21">
          <cell r="A21">
            <v>1303000</v>
          </cell>
          <cell r="B21" t="str">
            <v>Warehouse Invent Rollfwd 1997</v>
          </cell>
          <cell r="D21">
            <v>0</v>
          </cell>
          <cell r="E21">
            <v>0</v>
          </cell>
          <cell r="F21">
            <v>0</v>
          </cell>
          <cell r="H21">
            <v>0</v>
          </cell>
          <cell r="N21">
            <v>0</v>
          </cell>
          <cell r="P21">
            <v>-14342.9</v>
          </cell>
          <cell r="Q21">
            <v>-14342.9</v>
          </cell>
          <cell r="R21">
            <v>-14342.9</v>
          </cell>
          <cell r="T21">
            <v>-14342.9</v>
          </cell>
          <cell r="Z21">
            <v>-14342.9</v>
          </cell>
        </row>
        <row r="22">
          <cell r="A22">
            <v>1303001</v>
          </cell>
          <cell r="B22" t="str">
            <v>Warehouse</v>
          </cell>
          <cell r="D22">
            <v>-1041398.31</v>
          </cell>
          <cell r="E22">
            <v>-1391442.53</v>
          </cell>
          <cell r="F22">
            <v>-1391442.53</v>
          </cell>
          <cell r="H22">
            <v>-1391442.53</v>
          </cell>
          <cell r="N22">
            <v>-1391442.53</v>
          </cell>
          <cell r="P22">
            <v>-81862618.819999993</v>
          </cell>
          <cell r="Q22">
            <v>-113169664.23</v>
          </cell>
          <cell r="R22">
            <v>-113169664.23</v>
          </cell>
          <cell r="T22">
            <v>-113169664.23</v>
          </cell>
          <cell r="Z22">
            <v>-113169664.23</v>
          </cell>
        </row>
        <row r="23">
          <cell r="A23">
            <v>1305001</v>
          </cell>
          <cell r="B23" t="str">
            <v>Inventory in Transit</v>
          </cell>
          <cell r="D23">
            <v>-410213</v>
          </cell>
          <cell r="E23">
            <v>-410213</v>
          </cell>
          <cell r="F23">
            <v>-410213</v>
          </cell>
          <cell r="H23">
            <v>-410213</v>
          </cell>
          <cell r="N23">
            <v>-410213</v>
          </cell>
          <cell r="P23">
            <v>-32987293</v>
          </cell>
          <cell r="Q23">
            <v>-32987293</v>
          </cell>
          <cell r="R23">
            <v>-32987293</v>
          </cell>
          <cell r="T23">
            <v>-32987293</v>
          </cell>
          <cell r="Z23">
            <v>-32987293</v>
          </cell>
        </row>
        <row r="24">
          <cell r="A24">
            <v>1309001</v>
          </cell>
          <cell r="B24" t="str">
            <v>Other</v>
          </cell>
          <cell r="D24">
            <v>-42959.44</v>
          </cell>
          <cell r="E24">
            <v>-42959.44</v>
          </cell>
          <cell r="F24">
            <v>-42959.44</v>
          </cell>
          <cell r="H24">
            <v>-42959.44</v>
          </cell>
          <cell r="N24">
            <v>-42959.44</v>
          </cell>
          <cell r="P24">
            <v>-3399339.41</v>
          </cell>
          <cell r="Q24">
            <v>-3399339.41</v>
          </cell>
          <cell r="R24">
            <v>-3399339.41</v>
          </cell>
          <cell r="T24">
            <v>-3399339.41</v>
          </cell>
          <cell r="Z24">
            <v>-3399339.41</v>
          </cell>
        </row>
        <row r="25">
          <cell r="A25">
            <v>1401001</v>
          </cell>
          <cell r="B25" t="str">
            <v>Import VAT</v>
          </cell>
          <cell r="D25">
            <v>-294230.14</v>
          </cell>
          <cell r="E25">
            <v>-294230.14</v>
          </cell>
          <cell r="F25">
            <v>-188217.44694656489</v>
          </cell>
          <cell r="H25">
            <v>-188217.44694656489</v>
          </cell>
          <cell r="N25">
            <v>-188217.44694656489</v>
          </cell>
          <cell r="P25">
            <v>-24656485.550000001</v>
          </cell>
          <cell r="Q25">
            <v>-24656485.550000001</v>
          </cell>
          <cell r="R25">
            <v>-24656485.550000001</v>
          </cell>
          <cell r="T25">
            <v>-24656485.550000001</v>
          </cell>
          <cell r="Z25">
            <v>-24656485.550000001</v>
          </cell>
        </row>
        <row r="26">
          <cell r="A26">
            <v>1402001</v>
          </cell>
          <cell r="B26" t="str">
            <v>Turnover (local) VAT</v>
          </cell>
          <cell r="D26">
            <v>-568847.12</v>
          </cell>
          <cell r="E26">
            <v>-811376.7</v>
          </cell>
          <cell r="F26">
            <v>-555161.7938931298</v>
          </cell>
          <cell r="H26">
            <v>-555161.7938931298</v>
          </cell>
          <cell r="N26">
            <v>-555161.7938931298</v>
          </cell>
          <cell r="P26">
            <v>-47630802.119999997</v>
          </cell>
          <cell r="Q26">
            <v>-72726195</v>
          </cell>
          <cell r="R26">
            <v>-72726195</v>
          </cell>
          <cell r="T26">
            <v>-72726195</v>
          </cell>
          <cell r="Z26">
            <v>-72726195</v>
          </cell>
        </row>
        <row r="27">
          <cell r="A27">
            <v>1451001</v>
          </cell>
          <cell r="B27" t="str">
            <v>Advances to Customs</v>
          </cell>
          <cell r="D27">
            <v>-120630.88</v>
          </cell>
          <cell r="E27">
            <v>-141543.31</v>
          </cell>
          <cell r="F27">
            <v>-94724.181679389323</v>
          </cell>
          <cell r="H27">
            <v>-94724.181679389323</v>
          </cell>
          <cell r="N27">
            <v>-94724.181679389323</v>
          </cell>
          <cell r="P27">
            <v>-10108867.800000001</v>
          </cell>
          <cell r="Q27">
            <v>-12408867.800000001</v>
          </cell>
          <cell r="R27">
            <v>-12408867.800000001</v>
          </cell>
          <cell r="T27">
            <v>-12408867.800000001</v>
          </cell>
          <cell r="Z27">
            <v>-12408867.800000001</v>
          </cell>
        </row>
        <row r="28">
          <cell r="A28">
            <v>2001001</v>
          </cell>
          <cell r="B28" t="str">
            <v>Unproven Acquisition Costs</v>
          </cell>
          <cell r="D28">
            <v>-541352</v>
          </cell>
          <cell r="E28">
            <v>-541352</v>
          </cell>
          <cell r="F28">
            <v>-541352</v>
          </cell>
          <cell r="H28">
            <v>-541352</v>
          </cell>
          <cell r="M28">
            <v>-8679.755867955917</v>
          </cell>
          <cell r="N28">
            <v>-550031.75586795597</v>
          </cell>
          <cell r="P28">
            <v>-41024793</v>
          </cell>
          <cell r="Q28">
            <v>-41024793</v>
          </cell>
          <cell r="R28">
            <v>-41024793</v>
          </cell>
          <cell r="T28">
            <v>-41024793</v>
          </cell>
          <cell r="Y28">
            <v>-882273.83602847217</v>
          </cell>
          <cell r="Z28">
            <v>-41907066.836028472</v>
          </cell>
        </row>
        <row r="29">
          <cell r="A29">
            <v>2020100</v>
          </cell>
          <cell r="B29" t="str">
            <v>Oil &amp; Gas Property Rollforward</v>
          </cell>
          <cell r="D29">
            <v>-5592101.2699999996</v>
          </cell>
          <cell r="E29">
            <v>-5592101.2699999996</v>
          </cell>
          <cell r="F29">
            <v>-5592101.2699999996</v>
          </cell>
          <cell r="H29">
            <v>-5592101.2699999996</v>
          </cell>
          <cell r="M29">
            <v>-89662.879477991824</v>
          </cell>
          <cell r="N29">
            <v>-5681764.1494779913</v>
          </cell>
          <cell r="P29">
            <v>-423796766</v>
          </cell>
          <cell r="Q29">
            <v>-423796766</v>
          </cell>
          <cell r="R29">
            <v>-423796766</v>
          </cell>
          <cell r="T29">
            <v>-423796766</v>
          </cell>
          <cell r="Y29">
            <v>-9114117.8563723844</v>
          </cell>
          <cell r="Z29">
            <v>-432910883.85637236</v>
          </cell>
        </row>
        <row r="30">
          <cell r="A30">
            <v>2036001</v>
          </cell>
          <cell r="B30" t="str">
            <v>G&amp;G Company Labour</v>
          </cell>
          <cell r="D30">
            <v>-17573.97</v>
          </cell>
          <cell r="E30">
            <v>-17573.97</v>
          </cell>
          <cell r="F30">
            <v>-17573.97</v>
          </cell>
          <cell r="H30">
            <v>-17573.97</v>
          </cell>
          <cell r="M30">
            <v>-289.62709095251608</v>
          </cell>
          <cell r="N30">
            <v>-17863.597090952517</v>
          </cell>
          <cell r="P30">
            <v>-1391701.03</v>
          </cell>
          <cell r="Q30">
            <v>-1391701.03</v>
          </cell>
          <cell r="R30">
            <v>-1391701.03</v>
          </cell>
          <cell r="T30">
            <v>-1391701.03</v>
          </cell>
          <cell r="Y30">
            <v>-29929.740446048705</v>
          </cell>
          <cell r="Z30">
            <v>-1421630.7704460488</v>
          </cell>
        </row>
        <row r="31">
          <cell r="A31">
            <v>2036201</v>
          </cell>
          <cell r="B31" t="str">
            <v>G&amp;G Contract Labour</v>
          </cell>
          <cell r="D31">
            <v>-4125</v>
          </cell>
          <cell r="E31">
            <v>-4125</v>
          </cell>
          <cell r="F31">
            <v>-4125</v>
          </cell>
          <cell r="H31">
            <v>-4125</v>
          </cell>
          <cell r="M31">
            <v>-66.526323605782181</v>
          </cell>
          <cell r="N31">
            <v>-4191.5263236057817</v>
          </cell>
          <cell r="P31">
            <v>-315562</v>
          </cell>
          <cell r="Q31">
            <v>-315562</v>
          </cell>
          <cell r="R31">
            <v>-315562</v>
          </cell>
          <cell r="T31">
            <v>-315562</v>
          </cell>
          <cell r="Y31">
            <v>-6786.4351258229808</v>
          </cell>
          <cell r="Z31">
            <v>-322348.43512582296</v>
          </cell>
        </row>
        <row r="32">
          <cell r="A32">
            <v>2036501</v>
          </cell>
          <cell r="B32" t="str">
            <v>G&amp;G Seismic</v>
          </cell>
          <cell r="D32">
            <v>-83240</v>
          </cell>
          <cell r="E32">
            <v>-83240</v>
          </cell>
          <cell r="F32">
            <v>-83240</v>
          </cell>
          <cell r="H32">
            <v>-83240</v>
          </cell>
          <cell r="M32">
            <v>-1418.3022340268451</v>
          </cell>
          <cell r="N32">
            <v>-84658.302234026851</v>
          </cell>
          <cell r="P32">
            <v>-6946262</v>
          </cell>
          <cell r="Q32">
            <v>-6946262</v>
          </cell>
          <cell r="R32">
            <v>-6946262</v>
          </cell>
          <cell r="T32">
            <v>-6946262</v>
          </cell>
          <cell r="Y32">
            <v>-149385.40264660952</v>
          </cell>
          <cell r="Z32">
            <v>-7095647.4026466096</v>
          </cell>
        </row>
        <row r="33">
          <cell r="A33">
            <v>2050101</v>
          </cell>
          <cell r="B33" t="str">
            <v>IDC Drilling Contract Day Rate</v>
          </cell>
          <cell r="D33">
            <v>-183100.64</v>
          </cell>
          <cell r="E33">
            <v>-183100.64</v>
          </cell>
          <cell r="F33">
            <v>-183100.64</v>
          </cell>
          <cell r="H33">
            <v>-183100.64</v>
          </cell>
          <cell r="M33">
            <v>-2956.7855478528782</v>
          </cell>
          <cell r="N33">
            <v>-186057.42554785288</v>
          </cell>
          <cell r="P33">
            <v>-14036255.779999999</v>
          </cell>
          <cell r="Q33">
            <v>-14036255.779999999</v>
          </cell>
          <cell r="R33">
            <v>-14036255.779999999</v>
          </cell>
          <cell r="T33">
            <v>-14036255.779999999</v>
          </cell>
          <cell r="Y33">
            <v>-301861.88216714258</v>
          </cell>
          <cell r="Z33">
            <v>-14338117.662167141</v>
          </cell>
        </row>
        <row r="34">
          <cell r="A34">
            <v>2051001</v>
          </cell>
          <cell r="B34" t="str">
            <v>IDC Cementing &amp; Cementing Serv</v>
          </cell>
          <cell r="D34">
            <v>-11246</v>
          </cell>
          <cell r="E34">
            <v>-11246</v>
          </cell>
          <cell r="F34">
            <v>-11246</v>
          </cell>
          <cell r="H34">
            <v>-11246</v>
          </cell>
          <cell r="M34">
            <v>-184.77712754245317</v>
          </cell>
          <cell r="N34">
            <v>-11430.777127542453</v>
          </cell>
          <cell r="P34">
            <v>-886295.46</v>
          </cell>
          <cell r="Q34">
            <v>-886295.46</v>
          </cell>
          <cell r="R34">
            <v>-886295.46</v>
          </cell>
          <cell r="T34">
            <v>-886295.46</v>
          </cell>
          <cell r="Y34">
            <v>-19060.554317698065</v>
          </cell>
          <cell r="Z34">
            <v>-905356.01431769808</v>
          </cell>
        </row>
        <row r="35">
          <cell r="A35">
            <v>2053001</v>
          </cell>
          <cell r="B35" t="str">
            <v>IDC Formation Testing</v>
          </cell>
          <cell r="D35">
            <v>0</v>
          </cell>
          <cell r="E35">
            <v>-7329.09</v>
          </cell>
          <cell r="F35">
            <v>-7329.09</v>
          </cell>
          <cell r="H35">
            <v>-7329.09</v>
          </cell>
          <cell r="M35">
            <v>-156.88056759816908</v>
          </cell>
          <cell r="N35">
            <v>-7485.9705675981695</v>
          </cell>
          <cell r="P35">
            <v>0</v>
          </cell>
          <cell r="Q35">
            <v>-855671.51</v>
          </cell>
          <cell r="R35">
            <v>-855671.51</v>
          </cell>
          <cell r="T35">
            <v>-855671.51</v>
          </cell>
          <cell r="Y35">
            <v>-18401.959651764122</v>
          </cell>
          <cell r="Z35">
            <v>-874073.46965176414</v>
          </cell>
        </row>
        <row r="36">
          <cell r="A36">
            <v>2055501</v>
          </cell>
          <cell r="B36" t="str">
            <v>IDC Tools &amp; Equipment Rental</v>
          </cell>
          <cell r="D36">
            <v>-14481.28</v>
          </cell>
          <cell r="E36">
            <v>-14481.28</v>
          </cell>
          <cell r="F36">
            <v>-14481.28</v>
          </cell>
          <cell r="H36">
            <v>-14481.28</v>
          </cell>
          <cell r="M36">
            <v>-233.58528400879649</v>
          </cell>
          <cell r="N36">
            <v>-14714.865284008798</v>
          </cell>
          <cell r="P36">
            <v>-1108099</v>
          </cell>
          <cell r="Q36">
            <v>-1108099</v>
          </cell>
          <cell r="R36">
            <v>-1108099</v>
          </cell>
          <cell r="T36">
            <v>-1108099</v>
          </cell>
          <cell r="Y36">
            <v>-23830.63225765244</v>
          </cell>
          <cell r="Z36">
            <v>-1131929.6322576525</v>
          </cell>
        </row>
        <row r="37">
          <cell r="A37">
            <v>2055701</v>
          </cell>
          <cell r="B37" t="str">
            <v>IDC Materials &amp; Supplies</v>
          </cell>
          <cell r="D37">
            <v>-13193.93</v>
          </cell>
          <cell r="E37">
            <v>-13193.93</v>
          </cell>
          <cell r="F37">
            <v>-13193.93</v>
          </cell>
          <cell r="G37">
            <v>-1298.0469000000001</v>
          </cell>
          <cell r="H37">
            <v>-14491.9769</v>
          </cell>
          <cell r="M37">
            <v>-237.02134512773338</v>
          </cell>
          <cell r="N37">
            <v>-14728.998245127734</v>
          </cell>
          <cell r="P37">
            <v>-1011086.87</v>
          </cell>
          <cell r="Q37">
            <v>-1011086.87</v>
          </cell>
          <cell r="R37">
            <v>-1011086.87</v>
          </cell>
          <cell r="S37">
            <v>-122720.22220000002</v>
          </cell>
          <cell r="T37">
            <v>-1133807.0922000001</v>
          </cell>
          <cell r="Y37">
            <v>-24383.50712827684</v>
          </cell>
          <cell r="Z37">
            <v>-1158190.5993282769</v>
          </cell>
        </row>
        <row r="38">
          <cell r="A38">
            <v>2056001</v>
          </cell>
          <cell r="B38" t="str">
            <v>IDC Company labor</v>
          </cell>
          <cell r="D38">
            <v>-16721.490000000002</v>
          </cell>
          <cell r="E38">
            <v>-16721.490000000002</v>
          </cell>
          <cell r="F38">
            <v>-16721.490000000002</v>
          </cell>
          <cell r="G38">
            <v>-3705.0331249999999</v>
          </cell>
          <cell r="H38">
            <v>-20426.523125</v>
          </cell>
          <cell r="M38">
            <v>-359.35747943437462</v>
          </cell>
          <cell r="N38">
            <v>-20785.880604434373</v>
          </cell>
          <cell r="P38">
            <v>-1324179.9099999999</v>
          </cell>
          <cell r="Q38">
            <v>-1324179.9099999999</v>
          </cell>
          <cell r="R38">
            <v>-1324179.9099999999</v>
          </cell>
          <cell r="S38">
            <v>-466686.68600000005</v>
          </cell>
          <cell r="T38">
            <v>-1790866.5959999999</v>
          </cell>
          <cell r="Y38">
            <v>-38514.142934692492</v>
          </cell>
          <cell r="Z38">
            <v>-1829380.7389346925</v>
          </cell>
        </row>
        <row r="39">
          <cell r="A39">
            <v>2056201</v>
          </cell>
          <cell r="B39" t="str">
            <v>IDC Contract Labor</v>
          </cell>
          <cell r="D39">
            <v>-37355</v>
          </cell>
          <cell r="E39">
            <v>-37355</v>
          </cell>
          <cell r="F39">
            <v>-37355</v>
          </cell>
          <cell r="G39">
            <v>-64486.491000000002</v>
          </cell>
          <cell r="H39">
            <v>-101841.49100000001</v>
          </cell>
          <cell r="M39">
            <v>-1896.2733920875955</v>
          </cell>
          <cell r="N39">
            <v>-103737.7643920876</v>
          </cell>
          <cell r="P39">
            <v>-2938155</v>
          </cell>
          <cell r="Q39">
            <v>-2938155</v>
          </cell>
          <cell r="R39">
            <v>-2938155</v>
          </cell>
          <cell r="S39">
            <v>-6788455.5171750002</v>
          </cell>
          <cell r="T39">
            <v>-9726610.5171750002</v>
          </cell>
          <cell r="Y39">
            <v>-209179.21444583204</v>
          </cell>
          <cell r="Z39">
            <v>-9935789.7316208314</v>
          </cell>
        </row>
        <row r="40">
          <cell r="A40">
            <v>2056501</v>
          </cell>
          <cell r="B40" t="str">
            <v>IDC Contract Services &amp; Equip</v>
          </cell>
          <cell r="D40">
            <v>-11449.31</v>
          </cell>
          <cell r="E40">
            <v>-11449.31</v>
          </cell>
          <cell r="F40">
            <v>-11449.31</v>
          </cell>
          <cell r="G40">
            <v>-25196.596275000004</v>
          </cell>
          <cell r="H40">
            <v>-36645.906275000001</v>
          </cell>
          <cell r="M40">
            <v>-689.18561267478401</v>
          </cell>
          <cell r="N40">
            <v>-37335.091887674782</v>
          </cell>
          <cell r="P40">
            <v>-914560.09</v>
          </cell>
          <cell r="Q40">
            <v>-914560.09</v>
          </cell>
          <cell r="R40">
            <v>-914560.09</v>
          </cell>
          <cell r="S40">
            <v>-2637591.9179919274</v>
          </cell>
          <cell r="T40">
            <v>-3552152.0079919272</v>
          </cell>
          <cell r="Y40">
            <v>-76392.116792576577</v>
          </cell>
          <cell r="Z40">
            <v>-3628544.1247845036</v>
          </cell>
        </row>
        <row r="41">
          <cell r="A41">
            <v>2056701</v>
          </cell>
          <cell r="B41" t="str">
            <v>IDC Professional Services</v>
          </cell>
          <cell r="D41">
            <v>-9674.39</v>
          </cell>
          <cell r="E41">
            <v>-7769.39</v>
          </cell>
          <cell r="F41">
            <v>-7769.39</v>
          </cell>
          <cell r="H41">
            <v>-7769.39</v>
          </cell>
          <cell r="M41">
            <v>-128.91435424525869</v>
          </cell>
          <cell r="N41">
            <v>-7898.3043542452588</v>
          </cell>
          <cell r="P41">
            <v>-781549.72</v>
          </cell>
          <cell r="Q41">
            <v>-621910.72</v>
          </cell>
          <cell r="R41">
            <v>-621910.72</v>
          </cell>
          <cell r="T41">
            <v>-621910.72</v>
          </cell>
          <cell r="Y41">
            <v>-13374.730656206581</v>
          </cell>
          <cell r="Z41">
            <v>-635285.45065620658</v>
          </cell>
        </row>
        <row r="42">
          <cell r="A42">
            <v>2057001</v>
          </cell>
          <cell r="B42" t="str">
            <v>IDC Fuel &amp; Power</v>
          </cell>
          <cell r="D42">
            <v>-2795.04</v>
          </cell>
          <cell r="E42">
            <v>-2795.04</v>
          </cell>
          <cell r="F42">
            <v>-2795.04</v>
          </cell>
          <cell r="G42">
            <v>-5061.2082500000006</v>
          </cell>
          <cell r="H42">
            <v>-7856.2482500000006</v>
          </cell>
          <cell r="M42">
            <v>-141.27428110053179</v>
          </cell>
          <cell r="N42">
            <v>-7997.5225311005324</v>
          </cell>
          <cell r="P42">
            <v>-221178.39</v>
          </cell>
          <cell r="Q42">
            <v>-221178.39</v>
          </cell>
          <cell r="R42">
            <v>-221178.39</v>
          </cell>
          <cell r="S42">
            <v>-490957.81455000001</v>
          </cell>
          <cell r="T42">
            <v>-712136.20455000002</v>
          </cell>
          <cell r="Y42">
            <v>-15315.108133832273</v>
          </cell>
          <cell r="Z42">
            <v>-727451.31268383225</v>
          </cell>
        </row>
        <row r="43">
          <cell r="A43">
            <v>2057501</v>
          </cell>
          <cell r="B43" t="str">
            <v>IDC Transportation</v>
          </cell>
          <cell r="D43">
            <v>-5251.54</v>
          </cell>
          <cell r="E43">
            <v>-5251.54</v>
          </cell>
          <cell r="F43">
            <v>-5251.54</v>
          </cell>
          <cell r="H43">
            <v>-5251.54</v>
          </cell>
          <cell r="M43">
            <v>-86.589386497408341</v>
          </cell>
          <cell r="N43">
            <v>-5338.1293864974086</v>
          </cell>
          <cell r="P43">
            <v>-416192.18</v>
          </cell>
          <cell r="Q43">
            <v>-416192.18</v>
          </cell>
          <cell r="R43">
            <v>-416192.18</v>
          </cell>
          <cell r="T43">
            <v>-416192.18</v>
          </cell>
          <cell r="Y43">
            <v>-8950.5746238293614</v>
          </cell>
          <cell r="Z43">
            <v>-425142.75462382933</v>
          </cell>
        </row>
        <row r="44">
          <cell r="A44">
            <v>2057520</v>
          </cell>
          <cell r="B44" t="str">
            <v>IDC Helicopter Transportation</v>
          </cell>
          <cell r="D44">
            <v>-508.87</v>
          </cell>
          <cell r="E44">
            <v>-508.87</v>
          </cell>
          <cell r="F44">
            <v>-508.87</v>
          </cell>
          <cell r="H44">
            <v>-508.87</v>
          </cell>
          <cell r="M44">
            <v>-8.3875457835352965</v>
          </cell>
          <cell r="N44">
            <v>-517.25754578353531</v>
          </cell>
          <cell r="P44">
            <v>-40306.6</v>
          </cell>
          <cell r="Q44">
            <v>-40306.6</v>
          </cell>
          <cell r="R44">
            <v>-40306.6</v>
          </cell>
          <cell r="T44">
            <v>-40306.6</v>
          </cell>
          <cell r="Y44">
            <v>-866.82847124335808</v>
          </cell>
          <cell r="Z44">
            <v>-41173.428471243358</v>
          </cell>
        </row>
        <row r="45">
          <cell r="A45">
            <v>2057530</v>
          </cell>
          <cell r="B45" t="str">
            <v>IDC Air transportation</v>
          </cell>
          <cell r="D45">
            <v>0</v>
          </cell>
          <cell r="E45">
            <v>0</v>
          </cell>
          <cell r="F45">
            <v>0</v>
          </cell>
          <cell r="G45">
            <v>-6707.2794500000009</v>
          </cell>
          <cell r="H45">
            <v>-6707.2794500000009</v>
          </cell>
          <cell r="M45">
            <v>-119.11050560012342</v>
          </cell>
          <cell r="N45">
            <v>-6826.3899556001243</v>
          </cell>
          <cell r="P45">
            <v>0</v>
          </cell>
          <cell r="Q45">
            <v>0</v>
          </cell>
          <cell r="R45">
            <v>0</v>
          </cell>
          <cell r="S45">
            <v>-596527.63104999997</v>
          </cell>
          <cell r="T45">
            <v>-596527.63104999997</v>
          </cell>
          <cell r="Y45">
            <v>-12828.845262996467</v>
          </cell>
          <cell r="Z45">
            <v>-609356.47631299647</v>
          </cell>
        </row>
        <row r="46">
          <cell r="A46">
            <v>2058001</v>
          </cell>
          <cell r="B46" t="str">
            <v>IDC Communication Expense</v>
          </cell>
          <cell r="D46">
            <v>-1877.88</v>
          </cell>
          <cell r="E46">
            <v>-1877.88</v>
          </cell>
          <cell r="F46">
            <v>-1877.88</v>
          </cell>
          <cell r="H46">
            <v>-1877.88</v>
          </cell>
          <cell r="M46">
            <v>-32.055187716844756</v>
          </cell>
          <cell r="N46">
            <v>-1909.9351877168449</v>
          </cell>
          <cell r="P46">
            <v>-157152.89000000001</v>
          </cell>
          <cell r="Q46">
            <v>-157152.89000000001</v>
          </cell>
          <cell r="R46">
            <v>-157152.89000000001</v>
          </cell>
          <cell r="T46">
            <v>-157152.89000000001</v>
          </cell>
          <cell r="Y46">
            <v>-3379.709511349894</v>
          </cell>
          <cell r="Z46">
            <v>-160532.59951134989</v>
          </cell>
        </row>
        <row r="47">
          <cell r="A47">
            <v>2058201</v>
          </cell>
          <cell r="B47" t="str">
            <v>IDC Repairs &amp; Maintenance</v>
          </cell>
          <cell r="D47">
            <v>-5729</v>
          </cell>
          <cell r="E47">
            <v>-5729</v>
          </cell>
          <cell r="F47">
            <v>-5729</v>
          </cell>
          <cell r="H47">
            <v>-5729</v>
          </cell>
          <cell r="M47">
            <v>-94.040927340571557</v>
          </cell>
          <cell r="N47">
            <v>-5823.0409273405712</v>
          </cell>
          <cell r="P47">
            <v>-450820.77</v>
          </cell>
          <cell r="Q47">
            <v>-450820.77</v>
          </cell>
          <cell r="R47">
            <v>-450820.77</v>
          </cell>
          <cell r="T47">
            <v>-450820.77</v>
          </cell>
          <cell r="Y47">
            <v>-9695.2925541686363</v>
          </cell>
          <cell r="Z47">
            <v>-460516.06255416863</v>
          </cell>
        </row>
        <row r="48">
          <cell r="A48">
            <v>2058501</v>
          </cell>
          <cell r="B48" t="str">
            <v>IDC Environmental Expense</v>
          </cell>
          <cell r="D48">
            <v>-1331.95</v>
          </cell>
          <cell r="E48">
            <v>-1331.95</v>
          </cell>
          <cell r="F48">
            <v>-1331.95</v>
          </cell>
          <cell r="H48">
            <v>-1331.95</v>
          </cell>
          <cell r="M48">
            <v>-21.718192965701331</v>
          </cell>
          <cell r="N48">
            <v>-1353.6681929657013</v>
          </cell>
          <cell r="P48">
            <v>-103701.86</v>
          </cell>
          <cell r="Q48">
            <v>-103701.86</v>
          </cell>
          <cell r="R48">
            <v>-103701.86</v>
          </cell>
          <cell r="T48">
            <v>-103701.86</v>
          </cell>
          <cell r="Y48">
            <v>-2230.1986465961591</v>
          </cell>
          <cell r="Z48">
            <v>-105932.05864659615</v>
          </cell>
        </row>
        <row r="49">
          <cell r="A49">
            <v>2251000</v>
          </cell>
          <cell r="B49" t="str">
            <v>Buildings Rollforward 1997</v>
          </cell>
          <cell r="D49">
            <v>-329936</v>
          </cell>
          <cell r="E49">
            <v>-329936</v>
          </cell>
          <cell r="F49">
            <v>-329936</v>
          </cell>
          <cell r="H49">
            <v>-329936</v>
          </cell>
          <cell r="N49">
            <v>-329936</v>
          </cell>
          <cell r="P49">
            <v>-24926664.800000001</v>
          </cell>
          <cell r="Q49">
            <v>-24926664.800000001</v>
          </cell>
          <cell r="R49">
            <v>-24926664.800000001</v>
          </cell>
          <cell r="T49">
            <v>-24926664.800000001</v>
          </cell>
          <cell r="Z49">
            <v>-24926664.800000001</v>
          </cell>
        </row>
        <row r="50">
          <cell r="A50">
            <v>2251001</v>
          </cell>
          <cell r="B50" t="str">
            <v>Buildings</v>
          </cell>
          <cell r="D50">
            <v>-1882662.02</v>
          </cell>
          <cell r="E50">
            <v>-2021990.58</v>
          </cell>
          <cell r="F50">
            <v>-2021990.58</v>
          </cell>
          <cell r="G50">
            <v>-182745.85377999995</v>
          </cell>
          <cell r="H50">
            <v>-2204736.4337800001</v>
          </cell>
          <cell r="N50">
            <v>-2204736.4337800001</v>
          </cell>
          <cell r="P50">
            <v>-148338706.69999999</v>
          </cell>
          <cell r="Q50">
            <v>-164059611.5</v>
          </cell>
          <cell r="R50">
            <v>-164059611.5</v>
          </cell>
          <cell r="S50">
            <v>-18949351.987790626</v>
          </cell>
          <cell r="T50">
            <v>-183008963.48779061</v>
          </cell>
          <cell r="Z50">
            <v>-183008963.48779061</v>
          </cell>
        </row>
        <row r="51">
          <cell r="A51">
            <v>2251501</v>
          </cell>
          <cell r="B51" t="str">
            <v>Roads</v>
          </cell>
          <cell r="D51">
            <v>-801707.92</v>
          </cell>
          <cell r="E51">
            <v>-798532.92</v>
          </cell>
          <cell r="F51">
            <v>-798532.92</v>
          </cell>
          <cell r="G51">
            <v>-22383.15611</v>
          </cell>
          <cell r="H51">
            <v>-820916.07611000002</v>
          </cell>
          <cell r="M51">
            <v>-13493.127158711146</v>
          </cell>
          <cell r="N51">
            <v>-834409.20326871122</v>
          </cell>
          <cell r="P51">
            <v>-62663342.57</v>
          </cell>
          <cell r="Q51">
            <v>-62397277.57</v>
          </cell>
          <cell r="R51">
            <v>-62397277.57</v>
          </cell>
          <cell r="S51">
            <v>-2337773.4573392705</v>
          </cell>
          <cell r="T51">
            <v>-64735051.027339272</v>
          </cell>
          <cell r="Y51">
            <v>-1392183.5460666313</v>
          </cell>
          <cell r="Z51">
            <v>-66127234.573405907</v>
          </cell>
        </row>
        <row r="52">
          <cell r="A52">
            <v>2252001</v>
          </cell>
          <cell r="B52" t="str">
            <v>Pipelines</v>
          </cell>
          <cell r="D52">
            <v>-576556.48</v>
          </cell>
          <cell r="E52">
            <v>-600719.81999999995</v>
          </cell>
          <cell r="F52">
            <v>-600719.81999999995</v>
          </cell>
          <cell r="H52">
            <v>-600719.81999999995</v>
          </cell>
          <cell r="M52">
            <v>-9859.0285027673272</v>
          </cell>
          <cell r="N52">
            <v>-610578.84850276727</v>
          </cell>
          <cell r="P52">
            <v>-45155891.189999998</v>
          </cell>
          <cell r="Q52">
            <v>-47258101.189999998</v>
          </cell>
          <cell r="R52">
            <v>-47258101.189999998</v>
          </cell>
          <cell r="T52">
            <v>-47258101.189999998</v>
          </cell>
          <cell r="Y52">
            <v>-1016326.5472253085</v>
          </cell>
          <cell r="Z52">
            <v>-48274427.737225309</v>
          </cell>
        </row>
        <row r="53">
          <cell r="A53">
            <v>2253000</v>
          </cell>
          <cell r="B53" t="str">
            <v>Plant &amp; Equipment R/F 1997</v>
          </cell>
          <cell r="D53">
            <v>0</v>
          </cell>
          <cell r="E53">
            <v>0</v>
          </cell>
          <cell r="F53">
            <v>0</v>
          </cell>
          <cell r="H53">
            <v>0</v>
          </cell>
          <cell r="N53">
            <v>0</v>
          </cell>
          <cell r="P53">
            <v>-0.5</v>
          </cell>
          <cell r="Q53">
            <v>-0.5</v>
          </cell>
          <cell r="R53">
            <v>-0.5</v>
          </cell>
          <cell r="T53">
            <v>-0.5</v>
          </cell>
          <cell r="Z53">
            <v>-0.5</v>
          </cell>
        </row>
        <row r="54">
          <cell r="A54">
            <v>2253001</v>
          </cell>
          <cell r="B54" t="str">
            <v>Plant &amp; Equipment</v>
          </cell>
          <cell r="D54">
            <v>-1040270.88</v>
          </cell>
          <cell r="E54">
            <v>-1146931.46</v>
          </cell>
          <cell r="F54">
            <v>-1146931.46</v>
          </cell>
          <cell r="H54">
            <v>-1146931.46</v>
          </cell>
          <cell r="M54">
            <v>-18913.586771576927</v>
          </cell>
          <cell r="N54">
            <v>-1165845.0467715769</v>
          </cell>
          <cell r="P54">
            <v>-81977240</v>
          </cell>
          <cell r="Q54">
            <v>-90915396.599999994</v>
          </cell>
          <cell r="R54">
            <v>-90915396.599999994</v>
          </cell>
          <cell r="T54">
            <v>-90915396.599999994</v>
          </cell>
          <cell r="Y54">
            <v>-1955214.6359966255</v>
          </cell>
          <cell r="Z54">
            <v>-92870611.235996619</v>
          </cell>
        </row>
        <row r="55">
          <cell r="A55">
            <v>2253500</v>
          </cell>
          <cell r="B55" t="str">
            <v>Vehicles Rollforward 1997</v>
          </cell>
          <cell r="D55">
            <v>-541479</v>
          </cell>
          <cell r="E55">
            <v>-541479</v>
          </cell>
          <cell r="F55">
            <v>-541479</v>
          </cell>
          <cell r="H55">
            <v>-541479</v>
          </cell>
          <cell r="N55">
            <v>-541479</v>
          </cell>
          <cell r="P55">
            <v>-40908738.450000003</v>
          </cell>
          <cell r="Q55">
            <v>-40908738.450000003</v>
          </cell>
          <cell r="R55">
            <v>-40908738.450000003</v>
          </cell>
          <cell r="T55">
            <v>-40908738.450000003</v>
          </cell>
          <cell r="Z55">
            <v>-40908738.450000003</v>
          </cell>
        </row>
        <row r="56">
          <cell r="A56">
            <v>2253501</v>
          </cell>
          <cell r="B56" t="str">
            <v>Vehicles</v>
          </cell>
          <cell r="D56">
            <v>0</v>
          </cell>
          <cell r="E56">
            <v>-9250.85</v>
          </cell>
          <cell r="F56">
            <v>-9250.85</v>
          </cell>
          <cell r="H56">
            <v>-9250.85</v>
          </cell>
          <cell r="N56">
            <v>-9250.85</v>
          </cell>
          <cell r="P56">
            <v>0</v>
          </cell>
          <cell r="Q56">
            <v>-1211861.3500000001</v>
          </cell>
          <cell r="R56">
            <v>-1211861.3500000001</v>
          </cell>
          <cell r="T56">
            <v>-1211861.3500000001</v>
          </cell>
          <cell r="Z56">
            <v>-1211861.3500000001</v>
          </cell>
        </row>
        <row r="57">
          <cell r="A57">
            <v>2254001</v>
          </cell>
          <cell r="B57" t="str">
            <v>Vehicles for specialized tasks</v>
          </cell>
          <cell r="D57">
            <v>-915650.44</v>
          </cell>
          <cell r="E57">
            <v>-963540.94</v>
          </cell>
          <cell r="F57">
            <v>-963540.94</v>
          </cell>
          <cell r="H57">
            <v>-963540.94</v>
          </cell>
          <cell r="N57">
            <v>-963540.94</v>
          </cell>
          <cell r="P57">
            <v>-70646369.170000002</v>
          </cell>
          <cell r="Q57">
            <v>-74659593.069999993</v>
          </cell>
          <cell r="R57">
            <v>-74659593.069999993</v>
          </cell>
          <cell r="T57">
            <v>-74659593.069999993</v>
          </cell>
          <cell r="Z57">
            <v>-74659593.069999993</v>
          </cell>
        </row>
        <row r="58">
          <cell r="A58">
            <v>2254501</v>
          </cell>
          <cell r="B58" t="str">
            <v>Vehicles for personnel</v>
          </cell>
          <cell r="D58">
            <v>-128051.16</v>
          </cell>
          <cell r="E58">
            <v>-128051.16</v>
          </cell>
          <cell r="F58">
            <v>-128051.16</v>
          </cell>
          <cell r="H58">
            <v>-128051.16</v>
          </cell>
          <cell r="N58">
            <v>-128051.16</v>
          </cell>
          <cell r="P58">
            <v>-10205265.640000001</v>
          </cell>
          <cell r="Q58">
            <v>-10205265.640000001</v>
          </cell>
          <cell r="R58">
            <v>-10205265.640000001</v>
          </cell>
          <cell r="T58">
            <v>-10205265.640000001</v>
          </cell>
          <cell r="Z58">
            <v>-10205265.640000001</v>
          </cell>
        </row>
        <row r="59">
          <cell r="A59">
            <v>2254502</v>
          </cell>
          <cell r="B59" t="str">
            <v>Vehicles-Personnel-VAT-Paid</v>
          </cell>
          <cell r="D59">
            <v>-78183.91</v>
          </cell>
          <cell r="E59">
            <v>-78183.91</v>
          </cell>
          <cell r="F59">
            <v>-78183.91</v>
          </cell>
          <cell r="H59">
            <v>-78183.91</v>
          </cell>
          <cell r="N59">
            <v>-78183.91</v>
          </cell>
          <cell r="P59">
            <v>-6146750</v>
          </cell>
          <cell r="Q59">
            <v>-6146750</v>
          </cell>
          <cell r="R59">
            <v>-6146750</v>
          </cell>
          <cell r="T59">
            <v>-6146750</v>
          </cell>
          <cell r="Z59">
            <v>-6146750</v>
          </cell>
        </row>
        <row r="60">
          <cell r="A60">
            <v>2255001</v>
          </cell>
          <cell r="B60" t="str">
            <v>Furniture &amp; Fixtures</v>
          </cell>
          <cell r="D60">
            <v>-111656.51</v>
          </cell>
          <cell r="E60">
            <v>-113206.46</v>
          </cell>
          <cell r="F60">
            <v>-113206.46</v>
          </cell>
          <cell r="H60">
            <v>-113206.46</v>
          </cell>
          <cell r="N60">
            <v>-113206.46</v>
          </cell>
          <cell r="P60">
            <v>-8543414.9600000009</v>
          </cell>
          <cell r="Q60">
            <v>-8746458.4100000001</v>
          </cell>
          <cell r="R60">
            <v>-8746458.4100000001</v>
          </cell>
          <cell r="T60">
            <v>-8746458.4100000001</v>
          </cell>
          <cell r="Z60">
            <v>-8746458.4100000001</v>
          </cell>
        </row>
        <row r="61">
          <cell r="A61">
            <v>2256001</v>
          </cell>
          <cell r="B61" t="str">
            <v>Field Communicatios</v>
          </cell>
          <cell r="D61">
            <v>-212166.5</v>
          </cell>
          <cell r="E61">
            <v>-220011.28</v>
          </cell>
          <cell r="F61">
            <v>-220011.28</v>
          </cell>
          <cell r="G61">
            <v>-22383.15611</v>
          </cell>
          <cell r="H61">
            <v>-242394.43611000001</v>
          </cell>
          <cell r="N61">
            <v>-242394.43611000001</v>
          </cell>
          <cell r="P61">
            <v>-16747962.949999999</v>
          </cell>
          <cell r="Q61">
            <v>-17415980.949999999</v>
          </cell>
          <cell r="R61">
            <v>-17415980.949999999</v>
          </cell>
          <cell r="S61">
            <v>-2337773.4573392705</v>
          </cell>
          <cell r="T61">
            <v>-19753754.407339271</v>
          </cell>
          <cell r="Z61">
            <v>-19753754.407339271</v>
          </cell>
        </row>
        <row r="62">
          <cell r="A62">
            <v>2301000</v>
          </cell>
          <cell r="B62" t="str">
            <v>Apartments Rollforward 1997</v>
          </cell>
          <cell r="D62">
            <v>-67212</v>
          </cell>
          <cell r="E62">
            <v>-67212</v>
          </cell>
          <cell r="F62">
            <v>-67212</v>
          </cell>
          <cell r="H62">
            <v>-67212</v>
          </cell>
          <cell r="N62">
            <v>-67212</v>
          </cell>
          <cell r="P62">
            <v>-5077866.5999999996</v>
          </cell>
          <cell r="Q62">
            <v>-5077866.5999999996</v>
          </cell>
          <cell r="R62">
            <v>-5077866.5999999996</v>
          </cell>
          <cell r="T62">
            <v>-5077866.5999999996</v>
          </cell>
          <cell r="Z62">
            <v>-5077866.5999999996</v>
          </cell>
        </row>
        <row r="63">
          <cell r="A63">
            <v>2301001</v>
          </cell>
          <cell r="B63" t="str">
            <v>Buildings</v>
          </cell>
          <cell r="D63">
            <v>0</v>
          </cell>
          <cell r="E63">
            <v>0</v>
          </cell>
          <cell r="F63">
            <v>0</v>
          </cell>
          <cell r="H63">
            <v>0</v>
          </cell>
          <cell r="N63">
            <v>0</v>
          </cell>
          <cell r="P63">
            <v>0</v>
          </cell>
          <cell r="Q63">
            <v>0</v>
          </cell>
          <cell r="R63">
            <v>0</v>
          </cell>
          <cell r="T63">
            <v>0</v>
          </cell>
          <cell r="Z63">
            <v>0</v>
          </cell>
        </row>
        <row r="64">
          <cell r="A64">
            <v>2301010</v>
          </cell>
          <cell r="B64" t="str">
            <v>Office Buildings</v>
          </cell>
          <cell r="D64">
            <v>-19732.8</v>
          </cell>
          <cell r="E64">
            <v>-19732.8</v>
          </cell>
          <cell r="F64">
            <v>-19732.8</v>
          </cell>
          <cell r="H64">
            <v>-19732.8</v>
          </cell>
          <cell r="N64">
            <v>-19732.8</v>
          </cell>
          <cell r="P64">
            <v>-1698551</v>
          </cell>
          <cell r="Q64">
            <v>-1698551</v>
          </cell>
          <cell r="R64">
            <v>-1698551</v>
          </cell>
          <cell r="T64">
            <v>-1698551</v>
          </cell>
          <cell r="Z64">
            <v>-1698551</v>
          </cell>
        </row>
        <row r="65">
          <cell r="A65">
            <v>2301020</v>
          </cell>
          <cell r="B65" t="str">
            <v>Apartments</v>
          </cell>
          <cell r="D65">
            <v>-127523.31</v>
          </cell>
          <cell r="E65">
            <v>-145612.26</v>
          </cell>
          <cell r="F65">
            <v>-145612.26</v>
          </cell>
          <cell r="H65">
            <v>-145612.26</v>
          </cell>
          <cell r="N65">
            <v>-145612.26</v>
          </cell>
          <cell r="P65">
            <v>-9969867.3300000001</v>
          </cell>
          <cell r="Q65">
            <v>-11508802.33</v>
          </cell>
          <cell r="R65">
            <v>-11508802.33</v>
          </cell>
          <cell r="T65">
            <v>-11508802.33</v>
          </cell>
          <cell r="Z65">
            <v>-11508802.33</v>
          </cell>
        </row>
        <row r="66">
          <cell r="A66">
            <v>2303000</v>
          </cell>
          <cell r="B66" t="str">
            <v>Office F&amp;F Rollforward 1997</v>
          </cell>
          <cell r="D66">
            <v>-227318</v>
          </cell>
          <cell r="E66">
            <v>-227318</v>
          </cell>
          <cell r="F66">
            <v>-227318</v>
          </cell>
          <cell r="H66">
            <v>-227318</v>
          </cell>
          <cell r="N66">
            <v>-227318</v>
          </cell>
          <cell r="P66">
            <v>-17173874.899999999</v>
          </cell>
          <cell r="Q66">
            <v>-17173874.899999999</v>
          </cell>
          <cell r="R66">
            <v>-17173874.899999999</v>
          </cell>
          <cell r="T66">
            <v>-17173874.899999999</v>
          </cell>
          <cell r="Z66">
            <v>-17173874.899999999</v>
          </cell>
        </row>
        <row r="67">
          <cell r="A67">
            <v>2303010</v>
          </cell>
          <cell r="B67" t="str">
            <v>Office Furniture &amp; Fixtures</v>
          </cell>
          <cell r="D67">
            <v>-14782.82</v>
          </cell>
          <cell r="E67">
            <v>-14782.82</v>
          </cell>
          <cell r="F67">
            <v>-14782.82</v>
          </cell>
          <cell r="H67">
            <v>-14782.82</v>
          </cell>
          <cell r="N67">
            <v>-14782.82</v>
          </cell>
          <cell r="P67">
            <v>-1118262.8999999999</v>
          </cell>
          <cell r="Q67">
            <v>-1118262.8999999999</v>
          </cell>
          <cell r="R67">
            <v>-1118262.8999999999</v>
          </cell>
          <cell r="T67">
            <v>-1118262.8999999999</v>
          </cell>
          <cell r="Z67">
            <v>-1118262.8999999999</v>
          </cell>
        </row>
        <row r="68">
          <cell r="A68">
            <v>2303020</v>
          </cell>
          <cell r="B68" t="str">
            <v>Apartment Furniture &amp; Fixtures</v>
          </cell>
          <cell r="D68">
            <v>-57511.94</v>
          </cell>
          <cell r="E68">
            <v>-57511.94</v>
          </cell>
          <cell r="F68">
            <v>-57511.94</v>
          </cell>
          <cell r="H68">
            <v>-57511.94</v>
          </cell>
          <cell r="N68">
            <v>-57511.94</v>
          </cell>
          <cell r="P68">
            <v>-4508287</v>
          </cell>
          <cell r="Q68">
            <v>-4508287</v>
          </cell>
          <cell r="R68">
            <v>-4508287</v>
          </cell>
          <cell r="T68">
            <v>-4508287</v>
          </cell>
          <cell r="Z68">
            <v>-4508287</v>
          </cell>
        </row>
        <row r="69">
          <cell r="A69">
            <v>2304001</v>
          </cell>
          <cell r="B69" t="str">
            <v>Office Equipment</v>
          </cell>
          <cell r="D69">
            <v>-79454.5</v>
          </cell>
          <cell r="E69">
            <v>-96374.080000000002</v>
          </cell>
          <cell r="F69">
            <v>-96374.080000000002</v>
          </cell>
          <cell r="H69">
            <v>-96374.080000000002</v>
          </cell>
          <cell r="N69">
            <v>-96374.080000000002</v>
          </cell>
          <cell r="P69">
            <v>-6113253.5099999998</v>
          </cell>
          <cell r="Q69">
            <v>-7608393.96</v>
          </cell>
          <cell r="R69">
            <v>-7608393.96</v>
          </cell>
          <cell r="T69">
            <v>-7608393.96</v>
          </cell>
          <cell r="Z69">
            <v>-7608393.96</v>
          </cell>
        </row>
        <row r="70">
          <cell r="A70">
            <v>2305001</v>
          </cell>
          <cell r="B70" t="str">
            <v>Intangible Assets</v>
          </cell>
          <cell r="D70">
            <v>-2250.0100000000002</v>
          </cell>
          <cell r="E70">
            <v>-2851.76</v>
          </cell>
          <cell r="F70">
            <v>-2851.76</v>
          </cell>
          <cell r="H70">
            <v>-2851.76</v>
          </cell>
          <cell r="N70">
            <v>-2851.76</v>
          </cell>
          <cell r="P70">
            <v>-154245</v>
          </cell>
          <cell r="Q70">
            <v>-205935</v>
          </cell>
          <cell r="R70">
            <v>-205935</v>
          </cell>
          <cell r="T70">
            <v>-205935</v>
          </cell>
          <cell r="Z70">
            <v>-205935</v>
          </cell>
        </row>
        <row r="71">
          <cell r="A71">
            <v>2305002</v>
          </cell>
          <cell r="B71" t="str">
            <v>Software-Sun System-GL</v>
          </cell>
          <cell r="D71">
            <v>0</v>
          </cell>
          <cell r="E71">
            <v>-62093.59</v>
          </cell>
          <cell r="F71">
            <v>-62093.59</v>
          </cell>
          <cell r="H71">
            <v>-62093.59</v>
          </cell>
          <cell r="N71">
            <v>-62093.59</v>
          </cell>
          <cell r="P71">
            <v>0</v>
          </cell>
          <cell r="Q71">
            <v>-5214962.84</v>
          </cell>
          <cell r="R71">
            <v>-5214962.84</v>
          </cell>
          <cell r="T71">
            <v>-5214962.84</v>
          </cell>
          <cell r="Z71">
            <v>-5214962.84</v>
          </cell>
        </row>
        <row r="72">
          <cell r="A72">
            <v>2305003</v>
          </cell>
          <cell r="B72" t="str">
            <v>Software-Sun System-Payroll</v>
          </cell>
          <cell r="D72">
            <v>-9353.4500000000007</v>
          </cell>
          <cell r="E72">
            <v>-9353.4500000000007</v>
          </cell>
          <cell r="F72">
            <v>-9353.4500000000007</v>
          </cell>
          <cell r="H72">
            <v>-9353.4500000000007</v>
          </cell>
          <cell r="N72">
            <v>-9353.4500000000007</v>
          </cell>
          <cell r="P72">
            <v>-778140</v>
          </cell>
          <cell r="Q72">
            <v>-778140</v>
          </cell>
          <cell r="R72">
            <v>-778140</v>
          </cell>
          <cell r="T72">
            <v>-778140</v>
          </cell>
          <cell r="Z72">
            <v>-778140</v>
          </cell>
        </row>
        <row r="73">
          <cell r="A73">
            <v>2350101</v>
          </cell>
          <cell r="B73" t="str">
            <v>WIP IDC Dril Cont Day Rate</v>
          </cell>
          <cell r="D73">
            <v>-400194.12</v>
          </cell>
          <cell r="E73">
            <v>-1800194.12</v>
          </cell>
          <cell r="F73">
            <v>-1800194.12</v>
          </cell>
          <cell r="H73">
            <v>-1800194.12</v>
          </cell>
          <cell r="M73">
            <v>-39198.375036990903</v>
          </cell>
          <cell r="N73">
            <v>-1839392.4950369911</v>
          </cell>
          <cell r="P73">
            <v>-31843480.68</v>
          </cell>
          <cell r="Q73">
            <v>-215243480.68000001</v>
          </cell>
          <cell r="R73">
            <v>-215243480.68000001</v>
          </cell>
          <cell r="T73">
            <v>-215243480.68000001</v>
          </cell>
          <cell r="Y73">
            <v>-4628998.1616644338</v>
          </cell>
          <cell r="Z73">
            <v>-219872478.84166443</v>
          </cell>
        </row>
        <row r="74">
          <cell r="A74">
            <v>2350501</v>
          </cell>
          <cell r="B74" t="str">
            <v>WIP IDC Mobilization/Demob</v>
          </cell>
          <cell r="D74">
            <v>-661819.01</v>
          </cell>
          <cell r="E74">
            <v>-814469.01</v>
          </cell>
          <cell r="F74">
            <v>-814469.01</v>
          </cell>
          <cell r="H74">
            <v>-814469.01</v>
          </cell>
          <cell r="M74">
            <v>-13621.653877417841</v>
          </cell>
          <cell r="N74">
            <v>-828090.6638774178</v>
          </cell>
          <cell r="P74">
            <v>-53222985.460000001</v>
          </cell>
          <cell r="Q74">
            <v>-66015055.460000001</v>
          </cell>
          <cell r="R74">
            <v>-66015055.460000001</v>
          </cell>
          <cell r="T74">
            <v>-66015055.460000001</v>
          </cell>
          <cell r="Y74">
            <v>-1419711.1540898341</v>
          </cell>
          <cell r="Z74">
            <v>-67434766.614089832</v>
          </cell>
        </row>
        <row r="75">
          <cell r="A75">
            <v>2350701</v>
          </cell>
          <cell r="B75" t="str">
            <v>WIP IDC Road|Loc. Pits &amp; Keyws</v>
          </cell>
          <cell r="D75">
            <v>-176658.44</v>
          </cell>
          <cell r="E75">
            <v>-212420.58</v>
          </cell>
          <cell r="F75">
            <v>-212420.58</v>
          </cell>
          <cell r="H75">
            <v>-212420.58</v>
          </cell>
          <cell r="M75">
            <v>-3544.8430435647638</v>
          </cell>
          <cell r="N75">
            <v>-215965.42304356475</v>
          </cell>
          <cell r="P75">
            <v>-14046485.84</v>
          </cell>
          <cell r="Q75">
            <v>-17157793.039999999</v>
          </cell>
          <cell r="R75">
            <v>-17157793.039999999</v>
          </cell>
          <cell r="T75">
            <v>-17157793.039999999</v>
          </cell>
          <cell r="Y75">
            <v>-368993.25447378668</v>
          </cell>
          <cell r="Z75">
            <v>-17526786.294473786</v>
          </cell>
        </row>
        <row r="76">
          <cell r="A76">
            <v>2351001</v>
          </cell>
          <cell r="B76" t="str">
            <v>WIP IDC Cement &amp; Cement Serv</v>
          </cell>
          <cell r="D76">
            <v>0</v>
          </cell>
          <cell r="E76">
            <v>-61396.18</v>
          </cell>
          <cell r="F76">
            <v>-61396.18</v>
          </cell>
          <cell r="H76">
            <v>-61396.18</v>
          </cell>
          <cell r="M76">
            <v>-1144.3394563403674</v>
          </cell>
          <cell r="N76">
            <v>-62540.519456340371</v>
          </cell>
          <cell r="P76">
            <v>0</v>
          </cell>
          <cell r="Q76">
            <v>-5872570</v>
          </cell>
          <cell r="R76">
            <v>-5872570</v>
          </cell>
          <cell r="T76">
            <v>-5872570</v>
          </cell>
          <cell r="Y76">
            <v>-126294.72283371973</v>
          </cell>
          <cell r="Z76">
            <v>-5998864.72283372</v>
          </cell>
        </row>
        <row r="77">
          <cell r="A77">
            <v>2352001</v>
          </cell>
          <cell r="B77" t="str">
            <v>WIP IDC Wireline Logging</v>
          </cell>
          <cell r="D77">
            <v>-20842.5</v>
          </cell>
          <cell r="E77">
            <v>-20842.5</v>
          </cell>
          <cell r="F77">
            <v>-20842.5</v>
          </cell>
          <cell r="H77">
            <v>-20842.5</v>
          </cell>
          <cell r="M77">
            <v>-336.49244623865928</v>
          </cell>
          <cell r="N77">
            <v>-21178.992446238659</v>
          </cell>
          <cell r="P77">
            <v>-1597141.5</v>
          </cell>
          <cell r="Q77">
            <v>-1597141.5</v>
          </cell>
          <cell r="R77">
            <v>-1597141.5</v>
          </cell>
          <cell r="T77">
            <v>-1597141.5</v>
          </cell>
          <cell r="Y77">
            <v>-34347.916341351636</v>
          </cell>
          <cell r="Z77">
            <v>-1631489.4163413516</v>
          </cell>
        </row>
        <row r="78">
          <cell r="A78">
            <v>2352501</v>
          </cell>
          <cell r="B78" t="str">
            <v>WIP IDC Mud Logging</v>
          </cell>
          <cell r="D78">
            <v>0</v>
          </cell>
          <cell r="E78">
            <v>-97638.17</v>
          </cell>
          <cell r="F78">
            <v>-97638.17</v>
          </cell>
          <cell r="H78">
            <v>-97638.17</v>
          </cell>
          <cell r="M78">
            <v>-2153.4470843056506</v>
          </cell>
          <cell r="N78">
            <v>-99791.617084305646</v>
          </cell>
          <cell r="P78">
            <v>0</v>
          </cell>
          <cell r="Q78">
            <v>-11883423.060000001</v>
          </cell>
          <cell r="R78">
            <v>-11883423.060000001</v>
          </cell>
          <cell r="T78">
            <v>-11883423.060000001</v>
          </cell>
          <cell r="Y78">
            <v>-255563.3430812291</v>
          </cell>
          <cell r="Z78">
            <v>-12138986.403081229</v>
          </cell>
        </row>
        <row r="79">
          <cell r="A79">
            <v>2353001</v>
          </cell>
          <cell r="B79" t="str">
            <v>WIP IDC Formation Testing</v>
          </cell>
          <cell r="D79">
            <v>0</v>
          </cell>
          <cell r="E79">
            <v>-26545.05</v>
          </cell>
          <cell r="F79">
            <v>-26545.05</v>
          </cell>
          <cell r="H79">
            <v>-26545.05</v>
          </cell>
          <cell r="M79">
            <v>-499.16712327053546</v>
          </cell>
          <cell r="N79">
            <v>-27044.217123270533</v>
          </cell>
          <cell r="P79">
            <v>0</v>
          </cell>
          <cell r="Q79">
            <v>-2572634.7799999998</v>
          </cell>
          <cell r="R79">
            <v>-2572634.7799999998</v>
          </cell>
          <cell r="T79">
            <v>-2572634.7799999998</v>
          </cell>
          <cell r="Y79">
            <v>-55326.747317186084</v>
          </cell>
          <cell r="Z79">
            <v>-2627961.5273171859</v>
          </cell>
        </row>
        <row r="80">
          <cell r="A80">
            <v>2355701</v>
          </cell>
          <cell r="B80" t="str">
            <v>WIP IDC Materials &amp; Supplies</v>
          </cell>
          <cell r="D80">
            <v>-44496.72</v>
          </cell>
          <cell r="E80">
            <v>-44496.72</v>
          </cell>
          <cell r="F80">
            <v>-44496.72</v>
          </cell>
          <cell r="G80">
            <v>-9605.547059999999</v>
          </cell>
          <cell r="H80">
            <v>-54102.267059999998</v>
          </cell>
          <cell r="M80">
            <v>-897.02629928866065</v>
          </cell>
          <cell r="N80">
            <v>-54999.293359288662</v>
          </cell>
          <cell r="P80">
            <v>-3417439.36</v>
          </cell>
          <cell r="Q80">
            <v>-3417439.36</v>
          </cell>
          <cell r="R80">
            <v>-3417439.36</v>
          </cell>
          <cell r="S80">
            <v>-908129.64428000012</v>
          </cell>
          <cell r="T80">
            <v>-4325569.00428</v>
          </cell>
          <cell r="Y80">
            <v>-93025.121623696541</v>
          </cell>
          <cell r="Z80">
            <v>-4418594.1259036968</v>
          </cell>
        </row>
        <row r="81">
          <cell r="A81">
            <v>2356001</v>
          </cell>
          <cell r="B81" t="str">
            <v>WIP IDC Company labor</v>
          </cell>
          <cell r="D81">
            <v>-66886.95</v>
          </cell>
          <cell r="E81">
            <v>-66886.95</v>
          </cell>
          <cell r="F81">
            <v>-66886.95</v>
          </cell>
          <cell r="G81">
            <v>-27417.245124999994</v>
          </cell>
          <cell r="H81">
            <v>-94304.195124999998</v>
          </cell>
          <cell r="M81">
            <v>-1722.2930515909331</v>
          </cell>
          <cell r="N81">
            <v>-96026.488176590938</v>
          </cell>
          <cell r="P81">
            <v>-5296725.6399999997</v>
          </cell>
          <cell r="Q81">
            <v>-5296725.6399999997</v>
          </cell>
          <cell r="R81">
            <v>-5296725.6399999997</v>
          </cell>
          <cell r="S81">
            <v>-3453481.4763999996</v>
          </cell>
          <cell r="T81">
            <v>-8750207.1163999997</v>
          </cell>
          <cell r="Y81">
            <v>-188180.81053156962</v>
          </cell>
          <cell r="Z81">
            <v>-8938387.9269315694</v>
          </cell>
        </row>
        <row r="82">
          <cell r="A82">
            <v>2356201</v>
          </cell>
          <cell r="B82" t="str">
            <v>WIP IDC Contract Labor</v>
          </cell>
          <cell r="D82">
            <v>-280732</v>
          </cell>
          <cell r="E82">
            <v>-280732</v>
          </cell>
          <cell r="F82">
            <v>-280732</v>
          </cell>
          <cell r="G82">
            <v>-357770.78339999996</v>
          </cell>
          <cell r="H82">
            <v>-638502.78339999996</v>
          </cell>
          <cell r="M82">
            <v>-11727.270637716618</v>
          </cell>
          <cell r="N82">
            <v>-650230.05403771659</v>
          </cell>
          <cell r="P82">
            <v>-22080958</v>
          </cell>
          <cell r="Q82">
            <v>-22080958</v>
          </cell>
          <cell r="R82">
            <v>-22080958</v>
          </cell>
          <cell r="S82">
            <v>-37668623.590857506</v>
          </cell>
          <cell r="T82">
            <v>-59749581.590857506</v>
          </cell>
          <cell r="Y82">
            <v>-1284966.6920016401</v>
          </cell>
          <cell r="Z82">
            <v>-61034548.282859147</v>
          </cell>
        </row>
        <row r="83">
          <cell r="A83">
            <v>2356501</v>
          </cell>
          <cell r="B83" t="str">
            <v>WIP IDC Cont Services &amp; Equip</v>
          </cell>
          <cell r="D83">
            <v>-45795.24</v>
          </cell>
          <cell r="E83">
            <v>-110322.83</v>
          </cell>
          <cell r="F83">
            <v>-110322.83</v>
          </cell>
          <cell r="G83">
            <v>-186454.81243499991</v>
          </cell>
          <cell r="H83">
            <v>-296777.64243499993</v>
          </cell>
          <cell r="M83">
            <v>-5665.8576315315231</v>
          </cell>
          <cell r="N83">
            <v>-302443.50006653147</v>
          </cell>
          <cell r="P83">
            <v>-3658243.36</v>
          </cell>
          <cell r="Q83">
            <v>-9893243.3599999994</v>
          </cell>
          <cell r="R83">
            <v>-9893243.3599999994</v>
          </cell>
          <cell r="S83">
            <v>-19518180.193140261</v>
          </cell>
          <cell r="T83">
            <v>-29411423.55314026</v>
          </cell>
          <cell r="Y83">
            <v>-632518.23065352743</v>
          </cell>
          <cell r="Z83">
            <v>-30043941.783793788</v>
          </cell>
        </row>
        <row r="84">
          <cell r="A84">
            <v>2356701</v>
          </cell>
          <cell r="B84" t="str">
            <v>WIP IDC Professional Services</v>
          </cell>
          <cell r="D84">
            <v>-155619.34</v>
          </cell>
          <cell r="E84">
            <v>-147999.34</v>
          </cell>
          <cell r="F84">
            <v>-147999.34</v>
          </cell>
          <cell r="H84">
            <v>-147999.34</v>
          </cell>
          <cell r="M84">
            <v>-2401.2392963694679</v>
          </cell>
          <cell r="N84">
            <v>-150400.57929636945</v>
          </cell>
          <cell r="P84">
            <v>-12070052.07</v>
          </cell>
          <cell r="Q84">
            <v>-11431496.07</v>
          </cell>
          <cell r="R84">
            <v>-11431496.07</v>
          </cell>
          <cell r="T84">
            <v>-11431496.07</v>
          </cell>
          <cell r="Y84">
            <v>-245844.2603043312</v>
          </cell>
          <cell r="Z84">
            <v>-11677340.330304332</v>
          </cell>
        </row>
        <row r="85">
          <cell r="A85">
            <v>2357001</v>
          </cell>
          <cell r="B85" t="str">
            <v>WIP IDC Fuel &amp; Power</v>
          </cell>
          <cell r="D85">
            <v>-11180.16</v>
          </cell>
          <cell r="E85">
            <v>-11180.16</v>
          </cell>
          <cell r="F85">
            <v>-11180.16</v>
          </cell>
          <cell r="G85">
            <v>-37452.941050000001</v>
          </cell>
          <cell r="H85">
            <v>-48633.101049999997</v>
          </cell>
          <cell r="M85">
            <v>-888.88689871038832</v>
          </cell>
          <cell r="N85">
            <v>-49521.987948710383</v>
          </cell>
          <cell r="P85">
            <v>-884715.56</v>
          </cell>
          <cell r="Q85">
            <v>-884715.56</v>
          </cell>
          <cell r="R85">
            <v>-884715.56</v>
          </cell>
          <cell r="S85">
            <v>-3633087.82767</v>
          </cell>
          <cell r="T85">
            <v>-4517803.3876700001</v>
          </cell>
          <cell r="Y85">
            <v>-97159.289146493393</v>
          </cell>
          <cell r="Z85">
            <v>-4614962.6768164933</v>
          </cell>
        </row>
        <row r="86">
          <cell r="A86">
            <v>2357501</v>
          </cell>
          <cell r="B86" t="str">
            <v>WIP IDC Transportation</v>
          </cell>
          <cell r="D86">
            <v>-24693.11</v>
          </cell>
          <cell r="E86">
            <v>-24693.11</v>
          </cell>
          <cell r="F86">
            <v>-24693.11</v>
          </cell>
          <cell r="H86">
            <v>-24693.11</v>
          </cell>
          <cell r="M86">
            <v>-409.28333540108179</v>
          </cell>
          <cell r="N86">
            <v>-25102.393335401081</v>
          </cell>
          <cell r="P86">
            <v>-1973239.72</v>
          </cell>
          <cell r="Q86">
            <v>-1973239.72</v>
          </cell>
          <cell r="R86">
            <v>-1973239.72</v>
          </cell>
          <cell r="T86">
            <v>-1973239.72</v>
          </cell>
          <cell r="Y86">
            <v>-42436.235501984091</v>
          </cell>
          <cell r="Z86">
            <v>-2015675.9555019841</v>
          </cell>
        </row>
        <row r="87">
          <cell r="A87">
            <v>2357520</v>
          </cell>
          <cell r="B87" t="str">
            <v>WIP IDC Helicopter Transport</v>
          </cell>
          <cell r="D87">
            <v>-2034.48</v>
          </cell>
          <cell r="E87">
            <v>-2034.48</v>
          </cell>
          <cell r="F87">
            <v>-2034.48</v>
          </cell>
          <cell r="H87">
            <v>-2034.48</v>
          </cell>
          <cell r="M87">
            <v>-33.543955078047539</v>
          </cell>
          <cell r="N87">
            <v>-2068.0239550780475</v>
          </cell>
          <cell r="P87">
            <v>-161225.4</v>
          </cell>
          <cell r="Q87">
            <v>-161225.4</v>
          </cell>
          <cell r="R87">
            <v>-161225.4</v>
          </cell>
          <cell r="T87">
            <v>-161225.4</v>
          </cell>
          <cell r="Y87">
            <v>-3467.2923791041389</v>
          </cell>
          <cell r="Z87">
            <v>-164692.69237910412</v>
          </cell>
        </row>
        <row r="88">
          <cell r="A88">
            <v>2357540</v>
          </cell>
          <cell r="B88" t="str">
            <v>WIP IDC Marine Transport</v>
          </cell>
          <cell r="D88">
            <v>0</v>
          </cell>
          <cell r="E88">
            <v>0</v>
          </cell>
          <cell r="F88">
            <v>0</v>
          </cell>
          <cell r="G88">
            <v>-16768.198625000001</v>
          </cell>
          <cell r="H88">
            <v>-16768.198625000001</v>
          </cell>
          <cell r="M88">
            <v>-297.77626400030857</v>
          </cell>
          <cell r="N88">
            <v>-17065.97488900031</v>
          </cell>
          <cell r="P88">
            <v>0</v>
          </cell>
          <cell r="Q88">
            <v>0</v>
          </cell>
          <cell r="R88">
            <v>0</v>
          </cell>
          <cell r="S88">
            <v>-1491319.0776249999</v>
          </cell>
          <cell r="T88">
            <v>-1491319.0776249999</v>
          </cell>
          <cell r="Y88">
            <v>-32072.113157491171</v>
          </cell>
          <cell r="Z88">
            <v>-1523391.1907824911</v>
          </cell>
        </row>
        <row r="89">
          <cell r="A89">
            <v>2358001</v>
          </cell>
          <cell r="B89" t="str">
            <v>WIP IDC Communication Expense</v>
          </cell>
          <cell r="D89">
            <v>-7513.52</v>
          </cell>
          <cell r="E89">
            <v>-7513.52</v>
          </cell>
          <cell r="F89">
            <v>-7513.52</v>
          </cell>
          <cell r="H89">
            <v>-7513.52</v>
          </cell>
          <cell r="M89">
            <v>-128.23386257912929</v>
          </cell>
          <cell r="N89">
            <v>-7641.7538625791294</v>
          </cell>
          <cell r="P89">
            <v>-628618.56000000006</v>
          </cell>
          <cell r="Q89">
            <v>-628618.56000000006</v>
          </cell>
          <cell r="R89">
            <v>-628618.56000000006</v>
          </cell>
          <cell r="T89">
            <v>-628618.56000000006</v>
          </cell>
          <cell r="Y89">
            <v>-13518.988586484626</v>
          </cell>
          <cell r="Z89">
            <v>-642137.54858648463</v>
          </cell>
        </row>
        <row r="90">
          <cell r="A90">
            <v>2358201</v>
          </cell>
          <cell r="B90" t="str">
            <v>WIP IDC Repairs &amp; Maintenance</v>
          </cell>
          <cell r="D90">
            <v>-22916</v>
          </cell>
          <cell r="E90">
            <v>-22916</v>
          </cell>
          <cell r="F90">
            <v>-22916</v>
          </cell>
          <cell r="H90">
            <v>-22916</v>
          </cell>
          <cell r="M90">
            <v>-376.16384048219885</v>
          </cell>
          <cell r="N90">
            <v>-23292.163840482201</v>
          </cell>
          <cell r="P90">
            <v>-1803284.08</v>
          </cell>
          <cell r="Q90">
            <v>-1803284.08</v>
          </cell>
          <cell r="R90">
            <v>-1803284.08</v>
          </cell>
          <cell r="T90">
            <v>-1803284.08</v>
          </cell>
          <cell r="Y90">
            <v>-38781.191722543837</v>
          </cell>
          <cell r="Z90">
            <v>-1842065.271722544</v>
          </cell>
        </row>
        <row r="91">
          <cell r="A91">
            <v>2358501</v>
          </cell>
          <cell r="B91" t="str">
            <v>WIP IDC Environmental Expense</v>
          </cell>
          <cell r="D91">
            <v>-5325.8</v>
          </cell>
          <cell r="E91">
            <v>-5325.8</v>
          </cell>
          <cell r="F91">
            <v>-5325.8</v>
          </cell>
          <cell r="H91">
            <v>-5325.8</v>
          </cell>
          <cell r="M91">
            <v>-86.861495829831412</v>
          </cell>
          <cell r="N91">
            <v>-5412.6614958298314</v>
          </cell>
          <cell r="P91">
            <v>-414814.44</v>
          </cell>
          <cell r="Q91">
            <v>-414814.44</v>
          </cell>
          <cell r="R91">
            <v>-414814.44</v>
          </cell>
          <cell r="T91">
            <v>-414814.44</v>
          </cell>
          <cell r="Y91">
            <v>-8920.9451274696876</v>
          </cell>
          <cell r="Z91">
            <v>-423735.38512746966</v>
          </cell>
        </row>
        <row r="92">
          <cell r="A92">
            <v>2358701</v>
          </cell>
          <cell r="B92" t="str">
            <v>WIP IDC Local Licensing Fees</v>
          </cell>
          <cell r="D92">
            <v>0</v>
          </cell>
          <cell r="E92">
            <v>-143703.17000000001</v>
          </cell>
          <cell r="F92">
            <v>-143703.17000000001</v>
          </cell>
          <cell r="H92">
            <v>-143703.17000000001</v>
          </cell>
          <cell r="M92">
            <v>-2501.9493391594201</v>
          </cell>
          <cell r="N92">
            <v>-146205.11933915943</v>
          </cell>
          <cell r="P92">
            <v>0</v>
          </cell>
          <cell r="Q92">
            <v>-12399339.279999999</v>
          </cell>
          <cell r="R92">
            <v>-12399339.279999999</v>
          </cell>
          <cell r="T92">
            <v>-12399339.279999999</v>
          </cell>
          <cell r="Y92">
            <v>-266658.56987466372</v>
          </cell>
          <cell r="Z92">
            <v>-12665997.849874662</v>
          </cell>
        </row>
        <row r="93">
          <cell r="A93">
            <v>2403501</v>
          </cell>
          <cell r="B93" t="str">
            <v>WIP-TDC-Tubing</v>
          </cell>
          <cell r="D93">
            <v>-74537.97</v>
          </cell>
          <cell r="E93">
            <v>-74537.97</v>
          </cell>
          <cell r="F93">
            <v>-74537.97</v>
          </cell>
          <cell r="H93">
            <v>-74537.97</v>
          </cell>
          <cell r="M93">
            <v>-1205.9413283245533</v>
          </cell>
          <cell r="N93">
            <v>-75743.911328324553</v>
          </cell>
          <cell r="P93">
            <v>-5731304.0199999996</v>
          </cell>
          <cell r="Q93">
            <v>-5731304.0199999996</v>
          </cell>
          <cell r="R93">
            <v>-5731304.0199999996</v>
          </cell>
          <cell r="T93">
            <v>-5731304.0199999996</v>
          </cell>
          <cell r="Y93">
            <v>-123256.67513229874</v>
          </cell>
          <cell r="Z93">
            <v>-5854560.6951322984</v>
          </cell>
        </row>
        <row r="94">
          <cell r="A94">
            <v>2405001</v>
          </cell>
          <cell r="B94" t="str">
            <v>WIP-TDC-Casinghead</v>
          </cell>
          <cell r="D94">
            <v>-3432.32</v>
          </cell>
          <cell r="E94">
            <v>-3432.32</v>
          </cell>
          <cell r="F94">
            <v>-3432.32</v>
          </cell>
          <cell r="H94">
            <v>-3432.32</v>
          </cell>
          <cell r="M94">
            <v>-55.352169045297536</v>
          </cell>
          <cell r="N94">
            <v>-3487.6721690452978</v>
          </cell>
          <cell r="P94">
            <v>-262550</v>
          </cell>
          <cell r="Q94">
            <v>-262550</v>
          </cell>
          <cell r="R94">
            <v>-262550</v>
          </cell>
          <cell r="T94">
            <v>-262550</v>
          </cell>
          <cell r="Y94">
            <v>-5646.3659828649315</v>
          </cell>
          <cell r="Z94">
            <v>-268196.36598286493</v>
          </cell>
        </row>
        <row r="95">
          <cell r="A95">
            <v>2406001</v>
          </cell>
          <cell r="B95" t="str">
            <v>WIP-TDC-Xmas Tree</v>
          </cell>
          <cell r="D95">
            <v>-60540.68</v>
          </cell>
          <cell r="E95">
            <v>-60540.68</v>
          </cell>
          <cell r="F95">
            <v>-60540.68</v>
          </cell>
          <cell r="H95">
            <v>-60540.68</v>
          </cell>
          <cell r="M95">
            <v>-971.82643514125721</v>
          </cell>
          <cell r="N95">
            <v>-61512.506435141258</v>
          </cell>
          <cell r="P95">
            <v>-4596660.88</v>
          </cell>
          <cell r="Q95">
            <v>-4596660.88</v>
          </cell>
          <cell r="R95">
            <v>-4596660.88</v>
          </cell>
          <cell r="T95">
            <v>-4596660.88</v>
          </cell>
          <cell r="Y95">
            <v>-98855.18806931244</v>
          </cell>
          <cell r="Z95">
            <v>-4695516.0680693127</v>
          </cell>
        </row>
        <row r="96">
          <cell r="A96">
            <v>2511701</v>
          </cell>
          <cell r="B96" t="str">
            <v>WIP - Buildings - Proj Design</v>
          </cell>
          <cell r="D96">
            <v>-36322</v>
          </cell>
          <cell r="E96">
            <v>-36322</v>
          </cell>
          <cell r="F96">
            <v>-36322</v>
          </cell>
          <cell r="H96">
            <v>-36322</v>
          </cell>
          <cell r="M96">
            <v>-620.55177233363588</v>
          </cell>
          <cell r="N96">
            <v>-36942.551772333638</v>
          </cell>
          <cell r="P96">
            <v>-3043770</v>
          </cell>
          <cell r="Q96">
            <v>-3043770</v>
          </cell>
          <cell r="R96">
            <v>-3043770</v>
          </cell>
          <cell r="T96">
            <v>-3043770</v>
          </cell>
          <cell r="Y96">
            <v>-65458.919777812967</v>
          </cell>
          <cell r="Z96">
            <v>-3109228.9197778129</v>
          </cell>
        </row>
        <row r="97">
          <cell r="A97">
            <v>2531001</v>
          </cell>
          <cell r="B97" t="str">
            <v>WIP-P'LINES-Materials</v>
          </cell>
          <cell r="D97">
            <v>-54624.81</v>
          </cell>
          <cell r="E97">
            <v>-54624.81</v>
          </cell>
          <cell r="F97">
            <v>-54624.81</v>
          </cell>
          <cell r="G97">
            <v>-1298.0469000000001</v>
          </cell>
          <cell r="H97">
            <v>-55922.856899999999</v>
          </cell>
          <cell r="M97">
            <v>-906.79496026974209</v>
          </cell>
          <cell r="N97">
            <v>-56829.65186026974</v>
          </cell>
          <cell r="P97">
            <v>-4192695.03</v>
          </cell>
          <cell r="Q97">
            <v>-4192695.03</v>
          </cell>
          <cell r="R97">
            <v>-4192695.03</v>
          </cell>
          <cell r="S97">
            <v>-122720.22220000002</v>
          </cell>
          <cell r="T97">
            <v>-4315415.2522</v>
          </cell>
          <cell r="Y97">
            <v>-92806.756358630999</v>
          </cell>
          <cell r="Z97">
            <v>-4408222.0085586309</v>
          </cell>
        </row>
        <row r="98">
          <cell r="A98">
            <v>2531501</v>
          </cell>
          <cell r="B98" t="str">
            <v>WIP-P'LINES-Overhead</v>
          </cell>
          <cell r="D98">
            <v>-105918</v>
          </cell>
          <cell r="E98">
            <v>-105918</v>
          </cell>
          <cell r="F98">
            <v>-105918</v>
          </cell>
          <cell r="G98">
            <v>-24943.233975000003</v>
          </cell>
          <cell r="H98">
            <v>-130861.23397500001</v>
          </cell>
          <cell r="M98">
            <v>-2231.3374035179668</v>
          </cell>
          <cell r="N98">
            <v>-133092.57137851798</v>
          </cell>
          <cell r="P98">
            <v>-8433312.5299999993</v>
          </cell>
          <cell r="Q98">
            <v>-8433312.5299999993</v>
          </cell>
          <cell r="R98">
            <v>-8433312.5299999993</v>
          </cell>
          <cell r="S98">
            <v>-2499312.2941500004</v>
          </cell>
          <cell r="T98">
            <v>-10932624.82415</v>
          </cell>
          <cell r="Y98">
            <v>-235115.60049706823</v>
          </cell>
          <cell r="Z98">
            <v>-11167740.424647069</v>
          </cell>
        </row>
        <row r="99">
          <cell r="A99">
            <v>2531701</v>
          </cell>
          <cell r="B99" t="str">
            <v>WIP - Pipelines - Proj Design</v>
          </cell>
          <cell r="D99">
            <v>-38677.42</v>
          </cell>
          <cell r="E99">
            <v>-38677.42</v>
          </cell>
          <cell r="F99">
            <v>-38677.42</v>
          </cell>
          <cell r="H99">
            <v>-38677.42</v>
          </cell>
          <cell r="M99">
            <v>-644.98127388315686</v>
          </cell>
          <cell r="N99">
            <v>-39322.401273883152</v>
          </cell>
          <cell r="P99">
            <v>-3120559.68</v>
          </cell>
          <cell r="Q99">
            <v>-3120559.68</v>
          </cell>
          <cell r="R99">
            <v>-3120559.68</v>
          </cell>
          <cell r="T99">
            <v>-3120559.68</v>
          </cell>
          <cell r="Y99">
            <v>-67110.348598940691</v>
          </cell>
          <cell r="Z99">
            <v>-3187670.0285989409</v>
          </cell>
        </row>
        <row r="100">
          <cell r="A100">
            <v>2532001</v>
          </cell>
          <cell r="B100" t="str">
            <v>WIP-P'LINES-Transportation</v>
          </cell>
          <cell r="D100">
            <v>-28013.1</v>
          </cell>
          <cell r="E100">
            <v>-28013.1</v>
          </cell>
          <cell r="F100">
            <v>-28013.1</v>
          </cell>
          <cell r="H100">
            <v>-28013.1</v>
          </cell>
          <cell r="M100">
            <v>-461.88900443942009</v>
          </cell>
          <cell r="N100">
            <v>-28474.98900443942</v>
          </cell>
          <cell r="P100">
            <v>-2220066.4700000002</v>
          </cell>
          <cell r="Q100">
            <v>-2220066.4700000002</v>
          </cell>
          <cell r="R100">
            <v>-2220066.4700000002</v>
          </cell>
          <cell r="T100">
            <v>-2220066.4700000002</v>
          </cell>
          <cell r="Y100">
            <v>-47744.459325488591</v>
          </cell>
          <cell r="Z100">
            <v>-2267810.9293254889</v>
          </cell>
        </row>
        <row r="101">
          <cell r="A101">
            <v>2532501</v>
          </cell>
          <cell r="B101" t="str">
            <v>WIP-P'LINES-Local Services</v>
          </cell>
          <cell r="D101">
            <v>0</v>
          </cell>
          <cell r="E101">
            <v>-2391.64</v>
          </cell>
          <cell r="F101">
            <v>-2391.64</v>
          </cell>
          <cell r="H101">
            <v>-2391.64</v>
          </cell>
          <cell r="M101">
            <v>-50.581959650696071</v>
          </cell>
          <cell r="N101">
            <v>-2442.2219596506961</v>
          </cell>
          <cell r="P101">
            <v>0</v>
          </cell>
          <cell r="Q101">
            <v>-274560</v>
          </cell>
          <cell r="R101">
            <v>-274560</v>
          </cell>
          <cell r="T101">
            <v>-274560</v>
          </cell>
          <cell r="Y101">
            <v>-5904.6514730733034</v>
          </cell>
          <cell r="Z101">
            <v>-280464.65147307329</v>
          </cell>
        </row>
        <row r="102">
          <cell r="A102">
            <v>2536001</v>
          </cell>
          <cell r="B102" t="str">
            <v>WIP-P'LINES-Company labor</v>
          </cell>
          <cell r="D102">
            <v>-71067.31</v>
          </cell>
          <cell r="E102">
            <v>-71067.31</v>
          </cell>
          <cell r="F102">
            <v>-71067.31</v>
          </cell>
          <cell r="G102">
            <v>-15726.883124999998</v>
          </cell>
          <cell r="H102">
            <v>-86794.193124999991</v>
          </cell>
          <cell r="M102">
            <v>-1489.0055442702262</v>
          </cell>
          <cell r="N102">
            <v>-88283.198669270219</v>
          </cell>
          <cell r="P102">
            <v>-5627770.3899999997</v>
          </cell>
          <cell r="Q102">
            <v>-5627770.3899999997</v>
          </cell>
          <cell r="R102">
            <v>-5627770.3899999997</v>
          </cell>
          <cell r="S102">
            <v>-1692451.7554419274</v>
          </cell>
          <cell r="T102">
            <v>-7320222.145441927</v>
          </cell>
          <cell r="Y102">
            <v>-157427.74065525745</v>
          </cell>
          <cell r="Z102">
            <v>-7477649.8860971844</v>
          </cell>
        </row>
        <row r="103">
          <cell r="A103">
            <v>2536201</v>
          </cell>
          <cell r="B103" t="str">
            <v>WIP-P'LINES-Contract Labor</v>
          </cell>
          <cell r="D103">
            <v>-209498.74</v>
          </cell>
          <cell r="E103">
            <v>-199973.74</v>
          </cell>
          <cell r="F103">
            <v>-199973.74</v>
          </cell>
          <cell r="G103">
            <v>-17343.366000000002</v>
          </cell>
          <cell r="H103">
            <v>-217317.106</v>
          </cell>
          <cell r="M103">
            <v>-3635.1182231927555</v>
          </cell>
          <cell r="N103">
            <v>-220952.22422319275</v>
          </cell>
          <cell r="P103">
            <v>-16588584.9</v>
          </cell>
          <cell r="Q103">
            <v>-15790389.9</v>
          </cell>
          <cell r="R103">
            <v>-15790389.9</v>
          </cell>
          <cell r="S103">
            <v>-1828213.1870812499</v>
          </cell>
          <cell r="T103">
            <v>-17618603.08708125</v>
          </cell>
          <cell r="Y103">
            <v>-378903.37511519575</v>
          </cell>
          <cell r="Z103">
            <v>-17997506.462196447</v>
          </cell>
        </row>
        <row r="104">
          <cell r="A104">
            <v>2541001</v>
          </cell>
          <cell r="B104" t="str">
            <v>WIP-GATHSYS-Materials</v>
          </cell>
          <cell r="D104">
            <v>-18319.37</v>
          </cell>
          <cell r="E104">
            <v>-18319.37</v>
          </cell>
          <cell r="F104">
            <v>-18319.37</v>
          </cell>
          <cell r="G104">
            <v>-3894.1406999999995</v>
          </cell>
          <cell r="H104">
            <v>-22213.510699999999</v>
          </cell>
          <cell r="M104">
            <v>-368.10859130573522</v>
          </cell>
          <cell r="N104">
            <v>-22581.619291305735</v>
          </cell>
          <cell r="P104">
            <v>-1406354.2</v>
          </cell>
          <cell r="Q104">
            <v>-1406354.2</v>
          </cell>
          <cell r="R104">
            <v>-1406354.2</v>
          </cell>
          <cell r="S104">
            <v>-368160.6666</v>
          </cell>
          <cell r="T104">
            <v>-1774514.8665999998</v>
          </cell>
          <cell r="Y104">
            <v>-38162.484779502345</v>
          </cell>
          <cell r="Z104">
            <v>-1812677.3513795021</v>
          </cell>
        </row>
        <row r="105">
          <cell r="A105">
            <v>2541501</v>
          </cell>
          <cell r="B105" t="str">
            <v>WIP-GATHSYS-Overhead</v>
          </cell>
          <cell r="D105">
            <v>-36416.769999999997</v>
          </cell>
          <cell r="E105">
            <v>-36416.769999999997</v>
          </cell>
          <cell r="F105">
            <v>-36416.769999999997</v>
          </cell>
          <cell r="G105">
            <v>-100834.33274999999</v>
          </cell>
          <cell r="H105">
            <v>-137251.10274999999</v>
          </cell>
          <cell r="M105">
            <v>-2565.0835054885742</v>
          </cell>
          <cell r="N105">
            <v>-139816.18625548857</v>
          </cell>
          <cell r="P105">
            <v>-2900412.34</v>
          </cell>
          <cell r="Q105">
            <v>-2900412.34</v>
          </cell>
          <cell r="R105">
            <v>-2900412.34</v>
          </cell>
          <cell r="S105">
            <v>-10280440.644200783</v>
          </cell>
          <cell r="T105">
            <v>-13180852.984200783</v>
          </cell>
          <cell r="Y105">
            <v>-283465.7014478576</v>
          </cell>
          <cell r="Z105">
            <v>-13464318.685648641</v>
          </cell>
        </row>
        <row r="106">
          <cell r="A106">
            <v>2541701</v>
          </cell>
          <cell r="B106" t="str">
            <v>WIP - Gathsys - Proj Design</v>
          </cell>
          <cell r="D106">
            <v>-16524.560000000001</v>
          </cell>
          <cell r="E106">
            <v>-52187.040000000001</v>
          </cell>
          <cell r="F106">
            <v>-52187.040000000001</v>
          </cell>
          <cell r="H106">
            <v>-52187.040000000001</v>
          </cell>
          <cell r="M106">
            <v>-898.59435954142691</v>
          </cell>
          <cell r="N106">
            <v>-53085.634359541429</v>
          </cell>
          <cell r="P106">
            <v>-1341779</v>
          </cell>
          <cell r="Q106">
            <v>-4426584</v>
          </cell>
          <cell r="R106">
            <v>-4426584</v>
          </cell>
          <cell r="T106">
            <v>-4426584</v>
          </cell>
          <cell r="Y106">
            <v>-95197.536918279104</v>
          </cell>
          <cell r="Z106">
            <v>-4521781.5369182788</v>
          </cell>
        </row>
        <row r="107">
          <cell r="A107">
            <v>2542001</v>
          </cell>
          <cell r="B107" t="str">
            <v>WIP-GATHSYS-Transportation</v>
          </cell>
          <cell r="D107">
            <v>-9425.36</v>
          </cell>
          <cell r="E107">
            <v>-9425.36</v>
          </cell>
          <cell r="F107">
            <v>-9425.36</v>
          </cell>
          <cell r="H107">
            <v>-9425.36</v>
          </cell>
          <cell r="M107">
            <v>-155.40689918908234</v>
          </cell>
          <cell r="N107">
            <v>-9580.7668991890823</v>
          </cell>
          <cell r="P107">
            <v>-746958.1</v>
          </cell>
          <cell r="Q107">
            <v>-746958.1</v>
          </cell>
          <cell r="R107">
            <v>-746958.1</v>
          </cell>
          <cell r="T107">
            <v>-746958.1</v>
          </cell>
          <cell r="Y107">
            <v>-16063.983265912862</v>
          </cell>
          <cell r="Z107">
            <v>-763022.08326591284</v>
          </cell>
        </row>
        <row r="108">
          <cell r="A108">
            <v>2542501</v>
          </cell>
          <cell r="B108" t="str">
            <v>WIP-GATHSYS-Local Services</v>
          </cell>
          <cell r="D108">
            <v>0</v>
          </cell>
          <cell r="E108">
            <v>-21136.28</v>
          </cell>
          <cell r="F108">
            <v>-21136.28</v>
          </cell>
          <cell r="H108">
            <v>-21136.28</v>
          </cell>
          <cell r="M108">
            <v>-491.91831361892713</v>
          </cell>
          <cell r="N108">
            <v>-21628.198313618926</v>
          </cell>
          <cell r="P108">
            <v>0</v>
          </cell>
          <cell r="Q108">
            <v>-2768853</v>
          </cell>
          <cell r="R108">
            <v>-2768853</v>
          </cell>
          <cell r="T108">
            <v>-2768853</v>
          </cell>
          <cell r="Y108">
            <v>-59546.59070940208</v>
          </cell>
          <cell r="Z108">
            <v>-2828399.5907094022</v>
          </cell>
        </row>
        <row r="109">
          <cell r="A109">
            <v>2546001</v>
          </cell>
          <cell r="B109" t="str">
            <v>WIP-GATHSYS-Company labor</v>
          </cell>
          <cell r="D109">
            <v>-25082.22</v>
          </cell>
          <cell r="E109">
            <v>-25082.22</v>
          </cell>
          <cell r="F109">
            <v>-25082.22</v>
          </cell>
          <cell r="G109">
            <v>-11115.099374999998</v>
          </cell>
          <cell r="H109">
            <v>-36197.319374999999</v>
          </cell>
          <cell r="M109">
            <v>-664.70822701849067</v>
          </cell>
          <cell r="N109">
            <v>-36862.02760201849</v>
          </cell>
          <cell r="P109">
            <v>-1986271.37</v>
          </cell>
          <cell r="Q109">
            <v>-1986271.37</v>
          </cell>
          <cell r="R109">
            <v>-1986271.37</v>
          </cell>
          <cell r="S109">
            <v>-1400060.058</v>
          </cell>
          <cell r="T109">
            <v>-3386331.4280000003</v>
          </cell>
          <cell r="Y109">
            <v>-72826.001073188454</v>
          </cell>
          <cell r="Z109">
            <v>-3459157.4290731889</v>
          </cell>
        </row>
        <row r="110">
          <cell r="A110">
            <v>2546201</v>
          </cell>
          <cell r="B110" t="str">
            <v>WIP-GATHSYS-Contract Labor</v>
          </cell>
          <cell r="D110">
            <v>-60103.58</v>
          </cell>
          <cell r="E110">
            <v>-56928.58</v>
          </cell>
          <cell r="F110">
            <v>-56928.58</v>
          </cell>
          <cell r="G110">
            <v>-52030.097999999998</v>
          </cell>
          <cell r="H110">
            <v>-108958.678</v>
          </cell>
          <cell r="M110">
            <v>-1973.2634584541042</v>
          </cell>
          <cell r="N110">
            <v>-110931.94145845411</v>
          </cell>
          <cell r="P110">
            <v>-4764267.3</v>
          </cell>
          <cell r="Q110">
            <v>-4498202.3</v>
          </cell>
          <cell r="R110">
            <v>-4498202.3</v>
          </cell>
          <cell r="S110">
            <v>-5484639.5612437502</v>
          </cell>
          <cell r="T110">
            <v>-9982841.8612437509</v>
          </cell>
          <cell r="Y110">
            <v>-214689.6922401324</v>
          </cell>
          <cell r="Z110">
            <v>-10197531.553483883</v>
          </cell>
        </row>
        <row r="111">
          <cell r="A111">
            <v>2551001</v>
          </cell>
          <cell r="B111" t="str">
            <v>WIP-P&amp;E-Materials</v>
          </cell>
          <cell r="D111">
            <v>-83735.83</v>
          </cell>
          <cell r="E111">
            <v>-83735.83</v>
          </cell>
          <cell r="F111">
            <v>-83735.83</v>
          </cell>
          <cell r="G111">
            <v>-5711.406359999999</v>
          </cell>
          <cell r="H111">
            <v>-89447.236359999995</v>
          </cell>
          <cell r="M111">
            <v>-1458.8680958566335</v>
          </cell>
          <cell r="N111">
            <v>-90906.104455856635</v>
          </cell>
          <cell r="P111">
            <v>-6427043.0199999996</v>
          </cell>
          <cell r="Q111">
            <v>-6427043.0199999996</v>
          </cell>
          <cell r="R111">
            <v>-6427043.0199999996</v>
          </cell>
          <cell r="S111">
            <v>-539968.97768000001</v>
          </cell>
          <cell r="T111">
            <v>-6967011.9976799991</v>
          </cell>
          <cell r="Y111">
            <v>-149831.64938454467</v>
          </cell>
          <cell r="Z111">
            <v>-7116843.6470645433</v>
          </cell>
        </row>
        <row r="112">
          <cell r="A112">
            <v>2551501</v>
          </cell>
          <cell r="B112" t="str">
            <v>WIP-P&amp;E-Overhead</v>
          </cell>
          <cell r="D112">
            <v>-162184.65</v>
          </cell>
          <cell r="E112">
            <v>-162184.65</v>
          </cell>
          <cell r="F112">
            <v>-162184.65</v>
          </cell>
          <cell r="G112">
            <v>-138500.16347000003</v>
          </cell>
          <cell r="H112">
            <v>-300684.81347000005</v>
          </cell>
          <cell r="M112">
            <v>-5393.9558453040454</v>
          </cell>
          <cell r="N112">
            <v>-306078.76931530412</v>
          </cell>
          <cell r="P112">
            <v>-12913215.359999999</v>
          </cell>
          <cell r="Q112">
            <v>-12913215.359999999</v>
          </cell>
          <cell r="R112">
            <v>-12913215.359999999</v>
          </cell>
          <cell r="S112">
            <v>-14242840.928024475</v>
          </cell>
          <cell r="T112">
            <v>-27156056.288024474</v>
          </cell>
          <cell r="Y112">
            <v>-584014.59704234137</v>
          </cell>
          <cell r="Z112">
            <v>-27740070.885066815</v>
          </cell>
        </row>
        <row r="113">
          <cell r="A113">
            <v>2551701</v>
          </cell>
          <cell r="B113" t="str">
            <v>WIP - P&amp;E - Proj Design</v>
          </cell>
          <cell r="D113">
            <v>-60827.76</v>
          </cell>
          <cell r="E113">
            <v>-60827.76</v>
          </cell>
          <cell r="F113">
            <v>-60827.76</v>
          </cell>
          <cell r="H113">
            <v>-60827.76</v>
          </cell>
          <cell r="M113">
            <v>-1014.9950064672096</v>
          </cell>
          <cell r="N113">
            <v>-61842.75500646721</v>
          </cell>
          <cell r="P113">
            <v>-4912541.68</v>
          </cell>
          <cell r="Q113">
            <v>-4912541.68</v>
          </cell>
          <cell r="R113">
            <v>-4912541.68</v>
          </cell>
          <cell r="T113">
            <v>-4912541.68</v>
          </cell>
          <cell r="Y113">
            <v>-105648.47926626602</v>
          </cell>
          <cell r="Z113">
            <v>-5018190.159266266</v>
          </cell>
        </row>
        <row r="114">
          <cell r="A114">
            <v>2552001</v>
          </cell>
          <cell r="B114" t="str">
            <v>WIP-P&amp;E-Transportation</v>
          </cell>
          <cell r="D114">
            <v>-45378.22</v>
          </cell>
          <cell r="E114">
            <v>-45378.22</v>
          </cell>
          <cell r="F114">
            <v>-45378.22</v>
          </cell>
          <cell r="H114">
            <v>-45378.22</v>
          </cell>
          <cell r="M114">
            <v>-748.20791739251899</v>
          </cell>
          <cell r="N114">
            <v>-46126.427917392517</v>
          </cell>
          <cell r="P114">
            <v>-3596248.63</v>
          </cell>
          <cell r="Q114">
            <v>-3596248.63</v>
          </cell>
          <cell r="R114">
            <v>-3596248.63</v>
          </cell>
          <cell r="T114">
            <v>-3596248.63</v>
          </cell>
          <cell r="Y114">
            <v>-77340.452981742972</v>
          </cell>
          <cell r="Z114">
            <v>-3673589.0829817429</v>
          </cell>
        </row>
        <row r="115">
          <cell r="A115">
            <v>2552501</v>
          </cell>
          <cell r="B115" t="str">
            <v>WIP-P&amp;E-Local Services</v>
          </cell>
          <cell r="D115">
            <v>0</v>
          </cell>
          <cell r="E115">
            <v>-29800</v>
          </cell>
          <cell r="F115">
            <v>-29800</v>
          </cell>
          <cell r="H115">
            <v>-29800</v>
          </cell>
          <cell r="M115">
            <v>-513.42469946409187</v>
          </cell>
          <cell r="N115">
            <v>-30313.424699464093</v>
          </cell>
          <cell r="P115">
            <v>0</v>
          </cell>
          <cell r="Q115">
            <v>-2530020</v>
          </cell>
          <cell r="R115">
            <v>-2530020</v>
          </cell>
          <cell r="T115">
            <v>-2530020</v>
          </cell>
          <cell r="Y115">
            <v>-54410.279428558126</v>
          </cell>
          <cell r="Z115">
            <v>-2584430.279428558</v>
          </cell>
        </row>
        <row r="116">
          <cell r="A116">
            <v>2556001</v>
          </cell>
          <cell r="B116" t="str">
            <v>WIP-P&amp;E-Company labor</v>
          </cell>
          <cell r="D116">
            <v>-108691.63</v>
          </cell>
          <cell r="E116">
            <v>-108691.63</v>
          </cell>
          <cell r="F116">
            <v>-108691.63</v>
          </cell>
          <cell r="G116">
            <v>-16302.14575</v>
          </cell>
          <cell r="H116">
            <v>-124993.77575</v>
          </cell>
          <cell r="M116">
            <v>-2159.895929881859</v>
          </cell>
          <cell r="N116">
            <v>-127153.67167988187</v>
          </cell>
          <cell r="P116">
            <v>-8607177.9399999995</v>
          </cell>
          <cell r="Q116">
            <v>-8607177.9399999995</v>
          </cell>
          <cell r="R116">
            <v>-8607177.9399999995</v>
          </cell>
          <cell r="S116">
            <v>-2053421.4184000001</v>
          </cell>
          <cell r="T116">
            <v>-10660599.3584</v>
          </cell>
          <cell r="Y116">
            <v>-229265.45638629398</v>
          </cell>
          <cell r="Z116">
            <v>-10889864.814786294</v>
          </cell>
        </row>
        <row r="117">
          <cell r="A117">
            <v>2556201</v>
          </cell>
          <cell r="B117" t="str">
            <v>WIP-P&amp;E-Contract Labor</v>
          </cell>
          <cell r="D117">
            <v>-391769.67</v>
          </cell>
          <cell r="E117">
            <v>-377164.67</v>
          </cell>
          <cell r="F117">
            <v>-377164.67</v>
          </cell>
          <cell r="G117">
            <v>-76310.810400000002</v>
          </cell>
          <cell r="H117">
            <v>-453475.4804</v>
          </cell>
          <cell r="M117">
            <v>-7721.694935917064</v>
          </cell>
          <cell r="N117">
            <v>-461197.17533591704</v>
          </cell>
          <cell r="P117">
            <v>-30983964.579999998</v>
          </cell>
          <cell r="Q117">
            <v>-29760065.579999998</v>
          </cell>
          <cell r="R117">
            <v>-29760065.579999998</v>
          </cell>
          <cell r="S117">
            <v>-8044138.0231575007</v>
          </cell>
          <cell r="T117">
            <v>-37804203.603157498</v>
          </cell>
          <cell r="Y117">
            <v>-813012.26141370554</v>
          </cell>
          <cell r="Z117">
            <v>-38617215.864571206</v>
          </cell>
        </row>
        <row r="118">
          <cell r="A118">
            <v>2601001</v>
          </cell>
          <cell r="B118" t="str">
            <v>Sales FCP Offset</v>
          </cell>
          <cell r="D118">
            <v>0</v>
          </cell>
          <cell r="E118">
            <v>1154261.6499999999</v>
          </cell>
          <cell r="F118">
            <v>1154261.6499999999</v>
          </cell>
          <cell r="H118">
            <v>1154261.6499999999</v>
          </cell>
          <cell r="N118">
            <v>1154261.6499999999</v>
          </cell>
          <cell r="P118">
            <v>0</v>
          </cell>
          <cell r="Q118">
            <v>131585828.09999999</v>
          </cell>
          <cell r="R118">
            <v>131585828.09999999</v>
          </cell>
          <cell r="T118">
            <v>131585828.09999999</v>
          </cell>
          <cell r="Z118">
            <v>131585828.09999999</v>
          </cell>
        </row>
        <row r="119">
          <cell r="A119">
            <v>2602001</v>
          </cell>
          <cell r="B119" t="str">
            <v>Transportation FCP Offset</v>
          </cell>
          <cell r="D119">
            <v>0</v>
          </cell>
          <cell r="E119">
            <v>-261434.97</v>
          </cell>
          <cell r="F119">
            <v>-261434.97</v>
          </cell>
          <cell r="H119">
            <v>-261434.97</v>
          </cell>
          <cell r="N119">
            <v>-261434.97</v>
          </cell>
          <cell r="P119">
            <v>0</v>
          </cell>
          <cell r="Q119">
            <v>-29803586.579999998</v>
          </cell>
          <cell r="R119">
            <v>-29803586.579999998</v>
          </cell>
          <cell r="T119">
            <v>-29803586.579999998</v>
          </cell>
          <cell r="Z119">
            <v>-29803586.579999998</v>
          </cell>
        </row>
        <row r="120">
          <cell r="A120">
            <v>2603001</v>
          </cell>
          <cell r="B120" t="str">
            <v>Marketing FCP Offset</v>
          </cell>
          <cell r="D120">
            <v>0</v>
          </cell>
          <cell r="E120">
            <v>-48289.24</v>
          </cell>
          <cell r="F120">
            <v>-48289.24</v>
          </cell>
          <cell r="H120">
            <v>-48289.24</v>
          </cell>
          <cell r="N120">
            <v>-48289.24</v>
          </cell>
          <cell r="P120">
            <v>0</v>
          </cell>
          <cell r="Q120">
            <v>-5504973.3600000003</v>
          </cell>
          <cell r="R120">
            <v>-5504973.3600000003</v>
          </cell>
          <cell r="T120">
            <v>-5504973.3600000003</v>
          </cell>
          <cell r="Z120">
            <v>-5504973.3600000003</v>
          </cell>
        </row>
        <row r="121">
          <cell r="A121">
            <v>2604001</v>
          </cell>
          <cell r="B121" t="str">
            <v>Operating Costs FCP Offset</v>
          </cell>
          <cell r="D121">
            <v>0</v>
          </cell>
          <cell r="E121">
            <v>0</v>
          </cell>
          <cell r="F121">
            <v>0</v>
          </cell>
          <cell r="I121">
            <v>-551341.67000000004</v>
          </cell>
          <cell r="K121">
            <v>-44277</v>
          </cell>
          <cell r="N121">
            <v>-595618.67000000004</v>
          </cell>
          <cell r="P121">
            <v>0</v>
          </cell>
          <cell r="Q121">
            <v>0</v>
          </cell>
          <cell r="R121">
            <v>0</v>
          </cell>
          <cell r="T121">
            <v>0</v>
          </cell>
          <cell r="U121">
            <v>-42929573.109999999</v>
          </cell>
          <cell r="W121">
            <v>-4600675.1701886198</v>
          </cell>
          <cell r="Z121">
            <v>-47530248.28018862</v>
          </cell>
        </row>
        <row r="122">
          <cell r="A122">
            <v>2705000</v>
          </cell>
          <cell r="B122" t="str">
            <v>Accum. Deprec.-CORPA 1997</v>
          </cell>
          <cell r="D122">
            <v>190950</v>
          </cell>
          <cell r="E122">
            <v>190950</v>
          </cell>
          <cell r="F122">
            <v>190950</v>
          </cell>
          <cell r="H122">
            <v>190950</v>
          </cell>
          <cell r="N122">
            <v>190950</v>
          </cell>
          <cell r="P122">
            <v>14426272.5</v>
          </cell>
          <cell r="Q122">
            <v>14426272.5</v>
          </cell>
          <cell r="R122">
            <v>14426272.5</v>
          </cell>
          <cell r="T122">
            <v>14426272.5</v>
          </cell>
          <cell r="Z122">
            <v>14426272.5</v>
          </cell>
        </row>
        <row r="123">
          <cell r="A123">
            <v>2705001</v>
          </cell>
          <cell r="B123" t="str">
            <v>Accumulated Depreciation-CORPA</v>
          </cell>
          <cell r="D123">
            <v>440901</v>
          </cell>
          <cell r="E123">
            <v>440901</v>
          </cell>
          <cell r="F123">
            <v>440901</v>
          </cell>
          <cell r="H123">
            <v>440901</v>
          </cell>
          <cell r="L123">
            <v>250000</v>
          </cell>
          <cell r="N123">
            <v>690901</v>
          </cell>
          <cell r="P123">
            <v>36947503.799999997</v>
          </cell>
          <cell r="Q123">
            <v>36947503.799999997</v>
          </cell>
          <cell r="R123">
            <v>36947503.799999997</v>
          </cell>
          <cell r="T123">
            <v>36947503.799999997</v>
          </cell>
          <cell r="X123">
            <v>32750000</v>
          </cell>
          <cell r="Z123">
            <v>69697503.799999997</v>
          </cell>
        </row>
        <row r="124">
          <cell r="A124" t="str">
            <v>300AAC01</v>
          </cell>
          <cell r="B124" t="str">
            <v>Aktau Auto Center</v>
          </cell>
          <cell r="D124">
            <v>4116.95</v>
          </cell>
          <cell r="E124">
            <v>58.75</v>
          </cell>
          <cell r="F124">
            <v>0</v>
          </cell>
          <cell r="H124">
            <v>0</v>
          </cell>
          <cell r="N124">
            <v>0</v>
          </cell>
          <cell r="P124">
            <v>345000</v>
          </cell>
          <cell r="Q124">
            <v>0</v>
          </cell>
          <cell r="R124">
            <v>0</v>
          </cell>
          <cell r="T124">
            <v>0</v>
          </cell>
          <cell r="Z124">
            <v>0</v>
          </cell>
        </row>
        <row r="125">
          <cell r="A125" t="str">
            <v>300ABC01</v>
          </cell>
          <cell r="B125" t="str">
            <v>A&amp;B Commerce</v>
          </cell>
          <cell r="D125">
            <v>8233.9</v>
          </cell>
          <cell r="E125">
            <v>7254.22</v>
          </cell>
          <cell r="F125">
            <v>4549.6183206106871</v>
          </cell>
          <cell r="H125">
            <v>4549.6183206106871</v>
          </cell>
          <cell r="N125">
            <v>4549.6183206106871</v>
          </cell>
          <cell r="P125">
            <v>690000</v>
          </cell>
          <cell r="Q125">
            <v>596000</v>
          </cell>
          <cell r="R125">
            <v>596000</v>
          </cell>
          <cell r="T125">
            <v>596000</v>
          </cell>
          <cell r="Z125">
            <v>596000</v>
          </cell>
        </row>
        <row r="126">
          <cell r="A126" t="str">
            <v>300ABU01</v>
          </cell>
          <cell r="B126" t="str">
            <v>Abuov</v>
          </cell>
          <cell r="D126">
            <v>6671.62</v>
          </cell>
          <cell r="E126">
            <v>561.6</v>
          </cell>
          <cell r="F126">
            <v>-9.1603053435114501E-4</v>
          </cell>
          <cell r="H126">
            <v>-9.1603053435114501E-4</v>
          </cell>
          <cell r="N126">
            <v>-9.1603053435114501E-4</v>
          </cell>
          <cell r="P126">
            <v>559082.43999999994</v>
          </cell>
          <cell r="Q126">
            <v>-0.12</v>
          </cell>
          <cell r="R126">
            <v>-0.12</v>
          </cell>
          <cell r="T126">
            <v>-0.12</v>
          </cell>
          <cell r="Z126">
            <v>-0.12</v>
          </cell>
        </row>
        <row r="127">
          <cell r="A127" t="str">
            <v>300ACC01</v>
          </cell>
          <cell r="B127" t="str">
            <v>ACCEPT</v>
          </cell>
          <cell r="D127">
            <v>1282.92</v>
          </cell>
          <cell r="E127">
            <v>16.62</v>
          </cell>
          <cell r="F127">
            <v>0</v>
          </cell>
          <cell r="H127">
            <v>0</v>
          </cell>
          <cell r="N127">
            <v>0</v>
          </cell>
          <cell r="P127">
            <v>107509</v>
          </cell>
          <cell r="Q127">
            <v>0</v>
          </cell>
          <cell r="R127">
            <v>0</v>
          </cell>
          <cell r="T127">
            <v>0</v>
          </cell>
          <cell r="Z127">
            <v>0</v>
          </cell>
        </row>
        <row r="128">
          <cell r="A128" t="str">
            <v>300AIB01</v>
          </cell>
          <cell r="B128" t="str">
            <v>AIB</v>
          </cell>
          <cell r="D128">
            <v>0</v>
          </cell>
          <cell r="E128">
            <v>2683.62</v>
          </cell>
          <cell r="F128">
            <v>2344.6145038167938</v>
          </cell>
          <cell r="H128">
            <v>2344.6145038167938</v>
          </cell>
          <cell r="N128">
            <v>2344.6145038167938</v>
          </cell>
          <cell r="P128">
            <v>0</v>
          </cell>
          <cell r="Q128">
            <v>307144.5</v>
          </cell>
          <cell r="R128">
            <v>307144.5</v>
          </cell>
          <cell r="T128">
            <v>307144.5</v>
          </cell>
          <cell r="Z128">
            <v>307144.5</v>
          </cell>
        </row>
        <row r="129">
          <cell r="A129" t="str">
            <v>300AKB01</v>
          </cell>
          <cell r="B129" t="str">
            <v>Akbobek</v>
          </cell>
          <cell r="D129">
            <v>5319.82</v>
          </cell>
          <cell r="E129">
            <v>99.68</v>
          </cell>
          <cell r="F129">
            <v>0</v>
          </cell>
          <cell r="H129">
            <v>0</v>
          </cell>
          <cell r="N129">
            <v>0</v>
          </cell>
          <cell r="P129">
            <v>445800</v>
          </cell>
          <cell r="Q129">
            <v>0</v>
          </cell>
          <cell r="R129">
            <v>0</v>
          </cell>
          <cell r="T129">
            <v>0</v>
          </cell>
          <cell r="Z129">
            <v>0</v>
          </cell>
        </row>
        <row r="130">
          <cell r="A130" t="str">
            <v>300AKT01</v>
          </cell>
          <cell r="B130" t="str">
            <v>Aktau Gaz</v>
          </cell>
          <cell r="D130">
            <v>0</v>
          </cell>
          <cell r="E130">
            <v>79.44</v>
          </cell>
          <cell r="F130">
            <v>79.437251908396945</v>
          </cell>
          <cell r="H130">
            <v>79.437251908396945</v>
          </cell>
          <cell r="N130">
            <v>79.437251908396945</v>
          </cell>
          <cell r="P130">
            <v>0</v>
          </cell>
          <cell r="Q130">
            <v>10406.280000000001</v>
          </cell>
          <cell r="R130">
            <v>10406.280000000001</v>
          </cell>
          <cell r="T130">
            <v>10406.280000000001</v>
          </cell>
          <cell r="Z130">
            <v>10406.280000000001</v>
          </cell>
        </row>
        <row r="131">
          <cell r="A131" t="str">
            <v>300AKT02</v>
          </cell>
          <cell r="B131" t="str">
            <v>Aktau Adau Service</v>
          </cell>
          <cell r="D131">
            <v>0</v>
          </cell>
          <cell r="E131">
            <v>1036.92</v>
          </cell>
          <cell r="F131">
            <v>1029.0076335877864</v>
          </cell>
          <cell r="H131">
            <v>1029.0076335877864</v>
          </cell>
          <cell r="N131">
            <v>1029.0076335877864</v>
          </cell>
          <cell r="P131">
            <v>0</v>
          </cell>
          <cell r="Q131">
            <v>134800</v>
          </cell>
          <cell r="R131">
            <v>134800</v>
          </cell>
          <cell r="T131">
            <v>134800</v>
          </cell>
          <cell r="Z131">
            <v>134800</v>
          </cell>
        </row>
        <row r="132">
          <cell r="A132" t="str">
            <v>300ALM01</v>
          </cell>
          <cell r="B132" t="str">
            <v>Alma TV</v>
          </cell>
          <cell r="D132">
            <v>0</v>
          </cell>
          <cell r="E132">
            <v>83.58</v>
          </cell>
          <cell r="F132">
            <v>83.580152671755727</v>
          </cell>
          <cell r="H132">
            <v>83.580152671755727</v>
          </cell>
          <cell r="N132">
            <v>83.580152671755727</v>
          </cell>
          <cell r="P132">
            <v>0</v>
          </cell>
          <cell r="Q132">
            <v>10949</v>
          </cell>
          <cell r="R132">
            <v>10949</v>
          </cell>
          <cell r="T132">
            <v>10949</v>
          </cell>
          <cell r="Z132">
            <v>10949</v>
          </cell>
        </row>
        <row r="133">
          <cell r="A133" t="str">
            <v>300ALT01</v>
          </cell>
          <cell r="B133" t="str">
            <v>ALTEL</v>
          </cell>
          <cell r="D133">
            <v>765.99</v>
          </cell>
          <cell r="E133">
            <v>12.67</v>
          </cell>
          <cell r="F133">
            <v>1.780152671755725</v>
          </cell>
          <cell r="H133">
            <v>1.780152671755725</v>
          </cell>
          <cell r="N133">
            <v>1.780152671755725</v>
          </cell>
          <cell r="P133">
            <v>64190.559999999998</v>
          </cell>
          <cell r="Q133">
            <v>233.2</v>
          </cell>
          <cell r="R133">
            <v>233.2</v>
          </cell>
          <cell r="T133">
            <v>233.2</v>
          </cell>
          <cell r="Z133">
            <v>233.2</v>
          </cell>
        </row>
        <row r="134">
          <cell r="A134" t="str">
            <v>300AME01</v>
          </cell>
          <cell r="B134" t="str">
            <v>Ameron International</v>
          </cell>
          <cell r="D134">
            <v>11593.81</v>
          </cell>
          <cell r="E134">
            <v>11593.81</v>
          </cell>
          <cell r="F134">
            <v>11593.81</v>
          </cell>
          <cell r="H134">
            <v>11593.81</v>
          </cell>
          <cell r="N134">
            <v>11593.81</v>
          </cell>
          <cell r="P134">
            <v>971561.28</v>
          </cell>
          <cell r="Q134">
            <v>971561.28</v>
          </cell>
          <cell r="R134">
            <v>1518789.11</v>
          </cell>
          <cell r="T134">
            <v>1518789.11</v>
          </cell>
          <cell r="Z134">
            <v>1518789.11</v>
          </cell>
        </row>
        <row r="135">
          <cell r="A135" t="str">
            <v>300ARM01</v>
          </cell>
          <cell r="B135" t="str">
            <v>Arman JV</v>
          </cell>
          <cell r="D135">
            <v>0</v>
          </cell>
          <cell r="E135">
            <v>0.01</v>
          </cell>
          <cell r="F135">
            <v>0</v>
          </cell>
          <cell r="H135">
            <v>0</v>
          </cell>
          <cell r="N135">
            <v>0</v>
          </cell>
          <cell r="P135">
            <v>0</v>
          </cell>
          <cell r="Q135">
            <v>0</v>
          </cell>
          <cell r="R135">
            <v>0</v>
          </cell>
          <cell r="T135">
            <v>0</v>
          </cell>
          <cell r="Z135">
            <v>0</v>
          </cell>
        </row>
        <row r="136">
          <cell r="A136" t="str">
            <v>300ARS01</v>
          </cell>
          <cell r="B136" t="str">
            <v>ARS</v>
          </cell>
          <cell r="D136">
            <v>1527.44</v>
          </cell>
          <cell r="E136">
            <v>1527.44</v>
          </cell>
          <cell r="F136">
            <v>977.09923664122141</v>
          </cell>
          <cell r="H136">
            <v>977.09923664122141</v>
          </cell>
          <cell r="N136">
            <v>977.09923664122141</v>
          </cell>
          <cell r="P136">
            <v>128000</v>
          </cell>
          <cell r="Q136">
            <v>128000</v>
          </cell>
          <cell r="R136">
            <v>128000</v>
          </cell>
          <cell r="T136">
            <v>128000</v>
          </cell>
          <cell r="Z136">
            <v>128000</v>
          </cell>
        </row>
        <row r="137">
          <cell r="A137" t="str">
            <v>300ART01</v>
          </cell>
          <cell r="B137" t="str">
            <v>Arti Sugar</v>
          </cell>
          <cell r="D137">
            <v>0</v>
          </cell>
          <cell r="E137">
            <v>2933.2</v>
          </cell>
          <cell r="F137">
            <v>2786.259541984733</v>
          </cell>
          <cell r="H137">
            <v>2786.259541984733</v>
          </cell>
          <cell r="N137">
            <v>2786.259541984733</v>
          </cell>
          <cell r="P137">
            <v>0</v>
          </cell>
          <cell r="Q137">
            <v>365000</v>
          </cell>
          <cell r="R137">
            <v>365000</v>
          </cell>
          <cell r="T137">
            <v>365000</v>
          </cell>
          <cell r="Z137">
            <v>365000</v>
          </cell>
        </row>
        <row r="138">
          <cell r="A138" t="str">
            <v>300ARV01</v>
          </cell>
          <cell r="B138" t="str">
            <v>ARVES</v>
          </cell>
          <cell r="D138">
            <v>1825.78</v>
          </cell>
          <cell r="E138">
            <v>1851.56</v>
          </cell>
          <cell r="F138">
            <v>1167.9389312977098</v>
          </cell>
          <cell r="H138">
            <v>1167.9389312977098</v>
          </cell>
          <cell r="N138">
            <v>1167.9389312977098</v>
          </cell>
          <cell r="P138">
            <v>153000</v>
          </cell>
          <cell r="Q138">
            <v>153000</v>
          </cell>
          <cell r="R138">
            <v>153000</v>
          </cell>
          <cell r="T138">
            <v>153000</v>
          </cell>
          <cell r="Z138">
            <v>153000</v>
          </cell>
        </row>
        <row r="139">
          <cell r="A139" t="str">
            <v>300AUE01</v>
          </cell>
          <cell r="B139" t="str">
            <v>AUES</v>
          </cell>
          <cell r="D139">
            <v>405.71</v>
          </cell>
          <cell r="E139">
            <v>135.01</v>
          </cell>
          <cell r="F139">
            <v>90.022900763358777</v>
          </cell>
          <cell r="H139">
            <v>90.022900763358777</v>
          </cell>
          <cell r="N139">
            <v>90.022900763358777</v>
          </cell>
          <cell r="P139">
            <v>33999</v>
          </cell>
          <cell r="Q139">
            <v>11793</v>
          </cell>
          <cell r="R139">
            <v>11793</v>
          </cell>
          <cell r="T139">
            <v>11793</v>
          </cell>
          <cell r="Z139">
            <v>11793</v>
          </cell>
        </row>
        <row r="140">
          <cell r="A140" t="str">
            <v>300AYA01</v>
          </cell>
          <cell r="B140" t="str">
            <v>AYAZ</v>
          </cell>
          <cell r="D140">
            <v>29832.94</v>
          </cell>
          <cell r="E140">
            <v>39303.480000000003</v>
          </cell>
          <cell r="F140">
            <v>27192.748091603054</v>
          </cell>
          <cell r="H140">
            <v>27192.748091603054</v>
          </cell>
          <cell r="N140">
            <v>27192.748091603054</v>
          </cell>
          <cell r="P140">
            <v>2500000</v>
          </cell>
          <cell r="Q140">
            <v>3562250</v>
          </cell>
          <cell r="R140">
            <v>3562250</v>
          </cell>
          <cell r="T140">
            <v>3562250</v>
          </cell>
          <cell r="Z140">
            <v>3562250</v>
          </cell>
        </row>
        <row r="141">
          <cell r="A141" t="str">
            <v>300AZH01</v>
          </cell>
          <cell r="B141" t="str">
            <v>Azhigaliev</v>
          </cell>
          <cell r="D141">
            <v>72945.11</v>
          </cell>
          <cell r="E141">
            <v>1029.82</v>
          </cell>
          <cell r="F141">
            <v>0</v>
          </cell>
          <cell r="H141">
            <v>0</v>
          </cell>
          <cell r="N141">
            <v>0</v>
          </cell>
          <cell r="P141">
            <v>6112800</v>
          </cell>
          <cell r="Q141">
            <v>0</v>
          </cell>
          <cell r="R141">
            <v>0</v>
          </cell>
          <cell r="T141">
            <v>0</v>
          </cell>
          <cell r="Z141">
            <v>0</v>
          </cell>
        </row>
        <row r="142">
          <cell r="A142" t="str">
            <v>300BAK01</v>
          </cell>
          <cell r="B142" t="str">
            <v>Bakyt</v>
          </cell>
          <cell r="D142">
            <v>16708.21</v>
          </cell>
          <cell r="E142">
            <v>1012.14</v>
          </cell>
          <cell r="F142">
            <v>267.17557251908397</v>
          </cell>
          <cell r="H142">
            <v>267.17557251908397</v>
          </cell>
          <cell r="N142">
            <v>267.17557251908397</v>
          </cell>
          <cell r="P142">
            <v>1400148</v>
          </cell>
          <cell r="Q142">
            <v>35000</v>
          </cell>
          <cell r="R142">
            <v>35000</v>
          </cell>
          <cell r="T142">
            <v>35000</v>
          </cell>
          <cell r="Z142">
            <v>35000</v>
          </cell>
        </row>
        <row r="143">
          <cell r="A143" t="str">
            <v>300BAK02</v>
          </cell>
          <cell r="B143" t="str">
            <v>Baker Hughes Solutions</v>
          </cell>
          <cell r="D143">
            <v>171600</v>
          </cell>
          <cell r="E143">
            <v>95400</v>
          </cell>
          <cell r="F143">
            <v>95400</v>
          </cell>
          <cell r="H143">
            <v>95400</v>
          </cell>
          <cell r="N143">
            <v>95400</v>
          </cell>
          <cell r="P143">
            <v>14380080</v>
          </cell>
          <cell r="Q143">
            <v>7994520</v>
          </cell>
          <cell r="R143">
            <v>12497400</v>
          </cell>
          <cell r="T143">
            <v>12497400</v>
          </cell>
          <cell r="Z143">
            <v>12497400</v>
          </cell>
        </row>
        <row r="144">
          <cell r="A144" t="str">
            <v>300BAK03</v>
          </cell>
          <cell r="B144" t="str">
            <v>Baker Atlas</v>
          </cell>
          <cell r="D144">
            <v>0</v>
          </cell>
          <cell r="E144">
            <v>97638.17</v>
          </cell>
          <cell r="F144">
            <v>97638.17</v>
          </cell>
          <cell r="H144">
            <v>97638.17</v>
          </cell>
          <cell r="N144">
            <v>97638.17</v>
          </cell>
          <cell r="P144">
            <v>0</v>
          </cell>
          <cell r="Q144">
            <v>11883423.060000001</v>
          </cell>
          <cell r="R144">
            <v>12790600.27</v>
          </cell>
          <cell r="T144">
            <v>12790600.27</v>
          </cell>
          <cell r="Z144">
            <v>12790600.27</v>
          </cell>
        </row>
        <row r="145">
          <cell r="A145" t="str">
            <v>300BAS01</v>
          </cell>
          <cell r="B145" t="str">
            <v>BAS</v>
          </cell>
          <cell r="D145">
            <v>5887.16</v>
          </cell>
          <cell r="E145">
            <v>4574.8599999999997</v>
          </cell>
          <cell r="F145">
            <v>2456.5530534351146</v>
          </cell>
          <cell r="H145">
            <v>2456.5530534351146</v>
          </cell>
          <cell r="N145">
            <v>2456.5530534351146</v>
          </cell>
          <cell r="P145">
            <v>493343.45</v>
          </cell>
          <cell r="Q145">
            <v>321808.45</v>
          </cell>
          <cell r="R145">
            <v>321808.45</v>
          </cell>
          <cell r="T145">
            <v>321808.45</v>
          </cell>
          <cell r="Z145">
            <v>321808.45</v>
          </cell>
        </row>
        <row r="146">
          <cell r="A146" t="str">
            <v>300BEY01</v>
          </cell>
          <cell r="B146" t="str">
            <v>Beyneu Joldiery</v>
          </cell>
          <cell r="D146">
            <v>0</v>
          </cell>
          <cell r="E146">
            <v>20411.72</v>
          </cell>
          <cell r="F146">
            <v>10628.396946564886</v>
          </cell>
          <cell r="H146">
            <v>10628.396946564886</v>
          </cell>
          <cell r="N146">
            <v>10628.396946564886</v>
          </cell>
          <cell r="P146">
            <v>0</v>
          </cell>
          <cell r="Q146">
            <v>1392320</v>
          </cell>
          <cell r="R146">
            <v>1392320</v>
          </cell>
          <cell r="T146">
            <v>1392320</v>
          </cell>
          <cell r="Z146">
            <v>1392320</v>
          </cell>
        </row>
        <row r="147">
          <cell r="A147" t="str">
            <v>300BUR01</v>
          </cell>
          <cell r="B147" t="str">
            <v>BURGYSHI</v>
          </cell>
          <cell r="D147">
            <v>0</v>
          </cell>
          <cell r="E147">
            <v>922.31</v>
          </cell>
          <cell r="F147">
            <v>858.51297709923665</v>
          </cell>
          <cell r="H147">
            <v>858.51297709923665</v>
          </cell>
          <cell r="N147">
            <v>858.51297709923665</v>
          </cell>
          <cell r="P147">
            <v>0</v>
          </cell>
          <cell r="Q147">
            <v>112465.2</v>
          </cell>
          <cell r="R147">
            <v>112465.2</v>
          </cell>
          <cell r="T147">
            <v>112465.2</v>
          </cell>
          <cell r="Z147">
            <v>112465.2</v>
          </cell>
        </row>
        <row r="148">
          <cell r="A148" t="str">
            <v>300CAN01</v>
          </cell>
          <cell r="B148" t="str">
            <v>Canam Services</v>
          </cell>
          <cell r="D148">
            <v>1883.26</v>
          </cell>
          <cell r="E148">
            <v>41520.26</v>
          </cell>
          <cell r="F148">
            <v>41520.26</v>
          </cell>
          <cell r="H148">
            <v>41520.26</v>
          </cell>
          <cell r="N148">
            <v>41520.26</v>
          </cell>
          <cell r="P148">
            <v>157817.19</v>
          </cell>
          <cell r="Q148">
            <v>3503179.99</v>
          </cell>
          <cell r="R148">
            <v>5439154.0600000005</v>
          </cell>
          <cell r="T148">
            <v>5439154.0600000005</v>
          </cell>
          <cell r="Z148">
            <v>5439154.0600000005</v>
          </cell>
        </row>
        <row r="149">
          <cell r="A149" t="str">
            <v>300CAS01</v>
          </cell>
          <cell r="B149" t="str">
            <v>Caspi Munai Gaz</v>
          </cell>
          <cell r="D149">
            <v>0</v>
          </cell>
          <cell r="E149">
            <v>1500</v>
          </cell>
          <cell r="F149">
            <v>961.83206106870227</v>
          </cell>
          <cell r="H149">
            <v>961.83206106870227</v>
          </cell>
          <cell r="N149">
            <v>961.83206106870227</v>
          </cell>
          <cell r="P149">
            <v>0</v>
          </cell>
          <cell r="Q149">
            <v>126000</v>
          </cell>
          <cell r="R149">
            <v>126000</v>
          </cell>
          <cell r="T149">
            <v>126000</v>
          </cell>
          <cell r="Z149">
            <v>126000</v>
          </cell>
        </row>
        <row r="150">
          <cell r="A150" t="str">
            <v>300CAT01</v>
          </cell>
          <cell r="B150" t="str">
            <v>Catkaz</v>
          </cell>
          <cell r="D150">
            <v>126566.18</v>
          </cell>
          <cell r="E150">
            <v>126566.18</v>
          </cell>
          <cell r="F150">
            <v>126566.18</v>
          </cell>
          <cell r="H150">
            <v>126566.18</v>
          </cell>
          <cell r="N150">
            <v>126566.18</v>
          </cell>
          <cell r="P150">
            <v>10606245.890000001</v>
          </cell>
          <cell r="Q150">
            <v>10606245.890000001</v>
          </cell>
          <cell r="R150">
            <v>16580169.579999998</v>
          </cell>
          <cell r="T150">
            <v>16580169.579999998</v>
          </cell>
          <cell r="Z150">
            <v>16580169.579999998</v>
          </cell>
        </row>
        <row r="151">
          <cell r="A151" t="str">
            <v>300CHA01</v>
          </cell>
          <cell r="B151" t="str">
            <v>Challenger Oil Services</v>
          </cell>
          <cell r="D151">
            <v>372144.86</v>
          </cell>
          <cell r="E151">
            <v>1400023.61</v>
          </cell>
          <cell r="F151">
            <v>1400023.61</v>
          </cell>
          <cell r="H151">
            <v>1400023.61</v>
          </cell>
          <cell r="N151">
            <v>1400023.61</v>
          </cell>
          <cell r="P151">
            <v>31185739.27</v>
          </cell>
          <cell r="Q151">
            <v>182380142.16999999</v>
          </cell>
          <cell r="R151">
            <v>183403092.91000003</v>
          </cell>
          <cell r="T151">
            <v>183403092.91000003</v>
          </cell>
          <cell r="Z151">
            <v>183403092.91000003</v>
          </cell>
        </row>
        <row r="152">
          <cell r="A152" t="str">
            <v>300CON01</v>
          </cell>
          <cell r="B152" t="str">
            <v>Continental Shiptores</v>
          </cell>
          <cell r="D152">
            <v>464413.82</v>
          </cell>
          <cell r="E152">
            <v>565336.51</v>
          </cell>
          <cell r="F152">
            <v>565336.51</v>
          </cell>
          <cell r="H152">
            <v>565336.51</v>
          </cell>
          <cell r="N152">
            <v>565336.51</v>
          </cell>
          <cell r="P152">
            <v>38917878.119999997</v>
          </cell>
          <cell r="Q152">
            <v>52138750.509999998</v>
          </cell>
          <cell r="R152">
            <v>74059082.810000002</v>
          </cell>
          <cell r="T152">
            <v>74059082.810000002</v>
          </cell>
          <cell r="Z152">
            <v>74059082.810000002</v>
          </cell>
        </row>
        <row r="153">
          <cell r="A153" t="str">
            <v>300CRA01</v>
          </cell>
          <cell r="B153" t="str">
            <v>CRANE SERVICE</v>
          </cell>
          <cell r="D153">
            <v>0</v>
          </cell>
          <cell r="E153">
            <v>800</v>
          </cell>
          <cell r="F153">
            <v>793.89312977099235</v>
          </cell>
          <cell r="H153">
            <v>793.89312977099235</v>
          </cell>
          <cell r="N153">
            <v>793.89312977099235</v>
          </cell>
          <cell r="P153">
            <v>0</v>
          </cell>
          <cell r="Q153">
            <v>104000</v>
          </cell>
          <cell r="R153">
            <v>104000</v>
          </cell>
          <cell r="T153">
            <v>104000</v>
          </cell>
          <cell r="Z153">
            <v>104000</v>
          </cell>
        </row>
        <row r="154">
          <cell r="A154" t="str">
            <v>300CWG01</v>
          </cell>
          <cell r="B154" t="str">
            <v>CWG-MOLDIR SU GROUP</v>
          </cell>
          <cell r="D154">
            <v>0</v>
          </cell>
          <cell r="E154">
            <v>10866.05</v>
          </cell>
          <cell r="F154">
            <v>9953.6335877862603</v>
          </cell>
          <cell r="H154">
            <v>9953.6335877862603</v>
          </cell>
          <cell r="N154">
            <v>9953.6335877862603</v>
          </cell>
          <cell r="P154">
            <v>0</v>
          </cell>
          <cell r="Q154">
            <v>1303926</v>
          </cell>
          <cell r="R154">
            <v>1303926</v>
          </cell>
          <cell r="T154">
            <v>1303926</v>
          </cell>
          <cell r="Z154">
            <v>1303926</v>
          </cell>
        </row>
        <row r="155">
          <cell r="A155" t="str">
            <v>300DAR01</v>
          </cell>
          <cell r="B155" t="str">
            <v>Dariya</v>
          </cell>
          <cell r="D155">
            <v>596.62</v>
          </cell>
          <cell r="E155">
            <v>264.35000000000002</v>
          </cell>
          <cell r="F155">
            <v>247.32824427480915</v>
          </cell>
          <cell r="H155">
            <v>247.32824427480915</v>
          </cell>
          <cell r="N155">
            <v>247.32824427480915</v>
          </cell>
          <cell r="P155">
            <v>49996</v>
          </cell>
          <cell r="Q155">
            <v>32400</v>
          </cell>
          <cell r="R155">
            <v>32400</v>
          </cell>
          <cell r="T155">
            <v>32400</v>
          </cell>
          <cell r="Z155">
            <v>32400</v>
          </cell>
        </row>
        <row r="156">
          <cell r="A156" t="str">
            <v>300DOS01</v>
          </cell>
          <cell r="B156" t="str">
            <v>Dostastyk</v>
          </cell>
          <cell r="D156">
            <v>1272.1099999999999</v>
          </cell>
          <cell r="E156">
            <v>1375.84</v>
          </cell>
          <cell r="F156">
            <v>951.00145038167943</v>
          </cell>
          <cell r="H156">
            <v>951.00145038167943</v>
          </cell>
          <cell r="N156">
            <v>951.00145038167943</v>
          </cell>
          <cell r="P156">
            <v>106602.11</v>
          </cell>
          <cell r="Q156">
            <v>124581.19</v>
          </cell>
          <cell r="R156">
            <v>124581.19</v>
          </cell>
          <cell r="T156">
            <v>124581.19</v>
          </cell>
          <cell r="Z156">
            <v>124581.19</v>
          </cell>
        </row>
        <row r="157">
          <cell r="A157" t="str">
            <v>300DYA01</v>
          </cell>
          <cell r="B157" t="str">
            <v>Dyatlova MV</v>
          </cell>
          <cell r="D157">
            <v>187.36</v>
          </cell>
          <cell r="E157">
            <v>-1.1000000000000001</v>
          </cell>
          <cell r="F157">
            <v>-2.2900763358778624</v>
          </cell>
          <cell r="H157">
            <v>-2.2900763358778624</v>
          </cell>
          <cell r="N157">
            <v>-2.2900763358778624</v>
          </cell>
          <cell r="P157">
            <v>15700</v>
          </cell>
          <cell r="Q157">
            <v>-300</v>
          </cell>
          <cell r="R157">
            <v>-300</v>
          </cell>
          <cell r="T157">
            <v>-300</v>
          </cell>
          <cell r="Z157">
            <v>-300</v>
          </cell>
        </row>
        <row r="158">
          <cell r="A158" t="str">
            <v>300EFF01</v>
          </cell>
          <cell r="B158" t="str">
            <v>EFFECT-K</v>
          </cell>
          <cell r="D158">
            <v>0</v>
          </cell>
          <cell r="E158">
            <v>4917.43</v>
          </cell>
          <cell r="F158">
            <v>4388.1526717557254</v>
          </cell>
          <cell r="H158">
            <v>4388.1526717557254</v>
          </cell>
          <cell r="N158">
            <v>4388.1526717557254</v>
          </cell>
          <cell r="P158">
            <v>0</v>
          </cell>
          <cell r="Q158">
            <v>574848</v>
          </cell>
          <cell r="R158">
            <v>574848</v>
          </cell>
          <cell r="T158">
            <v>574848</v>
          </cell>
          <cell r="Z158">
            <v>574848</v>
          </cell>
        </row>
        <row r="159">
          <cell r="A159" t="str">
            <v>300ERG01</v>
          </cell>
          <cell r="B159" t="str">
            <v>ERGLIS</v>
          </cell>
          <cell r="D159">
            <v>0</v>
          </cell>
          <cell r="E159">
            <v>732.82</v>
          </cell>
          <cell r="F159">
            <v>732.82442748091603</v>
          </cell>
          <cell r="H159">
            <v>732.82442748091603</v>
          </cell>
          <cell r="N159">
            <v>732.82442748091603</v>
          </cell>
          <cell r="P159">
            <v>0</v>
          </cell>
          <cell r="Q159">
            <v>96000</v>
          </cell>
          <cell r="R159">
            <v>96000</v>
          </cell>
          <cell r="T159">
            <v>96000</v>
          </cell>
          <cell r="Z159">
            <v>96000</v>
          </cell>
        </row>
        <row r="160">
          <cell r="A160" t="str">
            <v>300ERN01</v>
          </cell>
          <cell r="B160" t="str">
            <v>Ernst &amp; Young Kazakhstan</v>
          </cell>
          <cell r="D160">
            <v>92039</v>
          </cell>
          <cell r="E160">
            <v>67789</v>
          </cell>
          <cell r="F160">
            <v>67789</v>
          </cell>
          <cell r="H160">
            <v>67789</v>
          </cell>
          <cell r="N160">
            <v>67789</v>
          </cell>
          <cell r="P160">
            <v>7712868.2000000002</v>
          </cell>
          <cell r="Q160">
            <v>4536118.2</v>
          </cell>
          <cell r="R160">
            <v>8880359</v>
          </cell>
          <cell r="T160">
            <v>8880359</v>
          </cell>
          <cell r="Z160">
            <v>8880359</v>
          </cell>
        </row>
        <row r="161">
          <cell r="A161" t="str">
            <v>300FED01</v>
          </cell>
          <cell r="B161" t="str">
            <v>Fedotav</v>
          </cell>
          <cell r="D161">
            <v>644.39</v>
          </cell>
          <cell r="E161">
            <v>40.86</v>
          </cell>
          <cell r="F161">
            <v>20.610687022900763</v>
          </cell>
          <cell r="H161">
            <v>20.610687022900763</v>
          </cell>
          <cell r="N161">
            <v>20.610687022900763</v>
          </cell>
          <cell r="P161">
            <v>54000</v>
          </cell>
          <cell r="Q161">
            <v>2700</v>
          </cell>
          <cell r="R161">
            <v>2700</v>
          </cell>
          <cell r="T161">
            <v>2700</v>
          </cell>
          <cell r="Z161">
            <v>2700</v>
          </cell>
        </row>
        <row r="162">
          <cell r="A162" t="str">
            <v>300FRA01</v>
          </cell>
          <cell r="B162" t="str">
            <v>Fransuzova/Kulzhigitov</v>
          </cell>
          <cell r="D162">
            <v>2749.4</v>
          </cell>
          <cell r="E162">
            <v>165.72</v>
          </cell>
          <cell r="F162">
            <v>52.763358778625957</v>
          </cell>
          <cell r="H162">
            <v>52.763358778625957</v>
          </cell>
          <cell r="N162">
            <v>52.763358778625957</v>
          </cell>
          <cell r="P162">
            <v>230400</v>
          </cell>
          <cell r="Q162">
            <v>6912</v>
          </cell>
          <cell r="R162">
            <v>6912</v>
          </cell>
          <cell r="T162">
            <v>6912</v>
          </cell>
          <cell r="Z162">
            <v>6912</v>
          </cell>
        </row>
        <row r="163">
          <cell r="A163" t="str">
            <v>300GAI01</v>
          </cell>
          <cell r="B163" t="str">
            <v>Gaintsev</v>
          </cell>
          <cell r="D163">
            <v>0</v>
          </cell>
          <cell r="E163">
            <v>53.97</v>
          </cell>
          <cell r="F163">
            <v>0</v>
          </cell>
          <cell r="H163">
            <v>0</v>
          </cell>
          <cell r="N163">
            <v>0</v>
          </cell>
          <cell r="P163">
            <v>0</v>
          </cell>
          <cell r="Q163">
            <v>0</v>
          </cell>
          <cell r="R163">
            <v>0</v>
          </cell>
          <cell r="T163">
            <v>0</v>
          </cell>
          <cell r="Z163">
            <v>0</v>
          </cell>
        </row>
        <row r="164">
          <cell r="A164" t="str">
            <v>300GAL01</v>
          </cell>
          <cell r="B164" t="str">
            <v>Galia</v>
          </cell>
          <cell r="D164">
            <v>282.10000000000002</v>
          </cell>
          <cell r="E164">
            <v>3.98</v>
          </cell>
          <cell r="F164">
            <v>0</v>
          </cell>
          <cell r="H164">
            <v>0</v>
          </cell>
          <cell r="N164">
            <v>0</v>
          </cell>
          <cell r="P164">
            <v>23640</v>
          </cell>
          <cell r="Q164">
            <v>0</v>
          </cell>
          <cell r="R164">
            <v>0</v>
          </cell>
          <cell r="T164">
            <v>0</v>
          </cell>
          <cell r="Z164">
            <v>0</v>
          </cell>
        </row>
        <row r="165">
          <cell r="A165" t="str">
            <v>300GEO01</v>
          </cell>
          <cell r="B165" t="str">
            <v>Geotex</v>
          </cell>
          <cell r="D165">
            <v>50740</v>
          </cell>
          <cell r="E165">
            <v>50740</v>
          </cell>
          <cell r="F165">
            <v>50740</v>
          </cell>
          <cell r="H165">
            <v>50740</v>
          </cell>
          <cell r="N165">
            <v>50740</v>
          </cell>
          <cell r="P165">
            <v>4252012</v>
          </cell>
          <cell r="Q165">
            <v>4252012</v>
          </cell>
          <cell r="R165">
            <v>6646940</v>
          </cell>
          <cell r="T165">
            <v>6646940</v>
          </cell>
          <cell r="Z165">
            <v>6646940</v>
          </cell>
        </row>
        <row r="166">
          <cell r="A166" t="str">
            <v>300GEO03</v>
          </cell>
          <cell r="B166" t="str">
            <v>Geologistics/Matrix</v>
          </cell>
          <cell r="D166">
            <v>38390.74</v>
          </cell>
          <cell r="E166">
            <v>42838.9</v>
          </cell>
          <cell r="F166">
            <v>42838.9</v>
          </cell>
          <cell r="H166">
            <v>42838.9</v>
          </cell>
          <cell r="N166">
            <v>42838.9</v>
          </cell>
          <cell r="P166">
            <v>3217144.01</v>
          </cell>
          <cell r="Q166">
            <v>3786508.49</v>
          </cell>
          <cell r="R166">
            <v>5611895.9000000004</v>
          </cell>
          <cell r="T166">
            <v>5611895.9000000004</v>
          </cell>
          <cell r="Z166">
            <v>5611895.9000000004</v>
          </cell>
        </row>
        <row r="167">
          <cell r="A167" t="str">
            <v>300GLO01</v>
          </cell>
          <cell r="B167" t="str">
            <v>GLOBUS</v>
          </cell>
          <cell r="D167">
            <v>9138.17</v>
          </cell>
          <cell r="E167">
            <v>186.38</v>
          </cell>
          <cell r="F167">
            <v>0</v>
          </cell>
          <cell r="H167">
            <v>0</v>
          </cell>
          <cell r="N167">
            <v>0</v>
          </cell>
          <cell r="P167">
            <v>765778</v>
          </cell>
          <cell r="Q167">
            <v>0</v>
          </cell>
          <cell r="R167">
            <v>0</v>
          </cell>
          <cell r="T167">
            <v>0</v>
          </cell>
          <cell r="Z167">
            <v>0</v>
          </cell>
        </row>
        <row r="168">
          <cell r="A168" t="str">
            <v>300GOS01</v>
          </cell>
          <cell r="B168" t="str">
            <v>GosArthStroilinspection</v>
          </cell>
          <cell r="D168">
            <v>0</v>
          </cell>
          <cell r="E168">
            <v>5137.93</v>
          </cell>
          <cell r="F168">
            <v>3412.2137404580153</v>
          </cell>
          <cell r="H168">
            <v>3412.2137404580153</v>
          </cell>
          <cell r="N168">
            <v>3412.2137404580153</v>
          </cell>
          <cell r="P168">
            <v>0</v>
          </cell>
          <cell r="Q168">
            <v>447000</v>
          </cell>
          <cell r="R168">
            <v>447000</v>
          </cell>
          <cell r="T168">
            <v>447000</v>
          </cell>
          <cell r="Z168">
            <v>447000</v>
          </cell>
        </row>
        <row r="169">
          <cell r="A169" t="str">
            <v>300GRA01</v>
          </cell>
          <cell r="B169" t="str">
            <v>GRATA</v>
          </cell>
          <cell r="D169">
            <v>0</v>
          </cell>
          <cell r="E169">
            <v>16564.759999999998</v>
          </cell>
          <cell r="F169">
            <v>10596.384732824426</v>
          </cell>
          <cell r="H169">
            <v>10596.384732824426</v>
          </cell>
          <cell r="N169">
            <v>10596.384732824426</v>
          </cell>
          <cell r="P169">
            <v>0</v>
          </cell>
          <cell r="Q169">
            <v>1388126.4</v>
          </cell>
          <cell r="R169">
            <v>1388126.4</v>
          </cell>
          <cell r="T169">
            <v>1388126.4</v>
          </cell>
          <cell r="Z169">
            <v>1388126.4</v>
          </cell>
        </row>
        <row r="170">
          <cell r="A170" t="str">
            <v>300GRA02</v>
          </cell>
          <cell r="B170" t="str">
            <v>GRAFICON</v>
          </cell>
          <cell r="D170">
            <v>0</v>
          </cell>
          <cell r="E170">
            <v>34.35</v>
          </cell>
          <cell r="F170">
            <v>34.351145038167942</v>
          </cell>
          <cell r="H170">
            <v>34.351145038167942</v>
          </cell>
          <cell r="N170">
            <v>34.351145038167942</v>
          </cell>
          <cell r="P170">
            <v>0</v>
          </cell>
          <cell r="Q170">
            <v>4500</v>
          </cell>
          <cell r="R170">
            <v>4500</v>
          </cell>
          <cell r="T170">
            <v>4500</v>
          </cell>
          <cell r="Z170">
            <v>4500</v>
          </cell>
        </row>
        <row r="171">
          <cell r="A171" t="str">
            <v>300GUL01</v>
          </cell>
          <cell r="B171" t="str">
            <v>GULDGIMAROV</v>
          </cell>
          <cell r="D171">
            <v>0</v>
          </cell>
          <cell r="E171">
            <v>2465.9299999999998</v>
          </cell>
          <cell r="F171">
            <v>2409.4534351145039</v>
          </cell>
          <cell r="H171">
            <v>2409.4534351145039</v>
          </cell>
          <cell r="N171">
            <v>2409.4534351145039</v>
          </cell>
          <cell r="P171">
            <v>0</v>
          </cell>
          <cell r="Q171">
            <v>315638.40000000002</v>
          </cell>
          <cell r="R171">
            <v>315638.40000000002</v>
          </cell>
          <cell r="T171">
            <v>315638.40000000002</v>
          </cell>
          <cell r="Z171">
            <v>315638.40000000002</v>
          </cell>
        </row>
        <row r="172">
          <cell r="A172" t="str">
            <v>300HIM01</v>
          </cell>
          <cell r="B172" t="str">
            <v>Himmontaj</v>
          </cell>
          <cell r="D172">
            <v>58421</v>
          </cell>
          <cell r="E172">
            <v>48295.45</v>
          </cell>
          <cell r="F172">
            <v>30809.317328244273</v>
          </cell>
          <cell r="H172">
            <v>30809.317328244273</v>
          </cell>
          <cell r="N172">
            <v>30809.317328244273</v>
          </cell>
          <cell r="P172">
            <v>4895679.8</v>
          </cell>
          <cell r="Q172">
            <v>4036020.57</v>
          </cell>
          <cell r="R172">
            <v>4036020.57</v>
          </cell>
          <cell r="T172">
            <v>4036020.57</v>
          </cell>
          <cell r="Z172">
            <v>4036020.57</v>
          </cell>
        </row>
        <row r="173">
          <cell r="A173" t="str">
            <v>300INT01</v>
          </cell>
          <cell r="B173" t="str">
            <v>Integral</v>
          </cell>
          <cell r="D173">
            <v>0</v>
          </cell>
          <cell r="E173">
            <v>40.619999999999997</v>
          </cell>
          <cell r="F173">
            <v>37.786259541984734</v>
          </cell>
          <cell r="H173">
            <v>37.786259541984734</v>
          </cell>
          <cell r="N173">
            <v>37.786259541984734</v>
          </cell>
          <cell r="P173">
            <v>0</v>
          </cell>
          <cell r="Q173">
            <v>4950</v>
          </cell>
          <cell r="R173">
            <v>4950</v>
          </cell>
          <cell r="T173">
            <v>4950</v>
          </cell>
          <cell r="Z173">
            <v>4950</v>
          </cell>
        </row>
        <row r="174">
          <cell r="A174" t="str">
            <v>300ISP01</v>
          </cell>
          <cell r="B174" t="str">
            <v>Ispanova</v>
          </cell>
          <cell r="D174">
            <v>309.31</v>
          </cell>
          <cell r="E174">
            <v>4.37</v>
          </cell>
          <cell r="F174">
            <v>0</v>
          </cell>
          <cell r="H174">
            <v>0</v>
          </cell>
          <cell r="N174">
            <v>0</v>
          </cell>
          <cell r="P174">
            <v>25920</v>
          </cell>
          <cell r="Q174">
            <v>0</v>
          </cell>
          <cell r="R174">
            <v>0</v>
          </cell>
          <cell r="T174">
            <v>0</v>
          </cell>
          <cell r="Z174">
            <v>0</v>
          </cell>
        </row>
        <row r="175">
          <cell r="A175" t="str">
            <v>300JMC01</v>
          </cell>
          <cell r="B175" t="str">
            <v>JMC Oilfield</v>
          </cell>
          <cell r="D175">
            <v>2513.98</v>
          </cell>
          <cell r="E175">
            <v>963.98</v>
          </cell>
          <cell r="F175">
            <v>963.98</v>
          </cell>
          <cell r="H175">
            <v>963.98</v>
          </cell>
          <cell r="N175">
            <v>963.98</v>
          </cell>
          <cell r="P175">
            <v>210671.5</v>
          </cell>
          <cell r="Q175">
            <v>79076.5</v>
          </cell>
          <cell r="R175">
            <v>126281.38</v>
          </cell>
          <cell r="T175">
            <v>126281.38</v>
          </cell>
          <cell r="Z175">
            <v>126281.38</v>
          </cell>
        </row>
        <row r="176">
          <cell r="A176" t="str">
            <v>300KAN01</v>
          </cell>
          <cell r="B176" t="str">
            <v>Kann</v>
          </cell>
          <cell r="D176">
            <v>0</v>
          </cell>
          <cell r="E176">
            <v>2142.86</v>
          </cell>
          <cell r="F176">
            <v>1374.0458015267175</v>
          </cell>
          <cell r="H176">
            <v>1374.0458015267175</v>
          </cell>
          <cell r="N176">
            <v>1374.0458015267175</v>
          </cell>
          <cell r="P176">
            <v>0</v>
          </cell>
          <cell r="Q176">
            <v>180000</v>
          </cell>
          <cell r="R176">
            <v>180000</v>
          </cell>
          <cell r="T176">
            <v>180000</v>
          </cell>
          <cell r="Z176">
            <v>180000</v>
          </cell>
        </row>
        <row r="177">
          <cell r="A177" t="str">
            <v>300KAR01</v>
          </cell>
          <cell r="B177" t="str">
            <v>KARIM</v>
          </cell>
          <cell r="D177">
            <v>0</v>
          </cell>
          <cell r="E177">
            <v>3238.52</v>
          </cell>
          <cell r="F177">
            <v>2842.9770992366412</v>
          </cell>
          <cell r="H177">
            <v>2842.9770992366412</v>
          </cell>
          <cell r="N177">
            <v>2842.9770992366412</v>
          </cell>
          <cell r="P177">
            <v>0</v>
          </cell>
          <cell r="Q177">
            <v>372430</v>
          </cell>
          <cell r="R177">
            <v>372430</v>
          </cell>
          <cell r="T177">
            <v>372430</v>
          </cell>
          <cell r="Z177">
            <v>372430</v>
          </cell>
        </row>
        <row r="178">
          <cell r="A178" t="str">
            <v>300KAS01</v>
          </cell>
          <cell r="B178" t="str">
            <v>Kaskor</v>
          </cell>
          <cell r="D178">
            <v>0</v>
          </cell>
          <cell r="E178">
            <v>98.51</v>
          </cell>
          <cell r="F178">
            <v>87.572519083969468</v>
          </cell>
          <cell r="H178">
            <v>87.572519083969468</v>
          </cell>
          <cell r="N178">
            <v>87.572519083969468</v>
          </cell>
          <cell r="P178">
            <v>0</v>
          </cell>
          <cell r="Q178">
            <v>11472</v>
          </cell>
          <cell r="R178">
            <v>11472</v>
          </cell>
          <cell r="T178">
            <v>11472</v>
          </cell>
          <cell r="Z178">
            <v>11472</v>
          </cell>
        </row>
        <row r="179">
          <cell r="A179" t="str">
            <v>300KAS02</v>
          </cell>
          <cell r="B179" t="str">
            <v>Kaspishelf</v>
          </cell>
          <cell r="D179">
            <v>4960</v>
          </cell>
          <cell r="E179">
            <v>4960</v>
          </cell>
          <cell r="F179">
            <v>2860.5190839694656</v>
          </cell>
          <cell r="H179">
            <v>2860.5190839694656</v>
          </cell>
          <cell r="N179">
            <v>2860.5190839694656</v>
          </cell>
          <cell r="P179">
            <v>374728</v>
          </cell>
          <cell r="Q179">
            <v>374728</v>
          </cell>
          <cell r="R179">
            <v>374728</v>
          </cell>
          <cell r="T179">
            <v>374728</v>
          </cell>
          <cell r="Z179">
            <v>374728</v>
          </cell>
        </row>
        <row r="180">
          <cell r="A180" t="str">
            <v>300KAS03</v>
          </cell>
          <cell r="B180" t="str">
            <v>KASKOR TELECOM</v>
          </cell>
          <cell r="D180">
            <v>0</v>
          </cell>
          <cell r="E180">
            <v>37.29</v>
          </cell>
          <cell r="F180">
            <v>37.291603053435111</v>
          </cell>
          <cell r="H180">
            <v>37.291603053435111</v>
          </cell>
          <cell r="N180">
            <v>37.291603053435111</v>
          </cell>
          <cell r="P180">
            <v>0</v>
          </cell>
          <cell r="Q180">
            <v>4885.2</v>
          </cell>
          <cell r="R180">
            <v>4885.2</v>
          </cell>
          <cell r="T180">
            <v>4885.2</v>
          </cell>
          <cell r="Z180">
            <v>4885.2</v>
          </cell>
        </row>
        <row r="181">
          <cell r="A181" t="str">
            <v>300KAT01</v>
          </cell>
          <cell r="B181" t="str">
            <v>KATYNAS</v>
          </cell>
          <cell r="D181">
            <v>744.19</v>
          </cell>
          <cell r="E181">
            <v>10.5</v>
          </cell>
          <cell r="F181">
            <v>0</v>
          </cell>
          <cell r="H181">
            <v>0</v>
          </cell>
          <cell r="N181">
            <v>0</v>
          </cell>
          <cell r="P181">
            <v>62363.519999999997</v>
          </cell>
          <cell r="Q181">
            <v>0</v>
          </cell>
          <cell r="R181">
            <v>0</v>
          </cell>
          <cell r="T181">
            <v>0</v>
          </cell>
          <cell r="Z181">
            <v>0</v>
          </cell>
        </row>
        <row r="182">
          <cell r="A182" t="str">
            <v>300KAZ01</v>
          </cell>
          <cell r="B182" t="str">
            <v>Kaztransoil</v>
          </cell>
          <cell r="D182">
            <v>638.16999999999996</v>
          </cell>
          <cell r="E182">
            <v>7089.75</v>
          </cell>
          <cell r="F182">
            <v>6369.0985496183212</v>
          </cell>
          <cell r="H182">
            <v>6369.0985496183212</v>
          </cell>
          <cell r="N182">
            <v>6369.0985496183212</v>
          </cell>
          <cell r="P182">
            <v>53479.22</v>
          </cell>
          <cell r="Q182">
            <v>834351.91</v>
          </cell>
          <cell r="R182">
            <v>834351.91</v>
          </cell>
          <cell r="T182">
            <v>834351.91</v>
          </cell>
          <cell r="Z182">
            <v>834351.91</v>
          </cell>
        </row>
        <row r="183">
          <cell r="A183" t="str">
            <v>300KAZ03</v>
          </cell>
          <cell r="B183" t="str">
            <v>Kazakhinstrakh</v>
          </cell>
          <cell r="D183">
            <v>0</v>
          </cell>
          <cell r="E183">
            <v>38670</v>
          </cell>
          <cell r="F183">
            <v>38670</v>
          </cell>
          <cell r="H183">
            <v>38670</v>
          </cell>
          <cell r="N183">
            <v>38670</v>
          </cell>
          <cell r="P183">
            <v>0</v>
          </cell>
          <cell r="Q183">
            <v>5065770</v>
          </cell>
          <cell r="R183">
            <v>5065770</v>
          </cell>
          <cell r="T183">
            <v>5065770</v>
          </cell>
          <cell r="Z183">
            <v>5065770</v>
          </cell>
        </row>
        <row r="184">
          <cell r="A184" t="str">
            <v>300KAZ04</v>
          </cell>
          <cell r="B184" t="str">
            <v>KAZNIGRI</v>
          </cell>
          <cell r="D184">
            <v>0</v>
          </cell>
          <cell r="E184">
            <v>23577.59</v>
          </cell>
          <cell r="F184">
            <v>17613.549618320612</v>
          </cell>
          <cell r="H184">
            <v>17613.549618320612</v>
          </cell>
          <cell r="N184">
            <v>17613.549618320612</v>
          </cell>
          <cell r="P184">
            <v>0</v>
          </cell>
          <cell r="Q184">
            <v>2307375</v>
          </cell>
          <cell r="R184">
            <v>2307375</v>
          </cell>
          <cell r="T184">
            <v>2307375</v>
          </cell>
          <cell r="Z184">
            <v>2307375</v>
          </cell>
        </row>
        <row r="185">
          <cell r="A185" t="str">
            <v>300KIO01</v>
          </cell>
          <cell r="B185" t="str">
            <v>KIO DGP GOSNPTSZEM</v>
          </cell>
          <cell r="D185">
            <v>0</v>
          </cell>
          <cell r="E185">
            <v>7333.71</v>
          </cell>
          <cell r="F185">
            <v>4752.9160305343512</v>
          </cell>
          <cell r="H185">
            <v>4752.9160305343512</v>
          </cell>
          <cell r="N185">
            <v>4752.9160305343512</v>
          </cell>
          <cell r="P185">
            <v>0</v>
          </cell>
          <cell r="Q185">
            <v>622632</v>
          </cell>
          <cell r="R185">
            <v>622632</v>
          </cell>
          <cell r="T185">
            <v>622632</v>
          </cell>
          <cell r="Z185">
            <v>622632</v>
          </cell>
        </row>
        <row r="186">
          <cell r="A186" t="str">
            <v>300KIS01</v>
          </cell>
          <cell r="B186" t="str">
            <v>Kislorod</v>
          </cell>
          <cell r="D186">
            <v>1526.95</v>
          </cell>
          <cell r="E186">
            <v>721.96</v>
          </cell>
          <cell r="F186">
            <v>168.83969465648855</v>
          </cell>
          <cell r="H186">
            <v>168.83969465648855</v>
          </cell>
          <cell r="N186">
            <v>168.83969465648855</v>
          </cell>
          <cell r="P186">
            <v>127958</v>
          </cell>
          <cell r="Q186">
            <v>22118</v>
          </cell>
          <cell r="R186">
            <v>22118</v>
          </cell>
          <cell r="T186">
            <v>22118</v>
          </cell>
          <cell r="Z186">
            <v>22118</v>
          </cell>
        </row>
        <row r="187">
          <cell r="A187" t="str">
            <v>300KKO01</v>
          </cell>
          <cell r="B187" t="str">
            <v>Kascor Kommercia</v>
          </cell>
          <cell r="D187">
            <v>875.34</v>
          </cell>
          <cell r="E187">
            <v>875.34</v>
          </cell>
          <cell r="F187">
            <v>559.95114503816797</v>
          </cell>
          <cell r="H187">
            <v>559.95114503816797</v>
          </cell>
          <cell r="N187">
            <v>559.95114503816797</v>
          </cell>
          <cell r="P187">
            <v>73353.600000000006</v>
          </cell>
          <cell r="Q187">
            <v>73353.600000000006</v>
          </cell>
          <cell r="R187">
            <v>73353.600000000006</v>
          </cell>
          <cell r="T187">
            <v>73353.600000000006</v>
          </cell>
          <cell r="Z187">
            <v>73353.600000000006</v>
          </cell>
        </row>
        <row r="188">
          <cell r="A188" t="str">
            <v>300KOP01</v>
          </cell>
          <cell r="B188" t="str">
            <v>Kopiya</v>
          </cell>
          <cell r="D188">
            <v>0</v>
          </cell>
          <cell r="E188">
            <v>911.68</v>
          </cell>
          <cell r="F188">
            <v>877.51908396946567</v>
          </cell>
          <cell r="H188">
            <v>877.51908396946567</v>
          </cell>
          <cell r="N188">
            <v>877.51908396946567</v>
          </cell>
          <cell r="P188">
            <v>0</v>
          </cell>
          <cell r="Q188">
            <v>114955</v>
          </cell>
          <cell r="R188">
            <v>114955</v>
          </cell>
          <cell r="T188">
            <v>114955</v>
          </cell>
          <cell r="Z188">
            <v>114955</v>
          </cell>
        </row>
        <row r="189">
          <cell r="A189" t="str">
            <v>300KSK01</v>
          </cell>
          <cell r="B189" t="str">
            <v>KSK Utes</v>
          </cell>
          <cell r="D189">
            <v>1962.67</v>
          </cell>
          <cell r="E189">
            <v>1260.23</v>
          </cell>
          <cell r="F189">
            <v>1119.8473282442749</v>
          </cell>
          <cell r="H189">
            <v>1119.8473282442749</v>
          </cell>
          <cell r="N189">
            <v>1119.8473282442749</v>
          </cell>
          <cell r="P189">
            <v>164472</v>
          </cell>
          <cell r="Q189">
            <v>146700</v>
          </cell>
          <cell r="R189">
            <v>146700</v>
          </cell>
          <cell r="T189">
            <v>146700</v>
          </cell>
          <cell r="Z189">
            <v>146700</v>
          </cell>
        </row>
        <row r="190">
          <cell r="A190" t="str">
            <v>300KTE01</v>
          </cell>
          <cell r="B190" t="str">
            <v>Kascor Telecom</v>
          </cell>
          <cell r="D190">
            <v>578.04</v>
          </cell>
          <cell r="E190">
            <v>275.18</v>
          </cell>
          <cell r="F190">
            <v>175.57251908396947</v>
          </cell>
          <cell r="H190">
            <v>175.57251908396947</v>
          </cell>
          <cell r="N190">
            <v>175.57251908396947</v>
          </cell>
          <cell r="P190">
            <v>48440</v>
          </cell>
          <cell r="Q190">
            <v>23000</v>
          </cell>
          <cell r="R190">
            <v>23000</v>
          </cell>
          <cell r="T190">
            <v>23000</v>
          </cell>
          <cell r="Z190">
            <v>23000</v>
          </cell>
        </row>
        <row r="191">
          <cell r="A191" t="str">
            <v>300KYD01</v>
          </cell>
          <cell r="B191" t="str">
            <v>KYDYR</v>
          </cell>
          <cell r="D191">
            <v>4260.1400000000003</v>
          </cell>
          <cell r="E191">
            <v>1953.35</v>
          </cell>
          <cell r="F191">
            <v>1221.3740458015268</v>
          </cell>
          <cell r="H191">
            <v>1221.3740458015268</v>
          </cell>
          <cell r="N191">
            <v>1221.3740458015268</v>
          </cell>
          <cell r="P191">
            <v>357000</v>
          </cell>
          <cell r="Q191">
            <v>160000</v>
          </cell>
          <cell r="R191">
            <v>160000</v>
          </cell>
          <cell r="T191">
            <v>160000</v>
          </cell>
          <cell r="Z191">
            <v>160000</v>
          </cell>
        </row>
        <row r="192">
          <cell r="A192" t="str">
            <v>300LAT01</v>
          </cell>
          <cell r="B192" t="str">
            <v>Latipov B.C.</v>
          </cell>
          <cell r="D192">
            <v>18545.02</v>
          </cell>
          <cell r="E192">
            <v>9562.5400000000009</v>
          </cell>
          <cell r="F192">
            <v>6870.9229007633594</v>
          </cell>
          <cell r="H192">
            <v>6870.9229007633594</v>
          </cell>
          <cell r="N192">
            <v>6870.9229007633594</v>
          </cell>
          <cell r="P192">
            <v>1554072</v>
          </cell>
          <cell r="Q192">
            <v>900090.9</v>
          </cell>
          <cell r="R192">
            <v>900090.9</v>
          </cell>
          <cell r="T192">
            <v>900090.9</v>
          </cell>
          <cell r="Z192">
            <v>900090.9</v>
          </cell>
        </row>
        <row r="193">
          <cell r="A193" t="str">
            <v>300MAE01</v>
          </cell>
          <cell r="B193" t="str">
            <v>Energocombinat MAEC</v>
          </cell>
          <cell r="D193">
            <v>1789.98</v>
          </cell>
          <cell r="E193">
            <v>23.19</v>
          </cell>
          <cell r="F193">
            <v>0</v>
          </cell>
          <cell r="H193">
            <v>0</v>
          </cell>
          <cell r="N193">
            <v>0</v>
          </cell>
          <cell r="P193">
            <v>150000</v>
          </cell>
          <cell r="Q193">
            <v>0</v>
          </cell>
          <cell r="R193">
            <v>0</v>
          </cell>
          <cell r="T193">
            <v>0</v>
          </cell>
          <cell r="Z193">
            <v>0</v>
          </cell>
        </row>
        <row r="194">
          <cell r="A194" t="str">
            <v>300MAN01</v>
          </cell>
          <cell r="B194" t="str">
            <v>MANEX</v>
          </cell>
          <cell r="D194">
            <v>0</v>
          </cell>
          <cell r="E194">
            <v>120.01</v>
          </cell>
          <cell r="F194">
            <v>112.27480916030534</v>
          </cell>
          <cell r="H194">
            <v>112.27480916030534</v>
          </cell>
          <cell r="N194">
            <v>112.27480916030534</v>
          </cell>
          <cell r="P194">
            <v>0</v>
          </cell>
          <cell r="Q194">
            <v>14708</v>
          </cell>
          <cell r="R194">
            <v>14708</v>
          </cell>
          <cell r="T194">
            <v>14708</v>
          </cell>
          <cell r="Z194">
            <v>14708</v>
          </cell>
        </row>
        <row r="195">
          <cell r="A195" t="str">
            <v>300MAX01</v>
          </cell>
          <cell r="B195" t="str">
            <v>MaxiBar</v>
          </cell>
          <cell r="D195">
            <v>6900</v>
          </cell>
          <cell r="E195">
            <v>6900</v>
          </cell>
          <cell r="F195">
            <v>3979.3511450381679</v>
          </cell>
          <cell r="H195">
            <v>3979.3511450381679</v>
          </cell>
          <cell r="N195">
            <v>3979.3511450381679</v>
          </cell>
          <cell r="P195">
            <v>521295</v>
          </cell>
          <cell r="Q195">
            <v>521295</v>
          </cell>
          <cell r="R195">
            <v>521295</v>
          </cell>
          <cell r="T195">
            <v>521295</v>
          </cell>
          <cell r="Z195">
            <v>521295</v>
          </cell>
        </row>
        <row r="196">
          <cell r="A196" t="str">
            <v>300MIL01</v>
          </cell>
          <cell r="B196" t="str">
            <v>Milton M. Cooke</v>
          </cell>
          <cell r="D196">
            <v>12394</v>
          </cell>
          <cell r="E196">
            <v>12394</v>
          </cell>
          <cell r="F196">
            <v>7147.837404580152</v>
          </cell>
          <cell r="H196">
            <v>7147.837404580152</v>
          </cell>
          <cell r="N196">
            <v>7147.837404580152</v>
          </cell>
          <cell r="P196">
            <v>936366.7</v>
          </cell>
          <cell r="Q196">
            <v>936366.7</v>
          </cell>
          <cell r="R196">
            <v>936366.7</v>
          </cell>
          <cell r="T196">
            <v>936366.7</v>
          </cell>
          <cell r="Z196">
            <v>936366.7</v>
          </cell>
        </row>
        <row r="197">
          <cell r="A197" t="str">
            <v>300MIR01</v>
          </cell>
          <cell r="B197" t="str">
            <v>Miras-2</v>
          </cell>
          <cell r="D197">
            <v>750</v>
          </cell>
          <cell r="E197">
            <v>750</v>
          </cell>
          <cell r="F197">
            <v>432.53816793893128</v>
          </cell>
          <cell r="H197">
            <v>432.53816793893128</v>
          </cell>
          <cell r="N197">
            <v>432.53816793893128</v>
          </cell>
          <cell r="P197">
            <v>56662.5</v>
          </cell>
          <cell r="Q197">
            <v>56662.5</v>
          </cell>
          <cell r="R197">
            <v>56662.5</v>
          </cell>
          <cell r="T197">
            <v>56662.5</v>
          </cell>
          <cell r="Z197">
            <v>56662.5</v>
          </cell>
        </row>
        <row r="198">
          <cell r="A198" t="str">
            <v>300MOT01</v>
          </cell>
          <cell r="B198" t="str">
            <v>MOTIV</v>
          </cell>
          <cell r="D198">
            <v>0</v>
          </cell>
          <cell r="E198">
            <v>20597.2</v>
          </cell>
          <cell r="F198">
            <v>20597.2</v>
          </cell>
          <cell r="H198">
            <v>20597.2</v>
          </cell>
          <cell r="N198">
            <v>20597.2</v>
          </cell>
          <cell r="P198">
            <v>0</v>
          </cell>
          <cell r="Q198">
            <v>1750762</v>
          </cell>
          <cell r="R198">
            <v>2698233.2</v>
          </cell>
          <cell r="T198">
            <v>2698233.2</v>
          </cell>
          <cell r="Z198">
            <v>2698233.2</v>
          </cell>
        </row>
        <row r="199">
          <cell r="A199" t="str">
            <v>300MPG01</v>
          </cell>
          <cell r="B199" t="str">
            <v>Mangisau Prom Geophysica</v>
          </cell>
          <cell r="D199">
            <v>0</v>
          </cell>
          <cell r="E199">
            <v>664.41</v>
          </cell>
          <cell r="F199">
            <v>0</v>
          </cell>
          <cell r="H199">
            <v>0</v>
          </cell>
          <cell r="N199">
            <v>0</v>
          </cell>
          <cell r="P199">
            <v>0</v>
          </cell>
          <cell r="Q199">
            <v>0</v>
          </cell>
          <cell r="R199">
            <v>0</v>
          </cell>
          <cell r="T199">
            <v>0</v>
          </cell>
          <cell r="Z199">
            <v>0</v>
          </cell>
        </row>
        <row r="200">
          <cell r="A200" t="str">
            <v>300MVO01</v>
          </cell>
          <cell r="B200" t="str">
            <v>MVO-AKBEREN</v>
          </cell>
          <cell r="D200">
            <v>0</v>
          </cell>
          <cell r="E200">
            <v>2088.85</v>
          </cell>
          <cell r="F200">
            <v>1946</v>
          </cell>
          <cell r="H200">
            <v>1946</v>
          </cell>
          <cell r="N200">
            <v>1946</v>
          </cell>
          <cell r="P200">
            <v>0</v>
          </cell>
          <cell r="Q200">
            <v>254926</v>
          </cell>
          <cell r="R200">
            <v>254926</v>
          </cell>
          <cell r="T200">
            <v>254926</v>
          </cell>
          <cell r="Z200">
            <v>254926</v>
          </cell>
        </row>
        <row r="201">
          <cell r="A201" t="str">
            <v>300NED01</v>
          </cell>
          <cell r="B201" t="str">
            <v>Nedra</v>
          </cell>
          <cell r="D201">
            <v>0</v>
          </cell>
          <cell r="E201">
            <v>706.97</v>
          </cell>
          <cell r="F201">
            <v>0</v>
          </cell>
          <cell r="H201">
            <v>0</v>
          </cell>
          <cell r="N201">
            <v>0</v>
          </cell>
          <cell r="P201">
            <v>0</v>
          </cell>
          <cell r="Q201">
            <v>0</v>
          </cell>
          <cell r="R201">
            <v>0</v>
          </cell>
          <cell r="T201">
            <v>0</v>
          </cell>
          <cell r="Z201">
            <v>0</v>
          </cell>
        </row>
        <row r="202">
          <cell r="A202" t="str">
            <v>300NIP02</v>
          </cell>
          <cell r="B202" t="str">
            <v>NIPI Neftegas</v>
          </cell>
          <cell r="D202">
            <v>105487</v>
          </cell>
          <cell r="E202">
            <v>118256.33</v>
          </cell>
          <cell r="F202">
            <v>118256.33</v>
          </cell>
          <cell r="H202">
            <v>118256.33</v>
          </cell>
          <cell r="N202">
            <v>118256.33</v>
          </cell>
          <cell r="P202">
            <v>8839801</v>
          </cell>
          <cell r="Q202">
            <v>9031568</v>
          </cell>
          <cell r="R202">
            <v>15491579.23</v>
          </cell>
          <cell r="T202">
            <v>15491579.23</v>
          </cell>
          <cell r="Z202">
            <v>15491579.23</v>
          </cell>
        </row>
        <row r="203">
          <cell r="A203" t="str">
            <v>300NUR01</v>
          </cell>
          <cell r="B203" t="str">
            <v>Nursat</v>
          </cell>
          <cell r="D203">
            <v>6209.08</v>
          </cell>
          <cell r="E203">
            <v>1985.31</v>
          </cell>
          <cell r="F203">
            <v>1729.4122137404581</v>
          </cell>
          <cell r="H203">
            <v>1729.4122137404581</v>
          </cell>
          <cell r="N203">
            <v>1729.4122137404581</v>
          </cell>
          <cell r="P203">
            <v>520321</v>
          </cell>
          <cell r="Q203">
            <v>226553</v>
          </cell>
          <cell r="R203">
            <v>226553</v>
          </cell>
          <cell r="T203">
            <v>226553</v>
          </cell>
          <cell r="Z203">
            <v>226553</v>
          </cell>
        </row>
        <row r="204">
          <cell r="A204" t="str">
            <v>300PAT01</v>
          </cell>
          <cell r="B204" t="str">
            <v>Patriot</v>
          </cell>
          <cell r="D204">
            <v>0</v>
          </cell>
          <cell r="E204">
            <v>1597.74</v>
          </cell>
          <cell r="F204">
            <v>1579.6030534351146</v>
          </cell>
          <cell r="H204">
            <v>1579.6030534351146</v>
          </cell>
          <cell r="N204">
            <v>1579.6030534351146</v>
          </cell>
          <cell r="P204">
            <v>0</v>
          </cell>
          <cell r="Q204">
            <v>206928</v>
          </cell>
          <cell r="R204">
            <v>206928</v>
          </cell>
          <cell r="T204">
            <v>206928</v>
          </cell>
          <cell r="Z204">
            <v>206928</v>
          </cell>
        </row>
        <row r="205">
          <cell r="A205" t="str">
            <v>300POL01</v>
          </cell>
          <cell r="B205" t="str">
            <v>Polish Oil&amp;Gas</v>
          </cell>
          <cell r="D205">
            <v>23600</v>
          </cell>
          <cell r="E205">
            <v>0</v>
          </cell>
          <cell r="F205">
            <v>0</v>
          </cell>
          <cell r="H205">
            <v>0</v>
          </cell>
          <cell r="N205">
            <v>0</v>
          </cell>
          <cell r="P205">
            <v>1977680</v>
          </cell>
          <cell r="Q205">
            <v>-49560</v>
          </cell>
          <cell r="R205">
            <v>0</v>
          </cell>
          <cell r="T205">
            <v>0</v>
          </cell>
          <cell r="Z205">
            <v>0</v>
          </cell>
        </row>
        <row r="206">
          <cell r="A206" t="str">
            <v>300PRO01</v>
          </cell>
          <cell r="B206" t="str">
            <v>Projectirovshik</v>
          </cell>
          <cell r="D206">
            <v>7878.76</v>
          </cell>
          <cell r="E206">
            <v>100.56</v>
          </cell>
          <cell r="F206">
            <v>0</v>
          </cell>
          <cell r="H206">
            <v>0</v>
          </cell>
          <cell r="N206">
            <v>0</v>
          </cell>
          <cell r="P206">
            <v>660240</v>
          </cell>
          <cell r="Q206">
            <v>0</v>
          </cell>
          <cell r="R206">
            <v>0</v>
          </cell>
          <cell r="T206">
            <v>0</v>
          </cell>
          <cell r="Z206">
            <v>0</v>
          </cell>
        </row>
        <row r="207">
          <cell r="A207" t="str">
            <v>300PSM01</v>
          </cell>
          <cell r="B207" t="str">
            <v>PSMP</v>
          </cell>
          <cell r="D207">
            <v>61369.98</v>
          </cell>
          <cell r="E207">
            <v>88146.93</v>
          </cell>
          <cell r="F207">
            <v>60732.154809160311</v>
          </cell>
          <cell r="H207">
            <v>60732.154809160311</v>
          </cell>
          <cell r="N207">
            <v>60732.154809160311</v>
          </cell>
          <cell r="P207">
            <v>5142803.34</v>
          </cell>
          <cell r="Q207">
            <v>7955912.2800000003</v>
          </cell>
          <cell r="R207">
            <v>7955912.2800000003</v>
          </cell>
          <cell r="T207">
            <v>7955912.2800000003</v>
          </cell>
          <cell r="Z207">
            <v>7955912.2800000003</v>
          </cell>
        </row>
        <row r="208">
          <cell r="A208" t="str">
            <v>300RIK01</v>
          </cell>
          <cell r="B208" t="str">
            <v>RIK</v>
          </cell>
          <cell r="D208">
            <v>0</v>
          </cell>
          <cell r="E208">
            <v>92.51</v>
          </cell>
          <cell r="F208">
            <v>82.44274809160305</v>
          </cell>
          <cell r="H208">
            <v>82.44274809160305</v>
          </cell>
          <cell r="N208">
            <v>82.44274809160305</v>
          </cell>
          <cell r="P208">
            <v>0</v>
          </cell>
          <cell r="Q208">
            <v>10800</v>
          </cell>
          <cell r="R208">
            <v>10800</v>
          </cell>
          <cell r="T208">
            <v>10800</v>
          </cell>
          <cell r="Z208">
            <v>10800</v>
          </cell>
        </row>
        <row r="209">
          <cell r="A209" t="str">
            <v>300ROB01</v>
          </cell>
          <cell r="B209" t="str">
            <v>Robertson &amp; Blums</v>
          </cell>
          <cell r="D209">
            <v>0</v>
          </cell>
          <cell r="E209">
            <v>7324.41</v>
          </cell>
          <cell r="F209">
            <v>7324.41</v>
          </cell>
          <cell r="H209">
            <v>7324.41</v>
          </cell>
          <cell r="N209">
            <v>7324.41</v>
          </cell>
          <cell r="P209">
            <v>0</v>
          </cell>
          <cell r="Q209">
            <v>613785.59999999998</v>
          </cell>
          <cell r="R209">
            <v>959497.71</v>
          </cell>
          <cell r="T209">
            <v>959497.71</v>
          </cell>
          <cell r="Z209">
            <v>959497.71</v>
          </cell>
        </row>
        <row r="210">
          <cell r="A210" t="str">
            <v>300RUS01</v>
          </cell>
          <cell r="B210" t="str">
            <v>Ruslan Co</v>
          </cell>
          <cell r="D210">
            <v>85.92</v>
          </cell>
          <cell r="E210">
            <v>1.21</v>
          </cell>
          <cell r="F210">
            <v>0</v>
          </cell>
          <cell r="H210">
            <v>0</v>
          </cell>
          <cell r="N210">
            <v>0</v>
          </cell>
          <cell r="P210">
            <v>7200</v>
          </cell>
          <cell r="Q210">
            <v>0</v>
          </cell>
          <cell r="R210">
            <v>0</v>
          </cell>
          <cell r="T210">
            <v>0</v>
          </cell>
          <cell r="Z210">
            <v>0</v>
          </cell>
        </row>
        <row r="211">
          <cell r="A211" t="str">
            <v>300SAB01</v>
          </cell>
          <cell r="B211" t="str">
            <v>Sabina</v>
          </cell>
          <cell r="D211">
            <v>206.21</v>
          </cell>
          <cell r="E211">
            <v>2.92</v>
          </cell>
          <cell r="F211">
            <v>0</v>
          </cell>
          <cell r="H211">
            <v>0</v>
          </cell>
          <cell r="N211">
            <v>0</v>
          </cell>
          <cell r="P211">
            <v>17280</v>
          </cell>
          <cell r="Q211">
            <v>0</v>
          </cell>
          <cell r="R211">
            <v>0</v>
          </cell>
          <cell r="T211">
            <v>0</v>
          </cell>
          <cell r="Z211">
            <v>0</v>
          </cell>
        </row>
        <row r="212">
          <cell r="A212" t="str">
            <v>300SAF01</v>
          </cell>
          <cell r="B212" t="str">
            <v>Safar</v>
          </cell>
          <cell r="D212">
            <v>86176.54</v>
          </cell>
          <cell r="E212">
            <v>86176.54</v>
          </cell>
          <cell r="F212">
            <v>86176.54</v>
          </cell>
          <cell r="H212">
            <v>86176.54</v>
          </cell>
          <cell r="N212">
            <v>86176.54</v>
          </cell>
          <cell r="P212">
            <v>7221594.0499999998</v>
          </cell>
          <cell r="Q212">
            <v>7221594.0499999998</v>
          </cell>
          <cell r="R212">
            <v>11289126.739999998</v>
          </cell>
          <cell r="T212">
            <v>11289126.739999998</v>
          </cell>
          <cell r="Z212">
            <v>11289126.739999998</v>
          </cell>
        </row>
        <row r="213">
          <cell r="A213" t="str">
            <v>300SAR01</v>
          </cell>
          <cell r="B213" t="str">
            <v>Sarsha</v>
          </cell>
          <cell r="D213">
            <v>107.4</v>
          </cell>
          <cell r="E213">
            <v>29.81</v>
          </cell>
          <cell r="F213">
            <v>0</v>
          </cell>
          <cell r="H213">
            <v>0</v>
          </cell>
          <cell r="N213">
            <v>0</v>
          </cell>
          <cell r="P213">
            <v>9000</v>
          </cell>
          <cell r="Q213">
            <v>0</v>
          </cell>
          <cell r="R213">
            <v>0</v>
          </cell>
          <cell r="T213">
            <v>0</v>
          </cell>
          <cell r="Z213">
            <v>0</v>
          </cell>
        </row>
        <row r="214">
          <cell r="A214" t="str">
            <v>300SAT01</v>
          </cell>
          <cell r="B214" t="str">
            <v>SATEL</v>
          </cell>
          <cell r="D214">
            <v>83850.3</v>
          </cell>
          <cell r="E214">
            <v>83850.3</v>
          </cell>
          <cell r="F214">
            <v>83850.3</v>
          </cell>
          <cell r="H214">
            <v>83850.3</v>
          </cell>
          <cell r="N214">
            <v>83850.3</v>
          </cell>
          <cell r="P214">
            <v>7026655.0599999996</v>
          </cell>
          <cell r="Q214">
            <v>7026655.0599999996</v>
          </cell>
          <cell r="R214">
            <v>10984389.300000001</v>
          </cell>
          <cell r="T214">
            <v>10984389.300000001</v>
          </cell>
          <cell r="Z214">
            <v>10984389.300000001</v>
          </cell>
        </row>
        <row r="215">
          <cell r="A215" t="str">
            <v>300SCH01</v>
          </cell>
          <cell r="B215" t="str">
            <v>Schlumberge</v>
          </cell>
          <cell r="D215">
            <v>0</v>
          </cell>
          <cell r="E215">
            <v>49140</v>
          </cell>
          <cell r="F215">
            <v>49140</v>
          </cell>
          <cell r="H215">
            <v>49140</v>
          </cell>
          <cell r="N215">
            <v>49140</v>
          </cell>
          <cell r="P215">
            <v>0</v>
          </cell>
          <cell r="Q215">
            <v>4183950</v>
          </cell>
          <cell r="R215">
            <v>6437340</v>
          </cell>
          <cell r="T215">
            <v>6437340</v>
          </cell>
          <cell r="Z215">
            <v>6437340</v>
          </cell>
        </row>
        <row r="216">
          <cell r="A216" t="str">
            <v>300SHE01</v>
          </cell>
          <cell r="B216" t="str">
            <v>SABYRZHAN/SHEGENDEU</v>
          </cell>
          <cell r="D216">
            <v>0</v>
          </cell>
          <cell r="E216">
            <v>73675.41</v>
          </cell>
          <cell r="F216">
            <v>53794.534351145041</v>
          </cell>
          <cell r="H216">
            <v>53794.534351145041</v>
          </cell>
          <cell r="N216">
            <v>53794.534351145041</v>
          </cell>
          <cell r="P216">
            <v>0</v>
          </cell>
          <cell r="Q216">
            <v>7047084</v>
          </cell>
          <cell r="R216">
            <v>7047084</v>
          </cell>
          <cell r="T216">
            <v>7047084</v>
          </cell>
          <cell r="Z216">
            <v>7047084</v>
          </cell>
        </row>
        <row r="217">
          <cell r="A217" t="str">
            <v>300SOY01</v>
          </cell>
          <cell r="B217" t="str">
            <v>SOYUZ</v>
          </cell>
          <cell r="D217">
            <v>0</v>
          </cell>
          <cell r="E217">
            <v>119.82</v>
          </cell>
          <cell r="F217">
            <v>91.465648854961827</v>
          </cell>
          <cell r="H217">
            <v>91.465648854961827</v>
          </cell>
          <cell r="N217">
            <v>91.465648854961827</v>
          </cell>
          <cell r="P217">
            <v>0</v>
          </cell>
          <cell r="Q217">
            <v>11982</v>
          </cell>
          <cell r="R217">
            <v>11982</v>
          </cell>
          <cell r="T217">
            <v>11982</v>
          </cell>
          <cell r="Z217">
            <v>11982</v>
          </cell>
        </row>
        <row r="218">
          <cell r="A218" t="str">
            <v>300STR01</v>
          </cell>
          <cell r="B218" t="str">
            <v>Streamline</v>
          </cell>
          <cell r="D218">
            <v>-0.06</v>
          </cell>
          <cell r="E218">
            <v>-0.06</v>
          </cell>
          <cell r="F218">
            <v>-0.06</v>
          </cell>
          <cell r="H218">
            <v>-0.06</v>
          </cell>
          <cell r="N218">
            <v>-0.06</v>
          </cell>
          <cell r="P218">
            <v>-5.03</v>
          </cell>
          <cell r="Q218">
            <v>-2123255.73</v>
          </cell>
          <cell r="R218">
            <v>-7.86</v>
          </cell>
          <cell r="T218">
            <v>-7.86</v>
          </cell>
          <cell r="Z218">
            <v>-7.86</v>
          </cell>
        </row>
        <row r="219">
          <cell r="A219" t="str">
            <v>300TAN01</v>
          </cell>
          <cell r="B219" t="str">
            <v>TANDEM</v>
          </cell>
          <cell r="D219">
            <v>0</v>
          </cell>
          <cell r="E219">
            <v>1273.82</v>
          </cell>
          <cell r="F219">
            <v>1108.5190839694656</v>
          </cell>
          <cell r="H219">
            <v>1108.5190839694656</v>
          </cell>
          <cell r="N219">
            <v>1108.5190839694656</v>
          </cell>
          <cell r="P219">
            <v>0</v>
          </cell>
          <cell r="Q219">
            <v>145216</v>
          </cell>
          <cell r="R219">
            <v>145216</v>
          </cell>
          <cell r="T219">
            <v>145216</v>
          </cell>
          <cell r="Z219">
            <v>145216</v>
          </cell>
        </row>
        <row r="220">
          <cell r="A220" t="str">
            <v>300TAT01</v>
          </cell>
          <cell r="B220" t="str">
            <v>Tatyana</v>
          </cell>
          <cell r="D220">
            <v>112.88</v>
          </cell>
          <cell r="E220">
            <v>25.34</v>
          </cell>
          <cell r="F220">
            <v>21.438015267175572</v>
          </cell>
          <cell r="H220">
            <v>21.438015267175572</v>
          </cell>
          <cell r="N220">
            <v>21.438015267175572</v>
          </cell>
          <cell r="P220">
            <v>9460</v>
          </cell>
          <cell r="Q220">
            <v>2808.38</v>
          </cell>
          <cell r="R220">
            <v>2808.38</v>
          </cell>
          <cell r="T220">
            <v>2808.38</v>
          </cell>
          <cell r="Z220">
            <v>2808.38</v>
          </cell>
        </row>
        <row r="221">
          <cell r="A221" t="str">
            <v>300TAZ01</v>
          </cell>
          <cell r="B221" t="str">
            <v>TAZH</v>
          </cell>
          <cell r="D221">
            <v>0</v>
          </cell>
          <cell r="E221">
            <v>48</v>
          </cell>
          <cell r="F221">
            <v>43.969465648854964</v>
          </cell>
          <cell r="H221">
            <v>43.969465648854964</v>
          </cell>
          <cell r="N221">
            <v>43.969465648854964</v>
          </cell>
          <cell r="P221">
            <v>0</v>
          </cell>
          <cell r="Q221">
            <v>5760</v>
          </cell>
          <cell r="R221">
            <v>5760</v>
          </cell>
          <cell r="T221">
            <v>5760</v>
          </cell>
          <cell r="Z221">
            <v>5760</v>
          </cell>
        </row>
        <row r="222">
          <cell r="A222" t="str">
            <v>300TEC02</v>
          </cell>
          <cell r="B222" t="str">
            <v>TECHNOTRADE</v>
          </cell>
          <cell r="D222">
            <v>0</v>
          </cell>
          <cell r="E222">
            <v>18927.349999999999</v>
          </cell>
          <cell r="F222">
            <v>18303.977099236643</v>
          </cell>
          <cell r="H222">
            <v>18303.977099236643</v>
          </cell>
          <cell r="N222">
            <v>18303.977099236643</v>
          </cell>
          <cell r="P222">
            <v>0</v>
          </cell>
          <cell r="Q222">
            <v>2397821</v>
          </cell>
          <cell r="R222">
            <v>2397821</v>
          </cell>
          <cell r="T222">
            <v>2397821</v>
          </cell>
          <cell r="Z222">
            <v>2397821</v>
          </cell>
        </row>
        <row r="223">
          <cell r="A223" t="str">
            <v>300TNS01</v>
          </cell>
          <cell r="B223" t="str">
            <v>TNS</v>
          </cell>
          <cell r="D223">
            <v>3247.38</v>
          </cell>
          <cell r="E223">
            <v>23808.21</v>
          </cell>
          <cell r="F223">
            <v>20191.615267175574</v>
          </cell>
          <cell r="H223">
            <v>20191.615267175574</v>
          </cell>
          <cell r="N223">
            <v>20191.615267175574</v>
          </cell>
          <cell r="P223">
            <v>272130.77</v>
          </cell>
          <cell r="Q223">
            <v>2645101.6</v>
          </cell>
          <cell r="R223">
            <v>2645101.6</v>
          </cell>
          <cell r="T223">
            <v>2645101.6</v>
          </cell>
          <cell r="Z223">
            <v>2645101.6</v>
          </cell>
        </row>
        <row r="224">
          <cell r="A224" t="str">
            <v>300TOK01</v>
          </cell>
          <cell r="B224" t="str">
            <v>Toksar</v>
          </cell>
          <cell r="D224">
            <v>107.4</v>
          </cell>
          <cell r="E224">
            <v>1.39</v>
          </cell>
          <cell r="F224">
            <v>0</v>
          </cell>
          <cell r="H224">
            <v>0</v>
          </cell>
          <cell r="N224">
            <v>0</v>
          </cell>
          <cell r="P224">
            <v>9000</v>
          </cell>
          <cell r="Q224">
            <v>0</v>
          </cell>
          <cell r="R224">
            <v>0</v>
          </cell>
          <cell r="T224">
            <v>0</v>
          </cell>
          <cell r="Z224">
            <v>0</v>
          </cell>
        </row>
        <row r="225">
          <cell r="A225" t="str">
            <v>300TOP01</v>
          </cell>
          <cell r="B225" t="str">
            <v>Top Oilfield Equipment Service</v>
          </cell>
          <cell r="D225">
            <v>12000</v>
          </cell>
          <cell r="E225">
            <v>0</v>
          </cell>
          <cell r="F225">
            <v>0</v>
          </cell>
          <cell r="H225">
            <v>0</v>
          </cell>
          <cell r="N225">
            <v>0</v>
          </cell>
          <cell r="P225">
            <v>1005600</v>
          </cell>
          <cell r="Q225">
            <v>-40800</v>
          </cell>
          <cell r="R225">
            <v>0</v>
          </cell>
          <cell r="T225">
            <v>0</v>
          </cell>
          <cell r="Z225">
            <v>0</v>
          </cell>
        </row>
        <row r="226">
          <cell r="A226" t="str">
            <v>300TRA01</v>
          </cell>
          <cell r="B226" t="str">
            <v>Trans Oil</v>
          </cell>
          <cell r="D226">
            <v>0</v>
          </cell>
          <cell r="E226">
            <v>24438.73</v>
          </cell>
          <cell r="F226">
            <v>23730.896946564884</v>
          </cell>
          <cell r="H226">
            <v>23730.896946564884</v>
          </cell>
          <cell r="N226">
            <v>23730.896946564884</v>
          </cell>
          <cell r="P226">
            <v>0</v>
          </cell>
          <cell r="Q226">
            <v>3108747.5</v>
          </cell>
          <cell r="R226">
            <v>3108747.5</v>
          </cell>
          <cell r="T226">
            <v>3108747.5</v>
          </cell>
          <cell r="Z226">
            <v>3108747.5</v>
          </cell>
        </row>
        <row r="227">
          <cell r="A227" t="str">
            <v>300TRU01</v>
          </cell>
          <cell r="B227" t="str">
            <v>Trucat International</v>
          </cell>
          <cell r="D227">
            <v>52750</v>
          </cell>
          <cell r="E227">
            <v>0</v>
          </cell>
          <cell r="F227">
            <v>0</v>
          </cell>
          <cell r="H227">
            <v>0</v>
          </cell>
          <cell r="N227">
            <v>0</v>
          </cell>
          <cell r="P227">
            <v>4420450</v>
          </cell>
          <cell r="Q227">
            <v>-10550</v>
          </cell>
          <cell r="R227">
            <v>0</v>
          </cell>
          <cell r="T227">
            <v>0</v>
          </cell>
          <cell r="Z227">
            <v>0</v>
          </cell>
        </row>
        <row r="228">
          <cell r="A228" t="str">
            <v>300TSM01</v>
          </cell>
          <cell r="B228" t="str">
            <v>TSM&amp;S</v>
          </cell>
          <cell r="D228">
            <v>96.88</v>
          </cell>
          <cell r="E228">
            <v>96.88</v>
          </cell>
          <cell r="F228">
            <v>61.968931297709929</v>
          </cell>
          <cell r="H228">
            <v>61.968931297709929</v>
          </cell>
          <cell r="N228">
            <v>61.968931297709929</v>
          </cell>
          <cell r="P228">
            <v>8117.93</v>
          </cell>
          <cell r="Q228">
            <v>8117.93</v>
          </cell>
          <cell r="R228">
            <v>8117.93</v>
          </cell>
          <cell r="T228">
            <v>8117.93</v>
          </cell>
          <cell r="Z228">
            <v>8117.93</v>
          </cell>
        </row>
        <row r="229">
          <cell r="A229" t="str">
            <v>300TVS01</v>
          </cell>
          <cell r="B229" t="str">
            <v>TVS&amp;V</v>
          </cell>
          <cell r="D229">
            <v>0</v>
          </cell>
          <cell r="E229">
            <v>7.25</v>
          </cell>
          <cell r="F229">
            <v>6.499770992366412</v>
          </cell>
          <cell r="H229">
            <v>6.499770992366412</v>
          </cell>
          <cell r="N229">
            <v>6.499770992366412</v>
          </cell>
          <cell r="P229">
            <v>0</v>
          </cell>
          <cell r="Q229">
            <v>851.47</v>
          </cell>
          <cell r="R229">
            <v>851.47</v>
          </cell>
          <cell r="T229">
            <v>851.47</v>
          </cell>
          <cell r="Z229">
            <v>851.47</v>
          </cell>
        </row>
        <row r="230">
          <cell r="A230" t="str">
            <v>300UMS01</v>
          </cell>
          <cell r="B230" t="str">
            <v>UMS</v>
          </cell>
          <cell r="D230">
            <v>0</v>
          </cell>
          <cell r="E230">
            <v>2185.69</v>
          </cell>
          <cell r="F230">
            <v>1469.6412213740457</v>
          </cell>
          <cell r="H230">
            <v>1469.6412213740457</v>
          </cell>
          <cell r="N230">
            <v>1469.6412213740457</v>
          </cell>
          <cell r="P230">
            <v>0</v>
          </cell>
          <cell r="Q230">
            <v>192523</v>
          </cell>
          <cell r="R230">
            <v>192523</v>
          </cell>
          <cell r="T230">
            <v>192523</v>
          </cell>
          <cell r="Z230">
            <v>192523</v>
          </cell>
        </row>
        <row r="231">
          <cell r="A231" t="str">
            <v>300VIT01</v>
          </cell>
          <cell r="B231" t="str">
            <v>VITO</v>
          </cell>
          <cell r="D231">
            <v>21760.240000000002</v>
          </cell>
          <cell r="E231">
            <v>19030.400000000001</v>
          </cell>
          <cell r="F231">
            <v>14051.035114503817</v>
          </cell>
          <cell r="H231">
            <v>14051.035114503817</v>
          </cell>
          <cell r="N231">
            <v>14051.035114503817</v>
          </cell>
          <cell r="P231">
            <v>1823510.04</v>
          </cell>
          <cell r="Q231">
            <v>1840685.6</v>
          </cell>
          <cell r="R231">
            <v>1840685.6</v>
          </cell>
          <cell r="T231">
            <v>1840685.6</v>
          </cell>
          <cell r="Z231">
            <v>1840685.6</v>
          </cell>
        </row>
        <row r="232">
          <cell r="A232" t="str">
            <v>300WEA01</v>
          </cell>
          <cell r="B232" t="str">
            <v>West East</v>
          </cell>
          <cell r="D232">
            <v>44305</v>
          </cell>
          <cell r="E232">
            <v>5899.54</v>
          </cell>
          <cell r="F232">
            <v>5899.54</v>
          </cell>
          <cell r="H232">
            <v>5899.54</v>
          </cell>
          <cell r="N232">
            <v>5899.54</v>
          </cell>
          <cell r="P232">
            <v>3712759</v>
          </cell>
          <cell r="Q232">
            <v>-420063</v>
          </cell>
          <cell r="R232">
            <v>772839.74</v>
          </cell>
          <cell r="T232">
            <v>772839.74</v>
          </cell>
          <cell r="Z232">
            <v>772839.74</v>
          </cell>
        </row>
        <row r="233">
          <cell r="A233" t="str">
            <v>300WES01</v>
          </cell>
          <cell r="B233" t="str">
            <v>West</v>
          </cell>
          <cell r="D233">
            <v>26345.3</v>
          </cell>
          <cell r="E233">
            <v>16345.3</v>
          </cell>
          <cell r="F233">
            <v>16345.3</v>
          </cell>
          <cell r="H233">
            <v>16345.3</v>
          </cell>
          <cell r="N233">
            <v>16345.3</v>
          </cell>
          <cell r="P233">
            <v>2207736.14</v>
          </cell>
          <cell r="Q233">
            <v>897736.14</v>
          </cell>
          <cell r="R233">
            <v>2141234.2999999998</v>
          </cell>
          <cell r="T233">
            <v>2141234.2999999998</v>
          </cell>
          <cell r="Z233">
            <v>2141234.2999999998</v>
          </cell>
        </row>
        <row r="234">
          <cell r="A234" t="str">
            <v>300WKA01</v>
          </cell>
          <cell r="B234" t="str">
            <v>WKAEM (EKIMU)</v>
          </cell>
          <cell r="D234">
            <v>2711.21</v>
          </cell>
          <cell r="E234">
            <v>22.46</v>
          </cell>
          <cell r="F234">
            <v>0</v>
          </cell>
          <cell r="H234">
            <v>0</v>
          </cell>
          <cell r="N234">
            <v>0</v>
          </cell>
          <cell r="P234">
            <v>227199.6</v>
          </cell>
          <cell r="Q234">
            <v>0</v>
          </cell>
          <cell r="R234">
            <v>0</v>
          </cell>
          <cell r="T234">
            <v>0</v>
          </cell>
          <cell r="Z234">
            <v>0</v>
          </cell>
        </row>
        <row r="235">
          <cell r="A235" t="str">
            <v>300YNT01</v>
          </cell>
          <cell r="B235" t="str">
            <v>Ynta</v>
          </cell>
          <cell r="D235">
            <v>118938</v>
          </cell>
          <cell r="E235">
            <v>286966.26</v>
          </cell>
          <cell r="F235">
            <v>194626.41221374046</v>
          </cell>
          <cell r="H235">
            <v>194626.41221374046</v>
          </cell>
          <cell r="N235">
            <v>194626.41221374046</v>
          </cell>
          <cell r="P235">
            <v>9967004.4000000004</v>
          </cell>
          <cell r="Q235">
            <v>25496060</v>
          </cell>
          <cell r="R235">
            <v>25496060</v>
          </cell>
          <cell r="T235">
            <v>25496060</v>
          </cell>
          <cell r="Z235">
            <v>25496060</v>
          </cell>
        </row>
        <row r="236">
          <cell r="A236" t="str">
            <v>300YUR01</v>
          </cell>
          <cell r="B236" t="str">
            <v>Yurmael</v>
          </cell>
          <cell r="D236">
            <v>0</v>
          </cell>
          <cell r="E236">
            <v>412.84</v>
          </cell>
          <cell r="F236">
            <v>274.80916030534354</v>
          </cell>
          <cell r="H236">
            <v>274.80916030534354</v>
          </cell>
          <cell r="N236">
            <v>274.80916030534354</v>
          </cell>
          <cell r="P236">
            <v>0</v>
          </cell>
          <cell r="Q236">
            <v>36000</v>
          </cell>
          <cell r="R236">
            <v>36000</v>
          </cell>
          <cell r="T236">
            <v>36000</v>
          </cell>
          <cell r="Z236">
            <v>36000</v>
          </cell>
        </row>
        <row r="237">
          <cell r="A237" t="str">
            <v>300ZAP01</v>
          </cell>
          <cell r="B237" t="str">
            <v>ZAPKAZSTROYSERV</v>
          </cell>
          <cell r="D237">
            <v>0</v>
          </cell>
          <cell r="E237">
            <v>25363.54</v>
          </cell>
          <cell r="F237">
            <v>25363.541984732823</v>
          </cell>
          <cell r="H237">
            <v>25363.541984732823</v>
          </cell>
          <cell r="N237">
            <v>25363.541984732823</v>
          </cell>
          <cell r="P237">
            <v>0</v>
          </cell>
          <cell r="Q237">
            <v>3322624</v>
          </cell>
          <cell r="R237">
            <v>3322624</v>
          </cell>
          <cell r="T237">
            <v>3322624</v>
          </cell>
          <cell r="Z237">
            <v>3322624</v>
          </cell>
        </row>
        <row r="238">
          <cell r="A238" t="str">
            <v>300ZHA01</v>
          </cell>
          <cell r="B238" t="str">
            <v>Zhaksylyk</v>
          </cell>
          <cell r="D238">
            <v>21492.59</v>
          </cell>
          <cell r="E238">
            <v>14580.29</v>
          </cell>
          <cell r="F238">
            <v>8212.3969465648861</v>
          </cell>
          <cell r="H238">
            <v>8212.3969465648861</v>
          </cell>
          <cell r="N238">
            <v>8212.3969465648861</v>
          </cell>
          <cell r="P238">
            <v>1801080</v>
          </cell>
          <cell r="Q238">
            <v>1075824</v>
          </cell>
          <cell r="R238">
            <v>1075824</v>
          </cell>
          <cell r="T238">
            <v>1075824</v>
          </cell>
          <cell r="Z238">
            <v>1075824</v>
          </cell>
        </row>
        <row r="239">
          <cell r="A239">
            <v>3051001</v>
          </cell>
          <cell r="B239" t="str">
            <v>Accrued Interest Payable</v>
          </cell>
          <cell r="D239">
            <v>3612.7</v>
          </cell>
          <cell r="E239">
            <v>3612.7</v>
          </cell>
          <cell r="F239">
            <v>3612.7</v>
          </cell>
          <cell r="H239">
            <v>3612.7</v>
          </cell>
          <cell r="N239">
            <v>3612.7</v>
          </cell>
          <cell r="P239">
            <v>302744.26</v>
          </cell>
          <cell r="Q239">
            <v>302744.26</v>
          </cell>
          <cell r="R239">
            <v>302744.26</v>
          </cell>
          <cell r="T239">
            <v>302744.26</v>
          </cell>
          <cell r="Z239">
            <v>302744.26</v>
          </cell>
        </row>
        <row r="240">
          <cell r="A240">
            <v>3153001</v>
          </cell>
          <cell r="B240" t="str">
            <v>Current Income Tax Payable</v>
          </cell>
          <cell r="D240">
            <v>1776</v>
          </cell>
          <cell r="E240">
            <v>1776</v>
          </cell>
          <cell r="F240">
            <v>1776</v>
          </cell>
          <cell r="H240">
            <v>1776</v>
          </cell>
          <cell r="N240">
            <v>1776</v>
          </cell>
          <cell r="P240">
            <v>148790</v>
          </cell>
          <cell r="Q240">
            <v>148790</v>
          </cell>
          <cell r="R240">
            <v>148790</v>
          </cell>
          <cell r="T240">
            <v>148790</v>
          </cell>
          <cell r="Z240">
            <v>148790</v>
          </cell>
        </row>
        <row r="241">
          <cell r="A241">
            <v>3154015</v>
          </cell>
          <cell r="B241" t="str">
            <v>Pension Fund</v>
          </cell>
          <cell r="D241">
            <v>17018</v>
          </cell>
          <cell r="E241">
            <v>17018</v>
          </cell>
          <cell r="F241">
            <v>17018</v>
          </cell>
          <cell r="H241">
            <v>17018</v>
          </cell>
          <cell r="N241">
            <v>17018</v>
          </cell>
          <cell r="P241">
            <v>1426051</v>
          </cell>
          <cell r="Q241">
            <v>1426051</v>
          </cell>
          <cell r="R241">
            <v>1426051</v>
          </cell>
          <cell r="T241">
            <v>1426051</v>
          </cell>
          <cell r="Z241">
            <v>1426051</v>
          </cell>
        </row>
        <row r="242">
          <cell r="A242">
            <v>3154020</v>
          </cell>
          <cell r="B242" t="str">
            <v>Medical Fund</v>
          </cell>
          <cell r="D242">
            <v>2109</v>
          </cell>
          <cell r="E242">
            <v>2109</v>
          </cell>
          <cell r="F242">
            <v>2109</v>
          </cell>
          <cell r="H242">
            <v>2109</v>
          </cell>
          <cell r="N242">
            <v>2109</v>
          </cell>
          <cell r="P242">
            <v>176765</v>
          </cell>
          <cell r="Q242">
            <v>176765</v>
          </cell>
          <cell r="R242">
            <v>176765</v>
          </cell>
          <cell r="T242">
            <v>176765</v>
          </cell>
          <cell r="Z242">
            <v>176765</v>
          </cell>
        </row>
        <row r="243">
          <cell r="A243">
            <v>3154025</v>
          </cell>
          <cell r="B243" t="str">
            <v>Employment Fund</v>
          </cell>
          <cell r="D243">
            <v>1406</v>
          </cell>
          <cell r="E243">
            <v>1406</v>
          </cell>
          <cell r="F243">
            <v>1406</v>
          </cell>
          <cell r="H243">
            <v>1406</v>
          </cell>
          <cell r="N243">
            <v>1406</v>
          </cell>
          <cell r="P243">
            <v>117844</v>
          </cell>
          <cell r="Q243">
            <v>117844</v>
          </cell>
          <cell r="R243">
            <v>117844</v>
          </cell>
          <cell r="T243">
            <v>117844</v>
          </cell>
          <cell r="Z243">
            <v>117844</v>
          </cell>
        </row>
        <row r="244">
          <cell r="A244">
            <v>3154030</v>
          </cell>
          <cell r="B244" t="str">
            <v>Property Tax</v>
          </cell>
          <cell r="D244">
            <v>29855</v>
          </cell>
          <cell r="E244">
            <v>29855</v>
          </cell>
          <cell r="F244">
            <v>29855</v>
          </cell>
          <cell r="H244">
            <v>29855</v>
          </cell>
          <cell r="N244">
            <v>29855</v>
          </cell>
          <cell r="P244">
            <v>2501880</v>
          </cell>
          <cell r="Q244">
            <v>2501880</v>
          </cell>
          <cell r="R244">
            <v>2501880</v>
          </cell>
          <cell r="T244">
            <v>2501880</v>
          </cell>
          <cell r="Z244">
            <v>2501880</v>
          </cell>
        </row>
        <row r="245">
          <cell r="A245">
            <v>3154035</v>
          </cell>
          <cell r="B245" t="str">
            <v>Vehicle Tax</v>
          </cell>
          <cell r="D245">
            <v>835</v>
          </cell>
          <cell r="E245">
            <v>140.61000000000001</v>
          </cell>
          <cell r="F245">
            <v>140.61000000000001</v>
          </cell>
          <cell r="H245">
            <v>140.61000000000001</v>
          </cell>
          <cell r="N245">
            <v>140.61000000000001</v>
          </cell>
          <cell r="P245">
            <v>70050</v>
          </cell>
          <cell r="Q245">
            <v>9291</v>
          </cell>
          <cell r="R245">
            <v>9291</v>
          </cell>
          <cell r="T245">
            <v>9291</v>
          </cell>
          <cell r="Z245">
            <v>9291</v>
          </cell>
        </row>
        <row r="246">
          <cell r="A246">
            <v>3201001</v>
          </cell>
          <cell r="B246" t="str">
            <v>Withholding Tax Payable</v>
          </cell>
          <cell r="D246">
            <v>74233.55</v>
          </cell>
          <cell r="E246">
            <v>74233.55</v>
          </cell>
          <cell r="F246">
            <v>74233.55</v>
          </cell>
          <cell r="H246">
            <v>74233.55</v>
          </cell>
          <cell r="N246">
            <v>74233.55</v>
          </cell>
          <cell r="P246">
            <v>6031833.5</v>
          </cell>
          <cell r="Q246">
            <v>6031833.5</v>
          </cell>
          <cell r="R246">
            <v>6031833.5</v>
          </cell>
          <cell r="T246">
            <v>6031833.5</v>
          </cell>
          <cell r="Z246">
            <v>6031833.5</v>
          </cell>
        </row>
        <row r="247">
          <cell r="A247">
            <v>3201002</v>
          </cell>
          <cell r="B247" t="str">
            <v>Accrued Current Payroll</v>
          </cell>
          <cell r="D247">
            <v>27181.93</v>
          </cell>
          <cell r="E247">
            <v>27181.93</v>
          </cell>
          <cell r="F247">
            <v>27181.93</v>
          </cell>
          <cell r="H247">
            <v>27181.93</v>
          </cell>
          <cell r="N247">
            <v>27181.93</v>
          </cell>
          <cell r="P247">
            <v>2277853</v>
          </cell>
          <cell r="Q247">
            <v>2277853</v>
          </cell>
          <cell r="R247">
            <v>2277853</v>
          </cell>
          <cell r="T247">
            <v>2277853</v>
          </cell>
          <cell r="Z247">
            <v>2277853</v>
          </cell>
        </row>
        <row r="248">
          <cell r="A248">
            <v>3301010</v>
          </cell>
          <cell r="B248" t="str">
            <v>Chase Bank of Texas</v>
          </cell>
          <cell r="D248">
            <v>755555.55</v>
          </cell>
          <cell r="E248">
            <v>666666.65</v>
          </cell>
          <cell r="F248">
            <v>666666.65</v>
          </cell>
          <cell r="H248">
            <v>666666.65</v>
          </cell>
          <cell r="N248">
            <v>666666.65</v>
          </cell>
          <cell r="P248">
            <v>63315555.090000004</v>
          </cell>
          <cell r="Q248">
            <v>53764442.780000001</v>
          </cell>
          <cell r="R248">
            <v>87333331.150000006</v>
          </cell>
          <cell r="T248">
            <v>87333331.150000006</v>
          </cell>
          <cell r="Z248">
            <v>87333331.150000006</v>
          </cell>
        </row>
        <row r="249">
          <cell r="A249">
            <v>3302010</v>
          </cell>
          <cell r="B249" t="str">
            <v>CAP-G Cash Advances</v>
          </cell>
          <cell r="D249">
            <v>16897350.170000002</v>
          </cell>
          <cell r="E249">
            <v>18706350.170000002</v>
          </cell>
          <cell r="F249">
            <v>18706350.170000002</v>
          </cell>
          <cell r="H249">
            <v>18706350.170000002</v>
          </cell>
          <cell r="N249">
            <v>18706350.170000002</v>
          </cell>
          <cell r="P249">
            <v>1415997944.24</v>
          </cell>
          <cell r="Q249">
            <v>1589636044.24</v>
          </cell>
          <cell r="R249">
            <v>2450531872.2700005</v>
          </cell>
          <cell r="T249">
            <v>2450531872.2700005</v>
          </cell>
          <cell r="Z249">
            <v>2450531872.2700005</v>
          </cell>
        </row>
        <row r="250">
          <cell r="A250">
            <v>3302020</v>
          </cell>
          <cell r="B250" t="str">
            <v>CAP-G Management Fees</v>
          </cell>
          <cell r="D250">
            <v>4848750</v>
          </cell>
          <cell r="E250">
            <v>5868750</v>
          </cell>
          <cell r="F250">
            <v>5868750</v>
          </cell>
          <cell r="H250">
            <v>5868750</v>
          </cell>
          <cell r="N250">
            <v>5868750</v>
          </cell>
          <cell r="P250">
            <v>406325250</v>
          </cell>
          <cell r="Q250">
            <v>513646250</v>
          </cell>
          <cell r="R250">
            <v>768806250</v>
          </cell>
          <cell r="T250">
            <v>768806250</v>
          </cell>
          <cell r="Z250">
            <v>768806250</v>
          </cell>
        </row>
        <row r="251">
          <cell r="A251">
            <v>3302030</v>
          </cell>
          <cell r="B251" t="str">
            <v>CAP-G Other</v>
          </cell>
          <cell r="D251">
            <v>634593.53</v>
          </cell>
          <cell r="E251">
            <v>2201086.27</v>
          </cell>
          <cell r="F251">
            <v>2201086.27</v>
          </cell>
          <cell r="H251">
            <v>2201086.27</v>
          </cell>
          <cell r="N251">
            <v>2201086.27</v>
          </cell>
          <cell r="P251">
            <v>53178976.560000002</v>
          </cell>
          <cell r="Q251">
            <v>193002647.31999999</v>
          </cell>
          <cell r="R251">
            <v>288342301.37</v>
          </cell>
          <cell r="T251">
            <v>288342301.37</v>
          </cell>
          <cell r="Z251">
            <v>288342301.37</v>
          </cell>
        </row>
        <row r="252">
          <cell r="A252">
            <v>3352001</v>
          </cell>
          <cell r="B252" t="str">
            <v>Interest Payable to Related Pa</v>
          </cell>
          <cell r="D252">
            <v>1573136</v>
          </cell>
          <cell r="E252">
            <v>2376635</v>
          </cell>
          <cell r="F252">
            <v>2376635</v>
          </cell>
          <cell r="H252">
            <v>2376635</v>
          </cell>
          <cell r="N252">
            <v>2376635</v>
          </cell>
          <cell r="P252">
            <v>131828796.8</v>
          </cell>
          <cell r="Q252">
            <v>217129734.90000001</v>
          </cell>
          <cell r="R252">
            <v>311339185</v>
          </cell>
          <cell r="T252">
            <v>311339185</v>
          </cell>
          <cell r="Z252">
            <v>311339185</v>
          </cell>
        </row>
        <row r="253">
          <cell r="A253">
            <v>4001010</v>
          </cell>
          <cell r="B253" t="str">
            <v>Central Asia Petroleum</v>
          </cell>
          <cell r="D253">
            <v>100000</v>
          </cell>
          <cell r="E253">
            <v>100000</v>
          </cell>
          <cell r="F253">
            <v>100000</v>
          </cell>
          <cell r="H253">
            <v>100000</v>
          </cell>
          <cell r="N253">
            <v>100000</v>
          </cell>
          <cell r="P253">
            <v>7555000</v>
          </cell>
          <cell r="Q253">
            <v>7555000</v>
          </cell>
          <cell r="R253">
            <v>7555000</v>
          </cell>
          <cell r="T253">
            <v>7555000</v>
          </cell>
          <cell r="Z253">
            <v>7555000</v>
          </cell>
        </row>
        <row r="254">
          <cell r="A254">
            <v>4001020</v>
          </cell>
          <cell r="B254" t="str">
            <v>Kazakhoil</v>
          </cell>
          <cell r="D254">
            <v>80000</v>
          </cell>
          <cell r="E254">
            <v>80000</v>
          </cell>
          <cell r="F254">
            <v>80000</v>
          </cell>
          <cell r="H254">
            <v>80000</v>
          </cell>
          <cell r="N254">
            <v>80000</v>
          </cell>
          <cell r="P254">
            <v>6044000</v>
          </cell>
          <cell r="Q254">
            <v>6044000</v>
          </cell>
          <cell r="R254">
            <v>6044000</v>
          </cell>
          <cell r="T254">
            <v>6044000</v>
          </cell>
          <cell r="Z254">
            <v>6044000</v>
          </cell>
        </row>
        <row r="255">
          <cell r="A255">
            <v>4001030</v>
          </cell>
          <cell r="B255" t="str">
            <v>Mangistau Terra International</v>
          </cell>
          <cell r="D255">
            <v>20000</v>
          </cell>
          <cell r="E255">
            <v>20000</v>
          </cell>
          <cell r="F255">
            <v>20000</v>
          </cell>
          <cell r="H255">
            <v>20000</v>
          </cell>
          <cell r="N255">
            <v>20000</v>
          </cell>
          <cell r="P255">
            <v>1511000</v>
          </cell>
          <cell r="Q255">
            <v>1511000</v>
          </cell>
          <cell r="R255">
            <v>1511000</v>
          </cell>
          <cell r="T255">
            <v>1511000</v>
          </cell>
          <cell r="Z255">
            <v>1511000</v>
          </cell>
        </row>
        <row r="256">
          <cell r="A256">
            <v>4101001</v>
          </cell>
          <cell r="B256" t="str">
            <v>Retained Earnings</v>
          </cell>
          <cell r="D256">
            <v>-7503486.9399999995</v>
          </cell>
          <cell r="E256">
            <v>-7503486.9400000004</v>
          </cell>
          <cell r="F256">
            <v>-7503486.9400000004</v>
          </cell>
          <cell r="H256">
            <v>-7503486.9400000004</v>
          </cell>
          <cell r="N256">
            <v>-7503486.9400000004</v>
          </cell>
          <cell r="P256">
            <v>-745730557.25</v>
          </cell>
          <cell r="Q256">
            <v>-745730557.25</v>
          </cell>
          <cell r="R256">
            <v>-745730557.25</v>
          </cell>
          <cell r="T256">
            <v>-745730557.25</v>
          </cell>
          <cell r="Z256">
            <v>-745730557.25</v>
          </cell>
        </row>
        <row r="257">
          <cell r="A257">
            <v>5101001</v>
          </cell>
          <cell r="B257" t="str">
            <v>Interest Income</v>
          </cell>
          <cell r="D257">
            <v>0</v>
          </cell>
          <cell r="E257">
            <v>187.26</v>
          </cell>
          <cell r="F257">
            <v>187.26</v>
          </cell>
          <cell r="H257">
            <v>187.26</v>
          </cell>
          <cell r="N257">
            <v>187.26</v>
          </cell>
          <cell r="P257">
            <v>0</v>
          </cell>
          <cell r="Q257">
            <v>21441.27</v>
          </cell>
          <cell r="R257">
            <v>21441.27</v>
          </cell>
          <cell r="T257">
            <v>21441.27</v>
          </cell>
          <cell r="Z257">
            <v>21441.27</v>
          </cell>
        </row>
        <row r="258">
          <cell r="A258">
            <v>5991001</v>
          </cell>
          <cell r="B258" t="str">
            <v>Currency Exchange Gain</v>
          </cell>
          <cell r="D258">
            <v>0</v>
          </cell>
          <cell r="E258">
            <v>0</v>
          </cell>
          <cell r="F258">
            <v>243737.13687022906</v>
          </cell>
          <cell r="H258">
            <v>243737.13687022906</v>
          </cell>
          <cell r="N258">
            <v>243737.13687022906</v>
          </cell>
          <cell r="P258">
            <v>0</v>
          </cell>
          <cell r="Q258">
            <v>0</v>
          </cell>
          <cell r="R258">
            <v>9892793.1099999994</v>
          </cell>
          <cell r="T258">
            <v>9892793.1099999994</v>
          </cell>
          <cell r="Z258">
            <v>9892793.1099999994</v>
          </cell>
        </row>
        <row r="259">
          <cell r="A259">
            <v>6000501</v>
          </cell>
          <cell r="B259" t="str">
            <v>Chemicals</v>
          </cell>
          <cell r="D259">
            <v>0</v>
          </cell>
          <cell r="E259">
            <v>-7801.09</v>
          </cell>
          <cell r="F259">
            <v>-7801.09</v>
          </cell>
          <cell r="H259">
            <v>-7801.09</v>
          </cell>
          <cell r="J259">
            <v>7801.09</v>
          </cell>
          <cell r="N259">
            <v>0</v>
          </cell>
          <cell r="P259">
            <v>0</v>
          </cell>
          <cell r="Q259">
            <v>-901258.83</v>
          </cell>
          <cell r="R259">
            <v>-901258.83</v>
          </cell>
          <cell r="T259">
            <v>-901258.83</v>
          </cell>
          <cell r="V259">
            <v>901258.83</v>
          </cell>
          <cell r="Z259">
            <v>0</v>
          </cell>
        </row>
        <row r="260">
          <cell r="A260">
            <v>6001001</v>
          </cell>
          <cell r="B260" t="str">
            <v>Treatment Costs</v>
          </cell>
          <cell r="D260">
            <v>0</v>
          </cell>
          <cell r="E260">
            <v>-254.96</v>
          </cell>
          <cell r="F260">
            <v>-254.96</v>
          </cell>
          <cell r="H260">
            <v>-254.96</v>
          </cell>
          <cell r="J260">
            <v>254.96</v>
          </cell>
          <cell r="N260">
            <v>0</v>
          </cell>
          <cell r="P260">
            <v>0</v>
          </cell>
          <cell r="Q260">
            <v>-29575</v>
          </cell>
          <cell r="R260">
            <v>-29575</v>
          </cell>
          <cell r="T260">
            <v>-29575</v>
          </cell>
          <cell r="V260">
            <v>29575</v>
          </cell>
          <cell r="Z260">
            <v>0</v>
          </cell>
        </row>
        <row r="261">
          <cell r="A261">
            <v>6003001</v>
          </cell>
          <cell r="B261" t="str">
            <v>Transportation</v>
          </cell>
          <cell r="D261">
            <v>0</v>
          </cell>
          <cell r="E261">
            <v>-4549.03</v>
          </cell>
          <cell r="F261">
            <v>-4549.03</v>
          </cell>
          <cell r="H261">
            <v>-4549.03</v>
          </cell>
          <cell r="J261">
            <v>4549.03</v>
          </cell>
          <cell r="N261">
            <v>0</v>
          </cell>
          <cell r="P261">
            <v>0</v>
          </cell>
          <cell r="Q261">
            <v>-515509.75</v>
          </cell>
          <cell r="R261">
            <v>-515509.75</v>
          </cell>
          <cell r="T261">
            <v>-515509.75</v>
          </cell>
          <cell r="V261">
            <v>515509.75</v>
          </cell>
          <cell r="Z261">
            <v>0</v>
          </cell>
        </row>
        <row r="262">
          <cell r="A262">
            <v>6004001</v>
          </cell>
          <cell r="B262" t="str">
            <v>Repairs &amp; Maintenance</v>
          </cell>
          <cell r="D262">
            <v>0</v>
          </cell>
          <cell r="E262">
            <v>-114.68</v>
          </cell>
          <cell r="F262">
            <v>-114.68</v>
          </cell>
          <cell r="H262">
            <v>-114.68</v>
          </cell>
          <cell r="J262">
            <v>114.68</v>
          </cell>
          <cell r="N262">
            <v>0</v>
          </cell>
          <cell r="P262">
            <v>0</v>
          </cell>
          <cell r="Q262">
            <v>-10000</v>
          </cell>
          <cell r="R262">
            <v>-10000</v>
          </cell>
          <cell r="T262">
            <v>-10000</v>
          </cell>
          <cell r="V262">
            <v>10000</v>
          </cell>
          <cell r="Z262">
            <v>0</v>
          </cell>
        </row>
        <row r="263">
          <cell r="A263">
            <v>6006501</v>
          </cell>
          <cell r="B263" t="str">
            <v>Contract Services &amp; Equip</v>
          </cell>
          <cell r="D263">
            <v>0</v>
          </cell>
          <cell r="E263">
            <v>-80.06</v>
          </cell>
          <cell r="F263">
            <v>-80.06</v>
          </cell>
          <cell r="H263">
            <v>-80.06</v>
          </cell>
          <cell r="J263">
            <v>80.06</v>
          </cell>
          <cell r="N263">
            <v>0</v>
          </cell>
          <cell r="P263">
            <v>0</v>
          </cell>
          <cell r="Q263">
            <v>-6764.94</v>
          </cell>
          <cell r="R263">
            <v>-6764.94</v>
          </cell>
          <cell r="T263">
            <v>-6764.94</v>
          </cell>
          <cell r="V263">
            <v>6764.94</v>
          </cell>
          <cell r="Z263">
            <v>0</v>
          </cell>
        </row>
        <row r="264">
          <cell r="A264">
            <v>6006701</v>
          </cell>
          <cell r="B264" t="str">
            <v>Professional Services</v>
          </cell>
          <cell r="D264">
            <v>0</v>
          </cell>
          <cell r="E264">
            <v>-8866.01</v>
          </cell>
          <cell r="F264">
            <v>-8866.01</v>
          </cell>
          <cell r="H264">
            <v>-8866.01</v>
          </cell>
          <cell r="J264">
            <v>8866.01</v>
          </cell>
          <cell r="N264">
            <v>0</v>
          </cell>
          <cell r="P264">
            <v>0</v>
          </cell>
          <cell r="Q264">
            <v>-784692.71</v>
          </cell>
          <cell r="R264">
            <v>-784692.71</v>
          </cell>
          <cell r="T264">
            <v>-784692.71</v>
          </cell>
          <cell r="V264">
            <v>784692.71</v>
          </cell>
          <cell r="Z264">
            <v>0</v>
          </cell>
        </row>
        <row r="265">
          <cell r="A265">
            <v>6007501</v>
          </cell>
          <cell r="B265" t="str">
            <v>Local Licensing Fees</v>
          </cell>
          <cell r="D265">
            <v>0</v>
          </cell>
          <cell r="E265">
            <v>-7490.61</v>
          </cell>
          <cell r="F265">
            <v>-7490.61</v>
          </cell>
          <cell r="H265">
            <v>-7490.61</v>
          </cell>
          <cell r="J265">
            <v>7490.61</v>
          </cell>
          <cell r="N265">
            <v>0</v>
          </cell>
          <cell r="P265">
            <v>0</v>
          </cell>
          <cell r="Q265">
            <v>-707219</v>
          </cell>
          <cell r="R265">
            <v>-707219</v>
          </cell>
          <cell r="T265">
            <v>-707219</v>
          </cell>
          <cell r="V265">
            <v>707219</v>
          </cell>
          <cell r="Z265">
            <v>0</v>
          </cell>
        </row>
        <row r="266">
          <cell r="A266">
            <v>6008001</v>
          </cell>
          <cell r="B266" t="str">
            <v>General and Administrative</v>
          </cell>
          <cell r="D266">
            <v>0</v>
          </cell>
          <cell r="E266">
            <v>-481.66</v>
          </cell>
          <cell r="F266">
            <v>-481.66</v>
          </cell>
          <cell r="H266">
            <v>-481.66</v>
          </cell>
          <cell r="J266">
            <v>481.66</v>
          </cell>
          <cell r="N266">
            <v>0</v>
          </cell>
          <cell r="P266">
            <v>0</v>
          </cell>
          <cell r="Q266">
            <v>-41375</v>
          </cell>
          <cell r="R266">
            <v>-41375</v>
          </cell>
          <cell r="T266">
            <v>-41375</v>
          </cell>
          <cell r="V266">
            <v>41375</v>
          </cell>
          <cell r="Z266">
            <v>0</v>
          </cell>
        </row>
        <row r="267">
          <cell r="A267">
            <v>6057510</v>
          </cell>
          <cell r="B267" t="str">
            <v>WO Auto &amp; Truck Expenses</v>
          </cell>
          <cell r="D267">
            <v>0</v>
          </cell>
          <cell r="E267">
            <v>-118.76</v>
          </cell>
          <cell r="F267">
            <v>-118.76</v>
          </cell>
          <cell r="H267">
            <v>-118.76</v>
          </cell>
          <cell r="J267">
            <v>118.76</v>
          </cell>
          <cell r="N267">
            <v>0</v>
          </cell>
          <cell r="P267">
            <v>0</v>
          </cell>
          <cell r="Q267">
            <v>-10000</v>
          </cell>
          <cell r="R267">
            <v>-10000</v>
          </cell>
          <cell r="T267">
            <v>-10000</v>
          </cell>
          <cell r="V267">
            <v>10000</v>
          </cell>
          <cell r="Z267">
            <v>0</v>
          </cell>
        </row>
        <row r="268">
          <cell r="A268">
            <v>6058501</v>
          </cell>
          <cell r="B268" t="str">
            <v>WO Environmental Expense</v>
          </cell>
          <cell r="D268">
            <v>0</v>
          </cell>
          <cell r="E268">
            <v>-4221.24</v>
          </cell>
          <cell r="F268">
            <v>-4221.24</v>
          </cell>
          <cell r="H268">
            <v>-4221.24</v>
          </cell>
          <cell r="J268">
            <v>4221.24</v>
          </cell>
          <cell r="N268">
            <v>0</v>
          </cell>
          <cell r="P268">
            <v>0</v>
          </cell>
          <cell r="Q268">
            <v>-360494</v>
          </cell>
          <cell r="R268">
            <v>-360494</v>
          </cell>
          <cell r="T268">
            <v>-360494</v>
          </cell>
          <cell r="V268">
            <v>360494</v>
          </cell>
          <cell r="Z268">
            <v>0</v>
          </cell>
        </row>
        <row r="269">
          <cell r="A269">
            <v>6995001</v>
          </cell>
          <cell r="B269" t="str">
            <v>Depreciation - Corp. Assets</v>
          </cell>
          <cell r="D269">
            <v>0</v>
          </cell>
          <cell r="E269">
            <v>0</v>
          </cell>
          <cell r="F269">
            <v>0</v>
          </cell>
          <cell r="H269">
            <v>0</v>
          </cell>
          <cell r="L269">
            <v>-250000</v>
          </cell>
          <cell r="N269">
            <v>-250000</v>
          </cell>
          <cell r="P269">
            <v>0</v>
          </cell>
          <cell r="Q269">
            <v>0</v>
          </cell>
          <cell r="R269">
            <v>0</v>
          </cell>
          <cell r="T269">
            <v>0</v>
          </cell>
          <cell r="X269">
            <v>-32750000</v>
          </cell>
          <cell r="Z269">
            <v>-32750000</v>
          </cell>
        </row>
        <row r="270">
          <cell r="A270">
            <v>7002001</v>
          </cell>
          <cell r="B270" t="str">
            <v>Geophysical Expenses</v>
          </cell>
          <cell r="D270">
            <v>0</v>
          </cell>
          <cell r="E270">
            <v>0</v>
          </cell>
          <cell r="F270">
            <v>0</v>
          </cell>
          <cell r="H270">
            <v>0</v>
          </cell>
          <cell r="N270">
            <v>0</v>
          </cell>
          <cell r="P270">
            <v>0</v>
          </cell>
          <cell r="Q270">
            <v>0</v>
          </cell>
          <cell r="R270">
            <v>0</v>
          </cell>
          <cell r="T270">
            <v>0</v>
          </cell>
          <cell r="Z270">
            <v>0</v>
          </cell>
        </row>
        <row r="271">
          <cell r="A271">
            <v>7951001</v>
          </cell>
          <cell r="B271" t="str">
            <v>Marketing Expense</v>
          </cell>
          <cell r="D271">
            <v>0</v>
          </cell>
          <cell r="E271">
            <v>0</v>
          </cell>
          <cell r="F271">
            <v>0</v>
          </cell>
          <cell r="H271">
            <v>0</v>
          </cell>
          <cell r="N271">
            <v>0</v>
          </cell>
          <cell r="P271">
            <v>0</v>
          </cell>
          <cell r="Q271">
            <v>0</v>
          </cell>
          <cell r="R271">
            <v>0</v>
          </cell>
          <cell r="T271">
            <v>0</v>
          </cell>
          <cell r="Z271">
            <v>0</v>
          </cell>
        </row>
        <row r="272">
          <cell r="A272">
            <v>8000101</v>
          </cell>
          <cell r="B272" t="str">
            <v>Rent</v>
          </cell>
          <cell r="D272">
            <v>0</v>
          </cell>
          <cell r="E272">
            <v>-853.93</v>
          </cell>
          <cell r="F272">
            <v>-853.93</v>
          </cell>
          <cell r="H272">
            <v>-853.93</v>
          </cell>
          <cell r="N272">
            <v>-853.93</v>
          </cell>
          <cell r="P272">
            <v>0</v>
          </cell>
          <cell r="Q272">
            <v>-73353</v>
          </cell>
          <cell r="R272">
            <v>-73353</v>
          </cell>
          <cell r="T272">
            <v>-73353</v>
          </cell>
          <cell r="Z272">
            <v>-73353</v>
          </cell>
        </row>
        <row r="273">
          <cell r="A273">
            <v>8000201</v>
          </cell>
          <cell r="B273" t="str">
            <v>Office Supplies</v>
          </cell>
          <cell r="D273">
            <v>0</v>
          </cell>
          <cell r="E273">
            <v>-6227.65</v>
          </cell>
          <cell r="F273">
            <v>-6227.65</v>
          </cell>
          <cell r="H273">
            <v>-6227.65</v>
          </cell>
          <cell r="N273">
            <v>-6227.65</v>
          </cell>
          <cell r="P273">
            <v>0</v>
          </cell>
          <cell r="Q273">
            <v>-653423.76</v>
          </cell>
          <cell r="R273">
            <v>-653423.76</v>
          </cell>
          <cell r="T273">
            <v>-653423.76</v>
          </cell>
          <cell r="Z273">
            <v>-653423.76</v>
          </cell>
        </row>
        <row r="274">
          <cell r="A274">
            <v>8000301</v>
          </cell>
          <cell r="B274" t="str">
            <v>Utilities</v>
          </cell>
          <cell r="D274">
            <v>0</v>
          </cell>
          <cell r="E274">
            <v>-3225.83</v>
          </cell>
          <cell r="F274">
            <v>-3225.83</v>
          </cell>
          <cell r="H274">
            <v>-3225.83</v>
          </cell>
          <cell r="N274">
            <v>-3225.83</v>
          </cell>
          <cell r="P274">
            <v>0</v>
          </cell>
          <cell r="Q274">
            <v>-346629.73</v>
          </cell>
          <cell r="R274">
            <v>-346629.73</v>
          </cell>
          <cell r="T274">
            <v>-346629.73</v>
          </cell>
          <cell r="Z274">
            <v>-346629.73</v>
          </cell>
        </row>
        <row r="275">
          <cell r="A275">
            <v>8000401</v>
          </cell>
          <cell r="B275" t="str">
            <v>Dues and Subscriptions</v>
          </cell>
          <cell r="D275">
            <v>0</v>
          </cell>
          <cell r="E275">
            <v>-1596.97</v>
          </cell>
          <cell r="F275">
            <v>-1596.97</v>
          </cell>
          <cell r="H275">
            <v>-1596.97</v>
          </cell>
          <cell r="N275">
            <v>-1596.97</v>
          </cell>
          <cell r="P275">
            <v>0</v>
          </cell>
          <cell r="Q275">
            <v>-142586</v>
          </cell>
          <cell r="R275">
            <v>-142586</v>
          </cell>
          <cell r="T275">
            <v>-142586</v>
          </cell>
          <cell r="Z275">
            <v>-142586</v>
          </cell>
        </row>
        <row r="276">
          <cell r="A276">
            <v>8000501</v>
          </cell>
          <cell r="B276" t="str">
            <v>Travel and Lodging</v>
          </cell>
          <cell r="D276">
            <v>0</v>
          </cell>
          <cell r="E276">
            <v>-441505.03</v>
          </cell>
          <cell r="F276">
            <v>-441505.03</v>
          </cell>
          <cell r="H276">
            <v>-441505.03</v>
          </cell>
          <cell r="N276">
            <v>-441505.03</v>
          </cell>
          <cell r="P276">
            <v>0</v>
          </cell>
          <cell r="Q276">
            <v>-40708612.840000004</v>
          </cell>
          <cell r="R276">
            <v>-40708612.840000004</v>
          </cell>
          <cell r="T276">
            <v>-40708612.840000004</v>
          </cell>
          <cell r="Z276">
            <v>-40708612.840000004</v>
          </cell>
        </row>
        <row r="277">
          <cell r="A277">
            <v>8000601</v>
          </cell>
          <cell r="B277" t="str">
            <v>Meals &amp; Entertainment</v>
          </cell>
          <cell r="D277">
            <v>0</v>
          </cell>
          <cell r="E277">
            <v>0</v>
          </cell>
          <cell r="F277">
            <v>0</v>
          </cell>
          <cell r="H277">
            <v>0</v>
          </cell>
          <cell r="N277">
            <v>0</v>
          </cell>
          <cell r="P277">
            <v>0</v>
          </cell>
          <cell r="Q277">
            <v>0</v>
          </cell>
          <cell r="R277">
            <v>0</v>
          </cell>
          <cell r="T277">
            <v>0</v>
          </cell>
          <cell r="Z277">
            <v>0</v>
          </cell>
        </row>
        <row r="278">
          <cell r="A278">
            <v>8000701</v>
          </cell>
          <cell r="B278" t="str">
            <v>Bank Fees</v>
          </cell>
          <cell r="D278">
            <v>0</v>
          </cell>
          <cell r="E278">
            <v>-8009.45</v>
          </cell>
          <cell r="F278">
            <v>-8009.45</v>
          </cell>
          <cell r="H278">
            <v>-8009.45</v>
          </cell>
          <cell r="N278">
            <v>-8009.45</v>
          </cell>
          <cell r="P278">
            <v>0</v>
          </cell>
          <cell r="Q278">
            <v>-805760.6</v>
          </cell>
          <cell r="R278">
            <v>-805760.6</v>
          </cell>
          <cell r="T278">
            <v>-805760.6</v>
          </cell>
          <cell r="Z278">
            <v>-805760.6</v>
          </cell>
        </row>
        <row r="279">
          <cell r="A279">
            <v>8000801</v>
          </cell>
          <cell r="B279" t="str">
            <v>Postage &amp; Courier</v>
          </cell>
          <cell r="D279">
            <v>0</v>
          </cell>
          <cell r="E279">
            <v>-312.11</v>
          </cell>
          <cell r="F279">
            <v>-312.11</v>
          </cell>
          <cell r="H279">
            <v>-312.11</v>
          </cell>
          <cell r="N279">
            <v>-312.11</v>
          </cell>
          <cell r="P279">
            <v>0</v>
          </cell>
          <cell r="Q279">
            <v>-31433.46</v>
          </cell>
          <cell r="R279">
            <v>-31433.46</v>
          </cell>
          <cell r="T279">
            <v>-31433.46</v>
          </cell>
          <cell r="Z279">
            <v>-31433.46</v>
          </cell>
        </row>
        <row r="280">
          <cell r="A280">
            <v>8000901</v>
          </cell>
          <cell r="B280" t="str">
            <v>Insurance</v>
          </cell>
          <cell r="D280">
            <v>0</v>
          </cell>
          <cell r="E280">
            <v>-60130.57</v>
          </cell>
          <cell r="F280">
            <v>-60130.57</v>
          </cell>
          <cell r="H280">
            <v>-60130.57</v>
          </cell>
          <cell r="N280">
            <v>-60130.57</v>
          </cell>
          <cell r="P280">
            <v>0</v>
          </cell>
          <cell r="Q280">
            <v>-6886940.2999999998</v>
          </cell>
          <cell r="R280">
            <v>-6886940.2999999998</v>
          </cell>
          <cell r="T280">
            <v>-6886940.2999999998</v>
          </cell>
          <cell r="Z280">
            <v>-6886940.2999999998</v>
          </cell>
        </row>
        <row r="281">
          <cell r="A281">
            <v>8001001</v>
          </cell>
          <cell r="B281" t="str">
            <v>Contributions</v>
          </cell>
          <cell r="D281">
            <v>0</v>
          </cell>
          <cell r="E281">
            <v>-4562.84</v>
          </cell>
          <cell r="F281">
            <v>-4562.84</v>
          </cell>
          <cell r="H281">
            <v>-4562.84</v>
          </cell>
          <cell r="N281">
            <v>-4562.84</v>
          </cell>
          <cell r="P281">
            <v>0</v>
          </cell>
          <cell r="Q281">
            <v>-493192</v>
          </cell>
          <cell r="R281">
            <v>-493192</v>
          </cell>
          <cell r="T281">
            <v>-493192</v>
          </cell>
          <cell r="Z281">
            <v>-493192</v>
          </cell>
        </row>
        <row r="282">
          <cell r="A282">
            <v>8001010</v>
          </cell>
          <cell r="B282" t="str">
            <v>Training</v>
          </cell>
          <cell r="D282">
            <v>0</v>
          </cell>
          <cell r="E282">
            <v>-18490.09</v>
          </cell>
          <cell r="F282">
            <v>-18490.09</v>
          </cell>
          <cell r="H282">
            <v>-18490.09</v>
          </cell>
          <cell r="N282">
            <v>-18490.09</v>
          </cell>
          <cell r="P282">
            <v>0</v>
          </cell>
          <cell r="Q282">
            <v>-1850954.08</v>
          </cell>
          <cell r="R282">
            <v>-1850954.08</v>
          </cell>
          <cell r="T282">
            <v>-1850954.08</v>
          </cell>
          <cell r="Z282">
            <v>-1850954.08</v>
          </cell>
        </row>
        <row r="283">
          <cell r="A283">
            <v>8001101</v>
          </cell>
          <cell r="B283" t="str">
            <v>Cleaning Services</v>
          </cell>
          <cell r="D283">
            <v>0</v>
          </cell>
          <cell r="E283">
            <v>0</v>
          </cell>
          <cell r="F283">
            <v>0</v>
          </cell>
          <cell r="H283">
            <v>0</v>
          </cell>
          <cell r="N283">
            <v>0</v>
          </cell>
          <cell r="P283">
            <v>0</v>
          </cell>
          <cell r="Q283">
            <v>0</v>
          </cell>
          <cell r="R283">
            <v>0</v>
          </cell>
          <cell r="T283">
            <v>0</v>
          </cell>
          <cell r="Z283">
            <v>0</v>
          </cell>
        </row>
        <row r="284">
          <cell r="A284">
            <v>8001301</v>
          </cell>
          <cell r="B284" t="str">
            <v>Medical Expense</v>
          </cell>
          <cell r="D284">
            <v>0</v>
          </cell>
          <cell r="E284">
            <v>0</v>
          </cell>
          <cell r="F284">
            <v>0</v>
          </cell>
          <cell r="H284">
            <v>0</v>
          </cell>
          <cell r="N284">
            <v>0</v>
          </cell>
          <cell r="P284">
            <v>0</v>
          </cell>
          <cell r="Q284">
            <v>0</v>
          </cell>
          <cell r="R284">
            <v>0</v>
          </cell>
          <cell r="T284">
            <v>0</v>
          </cell>
          <cell r="Z284">
            <v>0</v>
          </cell>
        </row>
        <row r="285">
          <cell r="A285">
            <v>8001401</v>
          </cell>
          <cell r="B285" t="str">
            <v>Transportation</v>
          </cell>
          <cell r="D285">
            <v>0</v>
          </cell>
          <cell r="E285">
            <v>-2396.21</v>
          </cell>
          <cell r="F285">
            <v>-2396.21</v>
          </cell>
          <cell r="H285">
            <v>-2396.21</v>
          </cell>
          <cell r="N285">
            <v>-2396.21</v>
          </cell>
          <cell r="P285">
            <v>0</v>
          </cell>
          <cell r="Q285">
            <v>-205939.67</v>
          </cell>
          <cell r="R285">
            <v>-205939.67</v>
          </cell>
          <cell r="T285">
            <v>-205939.67</v>
          </cell>
          <cell r="Z285">
            <v>-205939.67</v>
          </cell>
        </row>
        <row r="286">
          <cell r="A286">
            <v>8001501</v>
          </cell>
          <cell r="B286" t="str">
            <v>Parking</v>
          </cell>
          <cell r="D286">
            <v>0</v>
          </cell>
          <cell r="E286">
            <v>-1550.79</v>
          </cell>
          <cell r="F286">
            <v>-1550.79</v>
          </cell>
          <cell r="H286">
            <v>-1550.79</v>
          </cell>
          <cell r="N286">
            <v>-1550.79</v>
          </cell>
          <cell r="P286">
            <v>0</v>
          </cell>
          <cell r="Q286">
            <v>-164020</v>
          </cell>
          <cell r="R286">
            <v>-164020</v>
          </cell>
          <cell r="T286">
            <v>-164020</v>
          </cell>
          <cell r="Z286">
            <v>-164020</v>
          </cell>
        </row>
        <row r="287">
          <cell r="A287">
            <v>8001601</v>
          </cell>
          <cell r="B287" t="str">
            <v>Telecommunication Exp</v>
          </cell>
          <cell r="D287">
            <v>0</v>
          </cell>
          <cell r="E287">
            <v>-56006.39</v>
          </cell>
          <cell r="F287">
            <v>-56006.39</v>
          </cell>
          <cell r="H287">
            <v>-56006.39</v>
          </cell>
          <cell r="N287">
            <v>-56006.39</v>
          </cell>
          <cell r="P287">
            <v>0</v>
          </cell>
          <cell r="Q287">
            <v>-6136595.2400000002</v>
          </cell>
          <cell r="R287">
            <v>-6136595.2400000002</v>
          </cell>
          <cell r="T287">
            <v>-6136595.2400000002</v>
          </cell>
          <cell r="Z287">
            <v>-6136595.2400000002</v>
          </cell>
        </row>
        <row r="288">
          <cell r="A288">
            <v>8001602</v>
          </cell>
          <cell r="B288" t="str">
            <v>Mobiles</v>
          </cell>
          <cell r="D288">
            <v>0</v>
          </cell>
          <cell r="E288">
            <v>-336.17</v>
          </cell>
          <cell r="F288">
            <v>-336.17</v>
          </cell>
          <cell r="H288">
            <v>-336.17</v>
          </cell>
          <cell r="N288">
            <v>-336.17</v>
          </cell>
          <cell r="P288">
            <v>0</v>
          </cell>
          <cell r="Q288">
            <v>-41955.06</v>
          </cell>
          <cell r="R288">
            <v>-41955.06</v>
          </cell>
          <cell r="T288">
            <v>-41955.06</v>
          </cell>
          <cell r="Z288">
            <v>-41955.06</v>
          </cell>
        </row>
        <row r="289">
          <cell r="A289">
            <v>8001603</v>
          </cell>
          <cell r="B289" t="str">
            <v>Telephone Lines</v>
          </cell>
          <cell r="D289">
            <v>0</v>
          </cell>
          <cell r="E289">
            <v>0</v>
          </cell>
          <cell r="F289">
            <v>0</v>
          </cell>
          <cell r="H289">
            <v>0</v>
          </cell>
          <cell r="N289">
            <v>0</v>
          </cell>
          <cell r="P289">
            <v>0</v>
          </cell>
          <cell r="Q289">
            <v>0</v>
          </cell>
          <cell r="R289">
            <v>0</v>
          </cell>
          <cell r="T289">
            <v>0</v>
          </cell>
          <cell r="Z289">
            <v>0</v>
          </cell>
        </row>
        <row r="290">
          <cell r="A290">
            <v>8001604</v>
          </cell>
          <cell r="B290" t="str">
            <v>Appartments</v>
          </cell>
          <cell r="D290">
            <v>0</v>
          </cell>
          <cell r="E290">
            <v>-490.84</v>
          </cell>
          <cell r="F290">
            <v>-490.84</v>
          </cell>
          <cell r="H290">
            <v>-490.84</v>
          </cell>
          <cell r="N290">
            <v>-490.84</v>
          </cell>
          <cell r="P290">
            <v>0</v>
          </cell>
          <cell r="Q290">
            <v>-55264</v>
          </cell>
          <cell r="R290">
            <v>-55264</v>
          </cell>
          <cell r="T290">
            <v>-55264</v>
          </cell>
          <cell r="Z290">
            <v>-55264</v>
          </cell>
        </row>
        <row r="291">
          <cell r="A291">
            <v>8001605</v>
          </cell>
          <cell r="B291" t="str">
            <v>Internet &amp; E-Mail Services</v>
          </cell>
          <cell r="D291">
            <v>0</v>
          </cell>
          <cell r="E291">
            <v>-9046.48</v>
          </cell>
          <cell r="F291">
            <v>-9046.48</v>
          </cell>
          <cell r="H291">
            <v>-9046.48</v>
          </cell>
          <cell r="N291">
            <v>-9046.48</v>
          </cell>
          <cell r="P291">
            <v>0</v>
          </cell>
          <cell r="Q291">
            <v>-960255.68</v>
          </cell>
          <cell r="R291">
            <v>-960255.68</v>
          </cell>
          <cell r="T291">
            <v>-960255.68</v>
          </cell>
          <cell r="Z291">
            <v>-960255.68</v>
          </cell>
        </row>
        <row r="292">
          <cell r="A292">
            <v>8006001</v>
          </cell>
          <cell r="B292" t="str">
            <v>Company labor</v>
          </cell>
          <cell r="D292">
            <v>0</v>
          </cell>
          <cell r="E292">
            <v>0</v>
          </cell>
          <cell r="F292">
            <v>0</v>
          </cell>
          <cell r="G292">
            <v>-188578.52</v>
          </cell>
          <cell r="H292">
            <v>-188578.52</v>
          </cell>
          <cell r="N292">
            <v>-188578.52</v>
          </cell>
          <cell r="P292">
            <v>0</v>
          </cell>
          <cell r="Q292">
            <v>0</v>
          </cell>
          <cell r="R292">
            <v>0</v>
          </cell>
          <cell r="S292">
            <v>-19227730.392000001</v>
          </cell>
          <cell r="T292">
            <v>-19227730.392000001</v>
          </cell>
          <cell r="Z292">
            <v>-19227730.392000001</v>
          </cell>
        </row>
        <row r="293">
          <cell r="A293">
            <v>8006201</v>
          </cell>
          <cell r="B293" t="str">
            <v>Contract Labor</v>
          </cell>
          <cell r="D293">
            <v>0</v>
          </cell>
          <cell r="E293">
            <v>0</v>
          </cell>
          <cell r="F293">
            <v>0</v>
          </cell>
          <cell r="G293">
            <v>-280500</v>
          </cell>
          <cell r="H293">
            <v>-280500</v>
          </cell>
          <cell r="N293">
            <v>-280500</v>
          </cell>
          <cell r="P293">
            <v>0</v>
          </cell>
          <cell r="Q293">
            <v>0</v>
          </cell>
          <cell r="R293">
            <v>0</v>
          </cell>
          <cell r="S293">
            <v>-29513274.175000001</v>
          </cell>
          <cell r="T293">
            <v>-29513274.175000001</v>
          </cell>
          <cell r="Z293">
            <v>-29513274.175000001</v>
          </cell>
        </row>
        <row r="294">
          <cell r="A294">
            <v>8006501</v>
          </cell>
          <cell r="B294" t="str">
            <v>Contract Services &amp; Equip</v>
          </cell>
          <cell r="D294">
            <v>0</v>
          </cell>
          <cell r="E294">
            <v>-919.54</v>
          </cell>
          <cell r="F294">
            <v>-919.54</v>
          </cell>
          <cell r="H294">
            <v>-919.54</v>
          </cell>
          <cell r="N294">
            <v>-919.54</v>
          </cell>
          <cell r="P294">
            <v>0</v>
          </cell>
          <cell r="Q294">
            <v>-80000</v>
          </cell>
          <cell r="R294">
            <v>-80000</v>
          </cell>
          <cell r="T294">
            <v>-80000</v>
          </cell>
          <cell r="Z294">
            <v>-80000</v>
          </cell>
        </row>
        <row r="295">
          <cell r="A295">
            <v>8006701</v>
          </cell>
          <cell r="B295" t="str">
            <v>Professional Services</v>
          </cell>
          <cell r="D295">
            <v>0</v>
          </cell>
          <cell r="E295">
            <v>-19207.28</v>
          </cell>
          <cell r="F295">
            <v>-19207.28</v>
          </cell>
          <cell r="H295">
            <v>-19207.28</v>
          </cell>
          <cell r="N295">
            <v>-19207.28</v>
          </cell>
          <cell r="P295">
            <v>0</v>
          </cell>
          <cell r="Q295">
            <v>-1609569.68</v>
          </cell>
          <cell r="R295">
            <v>-1609569.68</v>
          </cell>
          <cell r="T295">
            <v>-1609569.68</v>
          </cell>
          <cell r="Z295">
            <v>-1609569.68</v>
          </cell>
        </row>
        <row r="296">
          <cell r="A296">
            <v>8007001</v>
          </cell>
          <cell r="B296" t="str">
            <v>Legal Expenses</v>
          </cell>
          <cell r="D296">
            <v>0</v>
          </cell>
          <cell r="E296">
            <v>-34037.81</v>
          </cell>
          <cell r="F296">
            <v>-34037.81</v>
          </cell>
          <cell r="H296">
            <v>-34037.81</v>
          </cell>
          <cell r="N296">
            <v>-34037.81</v>
          </cell>
          <cell r="P296">
            <v>0</v>
          </cell>
          <cell r="Q296">
            <v>-2856156</v>
          </cell>
          <cell r="R296">
            <v>-2856156</v>
          </cell>
          <cell r="T296">
            <v>-2856156</v>
          </cell>
          <cell r="Z296">
            <v>-2856156</v>
          </cell>
        </row>
        <row r="297">
          <cell r="A297">
            <v>8007501</v>
          </cell>
          <cell r="B297" t="str">
            <v>Accounting &amp; Audit</v>
          </cell>
          <cell r="D297">
            <v>0</v>
          </cell>
          <cell r="E297">
            <v>-28343.51</v>
          </cell>
          <cell r="F297">
            <v>-28343.51</v>
          </cell>
          <cell r="H297">
            <v>-28343.51</v>
          </cell>
          <cell r="N297">
            <v>-28343.51</v>
          </cell>
          <cell r="P297">
            <v>0</v>
          </cell>
          <cell r="Q297">
            <v>-3489578.61</v>
          </cell>
          <cell r="R297">
            <v>-3489578.61</v>
          </cell>
          <cell r="T297">
            <v>-3489578.61</v>
          </cell>
          <cell r="Z297">
            <v>-3489578.61</v>
          </cell>
        </row>
        <row r="298">
          <cell r="A298">
            <v>8008001</v>
          </cell>
          <cell r="B298" t="str">
            <v>Misc. G. &amp; A.</v>
          </cell>
          <cell r="D298">
            <v>0</v>
          </cell>
          <cell r="E298">
            <v>-5460.44</v>
          </cell>
          <cell r="F298">
            <v>-5460.44</v>
          </cell>
          <cell r="H298">
            <v>-5460.44</v>
          </cell>
          <cell r="N298">
            <v>-5460.44</v>
          </cell>
          <cell r="P298">
            <v>0</v>
          </cell>
          <cell r="Q298">
            <v>-562673.99</v>
          </cell>
          <cell r="R298">
            <v>-562673.99</v>
          </cell>
          <cell r="T298">
            <v>-562673.99</v>
          </cell>
          <cell r="Z298">
            <v>-562673.99</v>
          </cell>
        </row>
        <row r="299">
          <cell r="A299">
            <v>8009001</v>
          </cell>
          <cell r="B299" t="str">
            <v>Licence Registration Fees</v>
          </cell>
          <cell r="D299">
            <v>0</v>
          </cell>
          <cell r="E299">
            <v>0</v>
          </cell>
          <cell r="F299">
            <v>0</v>
          </cell>
          <cell r="H299">
            <v>0</v>
          </cell>
          <cell r="N299">
            <v>0</v>
          </cell>
          <cell r="P299">
            <v>0</v>
          </cell>
          <cell r="Q299">
            <v>0</v>
          </cell>
          <cell r="R299">
            <v>0</v>
          </cell>
          <cell r="T299">
            <v>0</v>
          </cell>
          <cell r="Z299">
            <v>0</v>
          </cell>
        </row>
        <row r="300">
          <cell r="A300">
            <v>8009601</v>
          </cell>
          <cell r="B300" t="str">
            <v>Penalties</v>
          </cell>
          <cell r="D300">
            <v>0</v>
          </cell>
          <cell r="E300">
            <v>-179.32</v>
          </cell>
          <cell r="F300">
            <v>-179.32</v>
          </cell>
          <cell r="H300">
            <v>-179.32</v>
          </cell>
          <cell r="N300">
            <v>-179.32</v>
          </cell>
          <cell r="P300">
            <v>0</v>
          </cell>
          <cell r="Q300">
            <v>-15260</v>
          </cell>
          <cell r="R300">
            <v>-15260</v>
          </cell>
          <cell r="T300">
            <v>-15260</v>
          </cell>
          <cell r="Z300">
            <v>-15260</v>
          </cell>
        </row>
        <row r="301">
          <cell r="A301">
            <v>8009701</v>
          </cell>
          <cell r="B301" t="str">
            <v>Repairs &amp; Installations</v>
          </cell>
          <cell r="D301">
            <v>0</v>
          </cell>
          <cell r="E301">
            <v>-491.24</v>
          </cell>
          <cell r="F301">
            <v>-491.24</v>
          </cell>
          <cell r="H301">
            <v>-491.24</v>
          </cell>
          <cell r="N301">
            <v>-491.24</v>
          </cell>
          <cell r="P301">
            <v>0</v>
          </cell>
          <cell r="Q301">
            <v>-56001</v>
          </cell>
          <cell r="R301">
            <v>-56001</v>
          </cell>
          <cell r="T301">
            <v>-56001</v>
          </cell>
          <cell r="Z301">
            <v>-56001</v>
          </cell>
        </row>
        <row r="302">
          <cell r="A302">
            <v>8009801</v>
          </cell>
          <cell r="B302" t="str">
            <v>Almaty Office Expense</v>
          </cell>
          <cell r="D302">
            <v>0</v>
          </cell>
          <cell r="E302">
            <v>-3088.93</v>
          </cell>
          <cell r="F302">
            <v>-3088.93</v>
          </cell>
          <cell r="H302">
            <v>-3088.93</v>
          </cell>
          <cell r="N302">
            <v>-3088.93</v>
          </cell>
          <cell r="P302">
            <v>0</v>
          </cell>
          <cell r="Q302">
            <v>-285400</v>
          </cell>
          <cell r="R302">
            <v>-285400</v>
          </cell>
          <cell r="T302">
            <v>-285400</v>
          </cell>
          <cell r="Z302">
            <v>-285400</v>
          </cell>
        </row>
        <row r="303">
          <cell r="A303">
            <v>8551001</v>
          </cell>
          <cell r="B303" t="str">
            <v>Interest on Debts</v>
          </cell>
          <cell r="D303">
            <v>0</v>
          </cell>
          <cell r="E303">
            <v>-835652.36</v>
          </cell>
          <cell r="F303">
            <v>-835652.36</v>
          </cell>
          <cell r="H303">
            <v>-835652.36</v>
          </cell>
          <cell r="M303">
            <v>275765</v>
          </cell>
          <cell r="N303">
            <v>-559887.35999999999</v>
          </cell>
          <cell r="P303">
            <v>0</v>
          </cell>
          <cell r="Q303">
            <v>-88584768.439999998</v>
          </cell>
          <cell r="R303">
            <v>-88584768.439999998</v>
          </cell>
          <cell r="T303">
            <v>-88584768.439999998</v>
          </cell>
          <cell r="Y303">
            <v>29232973.585200001</v>
          </cell>
          <cell r="Z303">
            <v>-59351794.854800001</v>
          </cell>
        </row>
        <row r="304">
          <cell r="A304">
            <v>8751001</v>
          </cell>
          <cell r="B304" t="str">
            <v>Customs Duties</v>
          </cell>
          <cell r="D304">
            <v>0</v>
          </cell>
          <cell r="E304">
            <v>-589.05999999999995</v>
          </cell>
          <cell r="F304">
            <v>-589.05999999999995</v>
          </cell>
          <cell r="H304">
            <v>-589.05999999999995</v>
          </cell>
          <cell r="N304">
            <v>-589.05999999999995</v>
          </cell>
          <cell r="P304">
            <v>0</v>
          </cell>
          <cell r="Q304">
            <v>-51366.23</v>
          </cell>
          <cell r="R304">
            <v>-51366.23</v>
          </cell>
          <cell r="T304">
            <v>-51366.23</v>
          </cell>
          <cell r="Z304">
            <v>-51366.23</v>
          </cell>
        </row>
        <row r="305">
          <cell r="A305">
            <v>8753001</v>
          </cell>
          <cell r="B305" t="str">
            <v>Property Taxes</v>
          </cell>
          <cell r="D305">
            <v>0</v>
          </cell>
          <cell r="E305">
            <v>0</v>
          </cell>
          <cell r="F305">
            <v>0</v>
          </cell>
          <cell r="H305">
            <v>0</v>
          </cell>
          <cell r="N305">
            <v>0</v>
          </cell>
          <cell r="P305">
            <v>0</v>
          </cell>
          <cell r="Q305">
            <v>0</v>
          </cell>
          <cell r="R305">
            <v>0</v>
          </cell>
          <cell r="T305">
            <v>0</v>
          </cell>
          <cell r="Z305">
            <v>0</v>
          </cell>
        </row>
        <row r="306">
          <cell r="A306">
            <v>8753050</v>
          </cell>
          <cell r="B306" t="str">
            <v>Vehicle Tax</v>
          </cell>
          <cell r="D306">
            <v>0</v>
          </cell>
          <cell r="E306">
            <v>-7610</v>
          </cell>
          <cell r="F306">
            <v>-7610</v>
          </cell>
          <cell r="H306">
            <v>-7610</v>
          </cell>
          <cell r="N306">
            <v>-7610</v>
          </cell>
          <cell r="P306">
            <v>0</v>
          </cell>
          <cell r="Q306">
            <v>-914401</v>
          </cell>
          <cell r="R306">
            <v>-914401</v>
          </cell>
          <cell r="T306">
            <v>-914401</v>
          </cell>
          <cell r="Z306">
            <v>-914401</v>
          </cell>
        </row>
        <row r="307">
          <cell r="A307">
            <v>8754001</v>
          </cell>
          <cell r="B307" t="str">
            <v>Other Taxes</v>
          </cell>
          <cell r="D307">
            <v>0</v>
          </cell>
          <cell r="E307">
            <v>0</v>
          </cell>
          <cell r="F307">
            <v>0</v>
          </cell>
          <cell r="H307">
            <v>0</v>
          </cell>
          <cell r="N307">
            <v>0</v>
          </cell>
          <cell r="P307">
            <v>0</v>
          </cell>
          <cell r="Q307">
            <v>0</v>
          </cell>
          <cell r="R307">
            <v>0</v>
          </cell>
          <cell r="T307">
            <v>0</v>
          </cell>
          <cell r="Z307">
            <v>0</v>
          </cell>
        </row>
        <row r="308">
          <cell r="A308">
            <v>8991001</v>
          </cell>
          <cell r="B308" t="str">
            <v>Extraordinary Items</v>
          </cell>
          <cell r="D308">
            <v>0</v>
          </cell>
          <cell r="E308">
            <v>0</v>
          </cell>
          <cell r="F308">
            <v>0</v>
          </cell>
          <cell r="H308">
            <v>0</v>
          </cell>
          <cell r="N308">
            <v>0</v>
          </cell>
          <cell r="P308">
            <v>0</v>
          </cell>
          <cell r="Q308">
            <v>0</v>
          </cell>
          <cell r="R308">
            <v>0</v>
          </cell>
          <cell r="T308">
            <v>0</v>
          </cell>
          <cell r="Z308">
            <v>0</v>
          </cell>
        </row>
        <row r="309">
          <cell r="A309">
            <v>8991002</v>
          </cell>
          <cell r="B309" t="str">
            <v>Currency Exchange Loss</v>
          </cell>
          <cell r="D309">
            <v>0</v>
          </cell>
          <cell r="E309">
            <v>0</v>
          </cell>
          <cell r="F309">
            <v>-439060.78564885486</v>
          </cell>
          <cell r="H309">
            <v>-439060.78564885486</v>
          </cell>
          <cell r="N309">
            <v>-439060.78564885486</v>
          </cell>
          <cell r="P309">
            <v>0</v>
          </cell>
          <cell r="Q309">
            <v>0</v>
          </cell>
          <cell r="R309">
            <v>-1407288457.7200005</v>
          </cell>
          <cell r="T309">
            <v>-1407288457.7200005</v>
          </cell>
          <cell r="Z309">
            <v>-1407288457.7200005</v>
          </cell>
        </row>
        <row r="310">
          <cell r="A310">
            <v>9102001</v>
          </cell>
          <cell r="B310" t="str">
            <v>Materials &amp; Supplies</v>
          </cell>
          <cell r="D310">
            <v>0</v>
          </cell>
          <cell r="E310">
            <v>-30542.28</v>
          </cell>
          <cell r="F310">
            <v>-30542.28</v>
          </cell>
          <cell r="G310">
            <v>30542.28</v>
          </cell>
          <cell r="H310">
            <v>0</v>
          </cell>
          <cell r="N310">
            <v>0</v>
          </cell>
          <cell r="P310">
            <v>0</v>
          </cell>
          <cell r="Q310">
            <v>-2887534.64</v>
          </cell>
          <cell r="R310">
            <v>-2887534.64</v>
          </cell>
          <cell r="S310">
            <v>2887534.64</v>
          </cell>
          <cell r="T310">
            <v>0</v>
          </cell>
          <cell r="Z310">
            <v>0</v>
          </cell>
        </row>
        <row r="311">
          <cell r="A311">
            <v>9102501</v>
          </cell>
          <cell r="B311" t="str">
            <v>Fuel &amp; Power</v>
          </cell>
          <cell r="D311">
            <v>0</v>
          </cell>
          <cell r="E311">
            <v>-144605.95000000001</v>
          </cell>
          <cell r="F311">
            <v>-144605.95000000001</v>
          </cell>
          <cell r="G311">
            <v>144605.95000000001</v>
          </cell>
          <cell r="H311">
            <v>0</v>
          </cell>
          <cell r="N311">
            <v>0</v>
          </cell>
          <cell r="P311">
            <v>0</v>
          </cell>
          <cell r="Q311">
            <v>-14027366.130000001</v>
          </cell>
          <cell r="R311">
            <v>-14027366.130000001</v>
          </cell>
          <cell r="S311">
            <v>14027366.130000001</v>
          </cell>
          <cell r="T311">
            <v>0</v>
          </cell>
          <cell r="Z311">
            <v>0</v>
          </cell>
        </row>
        <row r="312">
          <cell r="A312">
            <v>9103001</v>
          </cell>
          <cell r="B312" t="str">
            <v>Transportation</v>
          </cell>
          <cell r="D312">
            <v>-0.09</v>
          </cell>
          <cell r="E312">
            <v>-22759.55</v>
          </cell>
          <cell r="F312">
            <v>-22759.55</v>
          </cell>
          <cell r="G312">
            <v>22759.55</v>
          </cell>
          <cell r="H312">
            <v>0</v>
          </cell>
          <cell r="N312">
            <v>0</v>
          </cell>
          <cell r="P312">
            <v>0.02</v>
          </cell>
          <cell r="Q312">
            <v>-2712197.54</v>
          </cell>
          <cell r="R312">
            <v>-2712197.54</v>
          </cell>
          <cell r="S312">
            <v>2712197.54</v>
          </cell>
          <cell r="T312">
            <v>0</v>
          </cell>
          <cell r="Z312">
            <v>0</v>
          </cell>
        </row>
        <row r="313">
          <cell r="A313">
            <v>9103002</v>
          </cell>
          <cell r="B313" t="str">
            <v>Crude Oil Transportation</v>
          </cell>
          <cell r="D313">
            <v>0</v>
          </cell>
          <cell r="E313">
            <v>-57256.75</v>
          </cell>
          <cell r="F313">
            <v>-57256.75</v>
          </cell>
          <cell r="G313">
            <v>57256.75</v>
          </cell>
          <cell r="H313">
            <v>0</v>
          </cell>
          <cell r="N313">
            <v>0</v>
          </cell>
          <cell r="P313">
            <v>0.19</v>
          </cell>
          <cell r="Q313">
            <v>-6215544.8799999999</v>
          </cell>
          <cell r="R313">
            <v>-6215544.8799999999</v>
          </cell>
          <cell r="S313">
            <v>6215544.8799999999</v>
          </cell>
          <cell r="T313">
            <v>0</v>
          </cell>
          <cell r="Z313">
            <v>0</v>
          </cell>
        </row>
        <row r="314">
          <cell r="A314">
            <v>9106201</v>
          </cell>
          <cell r="B314" t="str">
            <v>Contract Labor</v>
          </cell>
          <cell r="D314">
            <v>0</v>
          </cell>
          <cell r="E314">
            <v>-1020000</v>
          </cell>
          <cell r="F314">
            <v>-1020000</v>
          </cell>
          <cell r="G314">
            <v>1020000</v>
          </cell>
          <cell r="H314">
            <v>0</v>
          </cell>
          <cell r="N314">
            <v>0</v>
          </cell>
          <cell r="P314">
            <v>3</v>
          </cell>
          <cell r="Q314">
            <v>-107320997</v>
          </cell>
          <cell r="R314">
            <v>-107320997</v>
          </cell>
          <cell r="S314">
            <v>107320997</v>
          </cell>
          <cell r="T314">
            <v>0</v>
          </cell>
          <cell r="Z314">
            <v>0</v>
          </cell>
        </row>
        <row r="315">
          <cell r="A315">
            <v>9106501</v>
          </cell>
          <cell r="B315" t="str">
            <v>Contract Services &amp; Equip</v>
          </cell>
          <cell r="D315">
            <v>0</v>
          </cell>
          <cell r="E315">
            <v>-4641.1000000000004</v>
          </cell>
          <cell r="F315">
            <v>-4641.1000000000004</v>
          </cell>
          <cell r="G315">
            <v>4641.1000000000004</v>
          </cell>
          <cell r="H315">
            <v>0</v>
          </cell>
          <cell r="N315">
            <v>0</v>
          </cell>
          <cell r="P315">
            <v>0</v>
          </cell>
          <cell r="Q315">
            <v>-529085</v>
          </cell>
          <cell r="R315">
            <v>-529085</v>
          </cell>
          <cell r="S315">
            <v>529085</v>
          </cell>
          <cell r="T315">
            <v>0</v>
          </cell>
          <cell r="Z315">
            <v>0</v>
          </cell>
        </row>
        <row r="316">
          <cell r="A316">
            <v>9106701</v>
          </cell>
          <cell r="B316" t="str">
            <v>Professional Services</v>
          </cell>
          <cell r="D316">
            <v>0</v>
          </cell>
          <cell r="E316">
            <v>-15234.64</v>
          </cell>
          <cell r="F316">
            <v>-15234.64</v>
          </cell>
          <cell r="G316">
            <v>15234.64</v>
          </cell>
          <cell r="H316">
            <v>0</v>
          </cell>
          <cell r="N316">
            <v>0</v>
          </cell>
          <cell r="P316">
            <v>0</v>
          </cell>
          <cell r="Q316">
            <v>-1276662.83</v>
          </cell>
          <cell r="R316">
            <v>-1276662.83</v>
          </cell>
          <cell r="S316">
            <v>1276662.83</v>
          </cell>
          <cell r="T316">
            <v>0</v>
          </cell>
          <cell r="Z316">
            <v>0</v>
          </cell>
        </row>
        <row r="317">
          <cell r="A317">
            <v>9108001</v>
          </cell>
          <cell r="B317" t="str">
            <v>Other Operating Expenses</v>
          </cell>
          <cell r="D317">
            <v>0</v>
          </cell>
          <cell r="E317">
            <v>-2488.08</v>
          </cell>
          <cell r="F317">
            <v>-2488.08</v>
          </cell>
          <cell r="G317">
            <v>2488.08</v>
          </cell>
          <cell r="H317">
            <v>0</v>
          </cell>
          <cell r="N317">
            <v>0</v>
          </cell>
          <cell r="P317">
            <v>0</v>
          </cell>
          <cell r="Q317">
            <v>-247102.67</v>
          </cell>
          <cell r="R317">
            <v>-247102.67</v>
          </cell>
          <cell r="S317">
            <v>247102.67</v>
          </cell>
          <cell r="T317">
            <v>0</v>
          </cell>
          <cell r="Z317">
            <v>0</v>
          </cell>
        </row>
        <row r="318">
          <cell r="A318">
            <v>9204001</v>
          </cell>
          <cell r="B318" t="str">
            <v>Repairs &amp; Maintenance</v>
          </cell>
          <cell r="D318">
            <v>0.02</v>
          </cell>
          <cell r="E318">
            <v>-87177.25</v>
          </cell>
          <cell r="F318">
            <v>-87177.25</v>
          </cell>
          <cell r="G318">
            <v>87177.25</v>
          </cell>
          <cell r="H318">
            <v>0</v>
          </cell>
          <cell r="N318">
            <v>0</v>
          </cell>
          <cell r="P318">
            <v>0</v>
          </cell>
          <cell r="Q318">
            <v>-10980863.199999999</v>
          </cell>
          <cell r="R318">
            <v>-10980863.199999999</v>
          </cell>
          <cell r="S318">
            <v>10980863.199999999</v>
          </cell>
          <cell r="T318">
            <v>0</v>
          </cell>
          <cell r="Z318">
            <v>0</v>
          </cell>
        </row>
        <row r="319">
          <cell r="A319">
            <v>9206501</v>
          </cell>
          <cell r="B319" t="str">
            <v>Contract Services &amp; Equip</v>
          </cell>
          <cell r="D319">
            <v>0</v>
          </cell>
          <cell r="E319">
            <v>-38329.199999999997</v>
          </cell>
          <cell r="F319">
            <v>-38329.199999999997</v>
          </cell>
          <cell r="G319">
            <v>38329.199999999997</v>
          </cell>
          <cell r="H319">
            <v>0</v>
          </cell>
          <cell r="N319">
            <v>0</v>
          </cell>
          <cell r="P319">
            <v>0</v>
          </cell>
          <cell r="Q319">
            <v>-4112919.46</v>
          </cell>
          <cell r="R319">
            <v>-4112919.46</v>
          </cell>
          <cell r="S319">
            <v>4112919.46</v>
          </cell>
          <cell r="T319">
            <v>0</v>
          </cell>
          <cell r="Z319">
            <v>0</v>
          </cell>
        </row>
        <row r="320">
          <cell r="A320">
            <v>9206701</v>
          </cell>
          <cell r="B320" t="str">
            <v>Professional Services</v>
          </cell>
          <cell r="D320">
            <v>-0.01</v>
          </cell>
          <cell r="E320">
            <v>-0.01</v>
          </cell>
          <cell r="F320">
            <v>-0.01</v>
          </cell>
          <cell r="H320">
            <v>-0.01</v>
          </cell>
          <cell r="N320">
            <v>-0.01</v>
          </cell>
          <cell r="P320">
            <v>-0.03</v>
          </cell>
          <cell r="Q320">
            <v>-0.03</v>
          </cell>
          <cell r="R320">
            <v>-0.03</v>
          </cell>
          <cell r="T320">
            <v>-0.03</v>
          </cell>
          <cell r="Z320">
            <v>-0.03</v>
          </cell>
        </row>
        <row r="321">
          <cell r="A321">
            <v>9207001</v>
          </cell>
          <cell r="B321" t="str">
            <v>Environmental Expenses</v>
          </cell>
          <cell r="D321">
            <v>0.01</v>
          </cell>
          <cell r="E321">
            <v>-11270.8</v>
          </cell>
          <cell r="F321">
            <v>-11270.8</v>
          </cell>
          <cell r="G321">
            <v>11270.8</v>
          </cell>
          <cell r="H321">
            <v>0</v>
          </cell>
          <cell r="N321">
            <v>0</v>
          </cell>
          <cell r="P321">
            <v>0</v>
          </cell>
          <cell r="Q321">
            <v>-1118913.33</v>
          </cell>
          <cell r="R321">
            <v>-1118913.33</v>
          </cell>
          <cell r="S321">
            <v>1118913.33</v>
          </cell>
          <cell r="T321">
            <v>0</v>
          </cell>
          <cell r="Z321">
            <v>0</v>
          </cell>
        </row>
        <row r="322">
          <cell r="A322">
            <v>9207501</v>
          </cell>
          <cell r="B322" t="str">
            <v>Local Licensing Fees</v>
          </cell>
          <cell r="D322">
            <v>-0.02</v>
          </cell>
          <cell r="E322">
            <v>-7038.43</v>
          </cell>
          <cell r="F322">
            <v>-7038.43</v>
          </cell>
          <cell r="G322">
            <v>7038.43</v>
          </cell>
          <cell r="H322">
            <v>0</v>
          </cell>
          <cell r="N322">
            <v>0</v>
          </cell>
          <cell r="P322">
            <v>0.01</v>
          </cell>
          <cell r="Q322">
            <v>-609650.66</v>
          </cell>
          <cell r="R322">
            <v>-609650.66</v>
          </cell>
          <cell r="S322">
            <v>609650.66</v>
          </cell>
          <cell r="T322">
            <v>0</v>
          </cell>
          <cell r="Z322">
            <v>0</v>
          </cell>
        </row>
        <row r="323">
          <cell r="A323">
            <v>9208201</v>
          </cell>
          <cell r="B323" t="str">
            <v>Field Supplies</v>
          </cell>
          <cell r="D323">
            <v>-0.02</v>
          </cell>
          <cell r="E323">
            <v>-2377.8000000000002</v>
          </cell>
          <cell r="F323">
            <v>-2377.8000000000002</v>
          </cell>
          <cell r="G323">
            <v>2377.8000000000002</v>
          </cell>
          <cell r="H323">
            <v>0</v>
          </cell>
          <cell r="N323">
            <v>0</v>
          </cell>
          <cell r="P323">
            <v>0.04</v>
          </cell>
          <cell r="Q323">
            <v>-220797.96</v>
          </cell>
          <cell r="R323">
            <v>-220797.96</v>
          </cell>
          <cell r="S323">
            <v>220797.96</v>
          </cell>
          <cell r="T323">
            <v>0</v>
          </cell>
          <cell r="Z323">
            <v>0</v>
          </cell>
        </row>
        <row r="324">
          <cell r="A324">
            <v>9208301</v>
          </cell>
          <cell r="B324" t="str">
            <v>Utilities</v>
          </cell>
          <cell r="D324">
            <v>0</v>
          </cell>
          <cell r="E324">
            <v>-2971.75</v>
          </cell>
          <cell r="F324">
            <v>-2971.75</v>
          </cell>
          <cell r="G324">
            <v>2971.75</v>
          </cell>
          <cell r="H324">
            <v>0</v>
          </cell>
          <cell r="N324">
            <v>0</v>
          </cell>
          <cell r="P324">
            <v>0</v>
          </cell>
          <cell r="Q324">
            <v>-354116.8</v>
          </cell>
          <cell r="R324">
            <v>-354116.8</v>
          </cell>
          <cell r="S324">
            <v>354116.8</v>
          </cell>
          <cell r="T324">
            <v>0</v>
          </cell>
          <cell r="Z324">
            <v>0</v>
          </cell>
        </row>
        <row r="325">
          <cell r="A325">
            <v>9208701</v>
          </cell>
          <cell r="B325" t="str">
            <v>Travel</v>
          </cell>
          <cell r="D325">
            <v>0</v>
          </cell>
          <cell r="E325">
            <v>-78909.17</v>
          </cell>
          <cell r="F325">
            <v>-78909.17</v>
          </cell>
          <cell r="G325">
            <v>78909.17</v>
          </cell>
          <cell r="H325">
            <v>0</v>
          </cell>
          <cell r="N325">
            <v>0</v>
          </cell>
          <cell r="P325">
            <v>0</v>
          </cell>
          <cell r="Q325">
            <v>-7017972.1299999999</v>
          </cell>
          <cell r="R325">
            <v>-7017972.1299999999</v>
          </cell>
          <cell r="S325">
            <v>7017972.1299999999</v>
          </cell>
          <cell r="T325">
            <v>0</v>
          </cell>
          <cell r="Z325">
            <v>0</v>
          </cell>
        </row>
        <row r="326">
          <cell r="A326">
            <v>9208901</v>
          </cell>
          <cell r="B326" t="str">
            <v>Insurance</v>
          </cell>
          <cell r="D326">
            <v>0</v>
          </cell>
          <cell r="E326">
            <v>-35.090000000000003</v>
          </cell>
          <cell r="F326">
            <v>-35.090000000000003</v>
          </cell>
          <cell r="G326">
            <v>35.090000000000003</v>
          </cell>
          <cell r="H326">
            <v>0</v>
          </cell>
          <cell r="N326">
            <v>0</v>
          </cell>
          <cell r="P326">
            <v>0</v>
          </cell>
          <cell r="Q326">
            <v>-4102</v>
          </cell>
          <cell r="R326">
            <v>-4102</v>
          </cell>
          <cell r="S326">
            <v>4102</v>
          </cell>
          <cell r="T326">
            <v>0</v>
          </cell>
          <cell r="Z326">
            <v>0</v>
          </cell>
        </row>
        <row r="327">
          <cell r="A327">
            <v>9211301</v>
          </cell>
          <cell r="B327" t="str">
            <v>Medical Expense</v>
          </cell>
          <cell r="D327">
            <v>0</v>
          </cell>
          <cell r="E327">
            <v>-1363.12</v>
          </cell>
          <cell r="F327">
            <v>-1363.12</v>
          </cell>
          <cell r="G327">
            <v>1363.12</v>
          </cell>
          <cell r="H327">
            <v>0</v>
          </cell>
          <cell r="N327">
            <v>0</v>
          </cell>
          <cell r="P327">
            <v>0</v>
          </cell>
          <cell r="Q327">
            <v>-156077</v>
          </cell>
          <cell r="R327">
            <v>-156077</v>
          </cell>
          <cell r="S327">
            <v>156077</v>
          </cell>
          <cell r="T327">
            <v>0</v>
          </cell>
          <cell r="Z327">
            <v>0</v>
          </cell>
        </row>
        <row r="328">
          <cell r="A328">
            <v>9211601</v>
          </cell>
          <cell r="B328" t="str">
            <v>Telecommunication Exp</v>
          </cell>
          <cell r="D328">
            <v>0</v>
          </cell>
          <cell r="E328">
            <v>-2873.39</v>
          </cell>
          <cell r="F328">
            <v>-2873.39</v>
          </cell>
          <cell r="G328">
            <v>2873.39</v>
          </cell>
          <cell r="H328">
            <v>0</v>
          </cell>
          <cell r="N328">
            <v>0</v>
          </cell>
          <cell r="P328">
            <v>-0.01</v>
          </cell>
          <cell r="Q328">
            <v>-257210.81</v>
          </cell>
          <cell r="R328">
            <v>-257210.81</v>
          </cell>
          <cell r="S328">
            <v>257210.81</v>
          </cell>
          <cell r="T328">
            <v>0</v>
          </cell>
          <cell r="Z328">
            <v>0</v>
          </cell>
        </row>
        <row r="329">
          <cell r="A329">
            <v>9211603</v>
          </cell>
          <cell r="B329" t="str">
            <v>Satellite Phone</v>
          </cell>
          <cell r="D329">
            <v>0.04</v>
          </cell>
          <cell r="E329">
            <v>0.04</v>
          </cell>
          <cell r="F329">
            <v>0.04</v>
          </cell>
          <cell r="H329">
            <v>0.04</v>
          </cell>
          <cell r="N329">
            <v>0.04</v>
          </cell>
          <cell r="P329">
            <v>0.02</v>
          </cell>
          <cell r="Q329">
            <v>0.02</v>
          </cell>
          <cell r="R329">
            <v>0.02</v>
          </cell>
          <cell r="T329">
            <v>0.02</v>
          </cell>
          <cell r="Z329">
            <v>0.02</v>
          </cell>
        </row>
        <row r="330">
          <cell r="A330">
            <v>9216301</v>
          </cell>
          <cell r="B330" t="str">
            <v>Food Services</v>
          </cell>
          <cell r="D330">
            <v>0.02</v>
          </cell>
          <cell r="E330">
            <v>-309994.03000000003</v>
          </cell>
          <cell r="F330">
            <v>-309994.03000000003</v>
          </cell>
          <cell r="G330">
            <v>309994.03000000003</v>
          </cell>
          <cell r="H330">
            <v>0</v>
          </cell>
          <cell r="N330">
            <v>0</v>
          </cell>
          <cell r="P330">
            <v>-0.44</v>
          </cell>
          <cell r="Q330">
            <v>-33219455.260000002</v>
          </cell>
          <cell r="R330">
            <v>-33219455.260000002</v>
          </cell>
          <cell r="S330">
            <v>33219455.260000002</v>
          </cell>
          <cell r="T330">
            <v>0</v>
          </cell>
          <cell r="Z330">
            <v>0</v>
          </cell>
        </row>
        <row r="331">
          <cell r="A331">
            <v>9501001</v>
          </cell>
          <cell r="B331" t="str">
            <v>Payroll</v>
          </cell>
          <cell r="D331">
            <v>0.01</v>
          </cell>
          <cell r="E331">
            <v>-363226.2</v>
          </cell>
          <cell r="F331">
            <v>-363226.2</v>
          </cell>
          <cell r="G331">
            <v>363226.2</v>
          </cell>
          <cell r="H331">
            <v>0</v>
          </cell>
          <cell r="N331">
            <v>0</v>
          </cell>
          <cell r="P331">
            <v>0.05</v>
          </cell>
          <cell r="Q331">
            <v>-37285634.950000003</v>
          </cell>
          <cell r="R331">
            <v>-37285634.950000003</v>
          </cell>
          <cell r="S331">
            <v>37285634.950000003</v>
          </cell>
          <cell r="T331">
            <v>0</v>
          </cell>
          <cell r="Z331">
            <v>0</v>
          </cell>
        </row>
        <row r="332">
          <cell r="A332">
            <v>9502002</v>
          </cell>
          <cell r="B332" t="str">
            <v>Employment Fund 2%</v>
          </cell>
          <cell r="D332">
            <v>0.01</v>
          </cell>
          <cell r="E332">
            <v>-1402.89</v>
          </cell>
          <cell r="F332">
            <v>-1402.89</v>
          </cell>
          <cell r="G332">
            <v>1402.89</v>
          </cell>
          <cell r="H332">
            <v>0</v>
          </cell>
          <cell r="N332">
            <v>0</v>
          </cell>
          <cell r="P332">
            <v>-0.01</v>
          </cell>
          <cell r="Q332">
            <v>-117844.01</v>
          </cell>
          <cell r="R332">
            <v>-117844.01</v>
          </cell>
          <cell r="S332">
            <v>117844.01</v>
          </cell>
          <cell r="T332">
            <v>0</v>
          </cell>
          <cell r="Z332">
            <v>0</v>
          </cell>
        </row>
        <row r="333">
          <cell r="A333">
            <v>9502003</v>
          </cell>
          <cell r="B333" t="str">
            <v>Medical Insurance 3%</v>
          </cell>
          <cell r="D333">
            <v>0</v>
          </cell>
          <cell r="E333">
            <v>-2104.35</v>
          </cell>
          <cell r="F333">
            <v>-2104.35</v>
          </cell>
          <cell r="G333">
            <v>2104.35</v>
          </cell>
          <cell r="H333">
            <v>0</v>
          </cell>
          <cell r="N333">
            <v>0</v>
          </cell>
          <cell r="P333">
            <v>-0.02</v>
          </cell>
          <cell r="Q333">
            <v>-176765.02</v>
          </cell>
          <cell r="R333">
            <v>-176765.02</v>
          </cell>
          <cell r="S333">
            <v>176765.02</v>
          </cell>
          <cell r="T333">
            <v>0</v>
          </cell>
          <cell r="Z333">
            <v>0</v>
          </cell>
        </row>
        <row r="334">
          <cell r="A334">
            <v>9502004</v>
          </cell>
          <cell r="B334" t="str">
            <v>Savings Fund</v>
          </cell>
          <cell r="D334">
            <v>0</v>
          </cell>
          <cell r="E334">
            <v>0</v>
          </cell>
          <cell r="F334">
            <v>0</v>
          </cell>
          <cell r="H334">
            <v>0</v>
          </cell>
          <cell r="N334">
            <v>0</v>
          </cell>
          <cell r="P334">
            <v>0.01</v>
          </cell>
          <cell r="Q334">
            <v>0.01</v>
          </cell>
          <cell r="R334">
            <v>0.01</v>
          </cell>
          <cell r="T334">
            <v>0.01</v>
          </cell>
          <cell r="Z334">
            <v>0.01</v>
          </cell>
        </row>
        <row r="335">
          <cell r="A335">
            <v>9502005</v>
          </cell>
          <cell r="B335" t="str">
            <v>Pension Fund 15%</v>
          </cell>
          <cell r="D335">
            <v>0</v>
          </cell>
          <cell r="E335">
            <v>-17521.04</v>
          </cell>
          <cell r="F335">
            <v>-17521.04</v>
          </cell>
          <cell r="G335">
            <v>17521.04</v>
          </cell>
          <cell r="H335">
            <v>0</v>
          </cell>
          <cell r="N335">
            <v>0</v>
          </cell>
          <cell r="P335">
            <v>0</v>
          </cell>
          <cell r="Q335">
            <v>-1475267</v>
          </cell>
          <cell r="R335">
            <v>-1475267</v>
          </cell>
          <cell r="S335">
            <v>1475267</v>
          </cell>
          <cell r="T335">
            <v>0</v>
          </cell>
          <cell r="Z335">
            <v>0</v>
          </cell>
        </row>
        <row r="336">
          <cell r="A336">
            <v>9502006</v>
          </cell>
          <cell r="B336" t="str">
            <v>Social Insurance 1.5%</v>
          </cell>
          <cell r="D336">
            <v>0</v>
          </cell>
          <cell r="E336">
            <v>-87191.82</v>
          </cell>
          <cell r="F336">
            <v>-87191.82</v>
          </cell>
          <cell r="G336">
            <v>87191.82</v>
          </cell>
          <cell r="H336">
            <v>0</v>
          </cell>
          <cell r="N336">
            <v>0</v>
          </cell>
          <cell r="P336">
            <v>0</v>
          </cell>
          <cell r="Q336">
            <v>-9013815</v>
          </cell>
          <cell r="R336">
            <v>-9013815</v>
          </cell>
          <cell r="S336">
            <v>9013815</v>
          </cell>
          <cell r="T336">
            <v>0</v>
          </cell>
          <cell r="Z336">
            <v>0</v>
          </cell>
        </row>
        <row r="337">
          <cell r="A337" t="str">
            <v>960CON01</v>
          </cell>
          <cell r="B337" t="str">
            <v>Continental Shiptores</v>
          </cell>
          <cell r="D337">
            <v>-0.64</v>
          </cell>
          <cell r="E337">
            <v>-0.64</v>
          </cell>
          <cell r="F337">
            <v>-0.64</v>
          </cell>
          <cell r="H337">
            <v>-0.64</v>
          </cell>
          <cell r="N337">
            <v>-0.64</v>
          </cell>
          <cell r="P337">
            <v>0.1</v>
          </cell>
          <cell r="Q337">
            <v>0.1</v>
          </cell>
          <cell r="R337">
            <v>0.1</v>
          </cell>
          <cell r="T337">
            <v>0.1</v>
          </cell>
          <cell r="Z337">
            <v>0.1</v>
          </cell>
        </row>
        <row r="338">
          <cell r="A338" t="str">
            <v>960ENK01</v>
          </cell>
          <cell r="B338" t="str">
            <v>Enkaz</v>
          </cell>
          <cell r="D338">
            <v>-0.01</v>
          </cell>
          <cell r="E338">
            <v>-0.01</v>
          </cell>
          <cell r="F338">
            <v>-0.01</v>
          </cell>
          <cell r="H338">
            <v>-0.01</v>
          </cell>
          <cell r="N338">
            <v>-0.01</v>
          </cell>
          <cell r="P338">
            <v>0.01</v>
          </cell>
          <cell r="Q338">
            <v>0.01</v>
          </cell>
          <cell r="R338">
            <v>0.01</v>
          </cell>
          <cell r="T338">
            <v>0.01</v>
          </cell>
          <cell r="Z338">
            <v>0.01</v>
          </cell>
        </row>
        <row r="339">
          <cell r="A339" t="str">
            <v>960YNT01</v>
          </cell>
          <cell r="B339" t="str">
            <v>Ynta</v>
          </cell>
          <cell r="D339">
            <v>-1.1599999999999999</v>
          </cell>
          <cell r="E339">
            <v>-1.1599999999999999</v>
          </cell>
          <cell r="F339">
            <v>-1.1599999999999999</v>
          </cell>
          <cell r="H339">
            <v>-1.1599999999999999</v>
          </cell>
          <cell r="N339">
            <v>-1.1599999999999999</v>
          </cell>
          <cell r="P339">
            <v>0.01</v>
          </cell>
          <cell r="Q339">
            <v>0.01</v>
          </cell>
          <cell r="R339">
            <v>0.01</v>
          </cell>
          <cell r="T339">
            <v>0.01</v>
          </cell>
          <cell r="Z339">
            <v>0.01</v>
          </cell>
        </row>
        <row r="340">
          <cell r="A340" t="str">
            <v>ZAMOUNT</v>
          </cell>
          <cell r="B340" t="str">
            <v>ERROR AMMOUNT</v>
          </cell>
          <cell r="D340">
            <v>0</v>
          </cell>
          <cell r="E340">
            <v>0.06</v>
          </cell>
          <cell r="F340">
            <v>0.06</v>
          </cell>
          <cell r="H340">
            <v>0.06</v>
          </cell>
          <cell r="N340">
            <v>0.06</v>
          </cell>
          <cell r="P340">
            <v>0</v>
          </cell>
          <cell r="Q340">
            <v>0</v>
          </cell>
          <cell r="R340">
            <v>0</v>
          </cell>
          <cell r="T340">
            <v>0</v>
          </cell>
          <cell r="Z340">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row r="5">
          <cell r="D5">
            <v>2001001</v>
          </cell>
          <cell r="E5">
            <v>8551001</v>
          </cell>
          <cell r="F5">
            <v>5079.6451737524203</v>
          </cell>
          <cell r="G5">
            <v>588976.42551254889</v>
          </cell>
        </row>
        <row r="6">
          <cell r="D6">
            <v>2020100</v>
          </cell>
          <cell r="E6">
            <v>8551001</v>
          </cell>
          <cell r="F6">
            <v>52472.144232084014</v>
          </cell>
          <cell r="G6">
            <v>6084279.4346553935</v>
          </cell>
        </row>
        <row r="7">
          <cell r="D7">
            <v>2036001</v>
          </cell>
          <cell r="E7">
            <v>8551001</v>
          </cell>
          <cell r="F7">
            <v>164.97365447741365</v>
          </cell>
          <cell r="G7">
            <v>19980.091007325016</v>
          </cell>
        </row>
        <row r="8">
          <cell r="D8">
            <v>2036201</v>
          </cell>
          <cell r="E8">
            <v>8551001</v>
          </cell>
          <cell r="F8">
            <v>38.709555853899197</v>
          </cell>
          <cell r="G8">
            <v>4530.3965721487921</v>
          </cell>
        </row>
        <row r="9">
          <cell r="D9">
            <v>2036501</v>
          </cell>
          <cell r="E9">
            <v>8551001</v>
          </cell>
          <cell r="F9">
            <v>781.83507987445034</v>
          </cell>
          <cell r="G9">
            <v>99724.685058616975</v>
          </cell>
        </row>
        <row r="10">
          <cell r="D10">
            <v>2050101</v>
          </cell>
          <cell r="E10">
            <v>8551001</v>
          </cell>
          <cell r="F10">
            <v>1718.2748253305929</v>
          </cell>
          <cell r="G10">
            <v>201512.86942145607</v>
          </cell>
        </row>
        <row r="11">
          <cell r="D11">
            <v>2051001</v>
          </cell>
          <cell r="E11">
            <v>8551001</v>
          </cell>
          <cell r="F11">
            <v>105.56537036920501</v>
          </cell>
          <cell r="G11">
            <v>12724.186796989952</v>
          </cell>
        </row>
        <row r="12">
          <cell r="D12">
            <v>2053001</v>
          </cell>
          <cell r="E12">
            <v>8551001</v>
          </cell>
          <cell r="F12">
            <v>69.134319409765368</v>
          </cell>
          <cell r="G12">
            <v>12284.531149876822</v>
          </cell>
        </row>
        <row r="13">
          <cell r="D13">
            <v>2055501</v>
          </cell>
          <cell r="E13">
            <v>8551001</v>
          </cell>
          <cell r="F13">
            <v>135.89454975817083</v>
          </cell>
          <cell r="G13">
            <v>15908.530891806551</v>
          </cell>
        </row>
        <row r="14">
          <cell r="D14">
            <v>2055701</v>
          </cell>
          <cell r="E14">
            <v>8551001</v>
          </cell>
          <cell r="F14">
            <v>507.70976215925805</v>
          </cell>
          <cell r="G14">
            <v>92279.968881892346</v>
          </cell>
        </row>
        <row r="15">
          <cell r="D15">
            <v>2056001</v>
          </cell>
          <cell r="E15">
            <v>8551001</v>
          </cell>
          <cell r="F15">
            <v>191.96145150635837</v>
          </cell>
          <cell r="G15">
            <v>25710.750247933636</v>
          </cell>
        </row>
        <row r="16">
          <cell r="D16">
            <v>2056201</v>
          </cell>
          <cell r="E16">
            <v>8551001</v>
          </cell>
          <cell r="F16">
            <v>958.03742663857588</v>
          </cell>
          <cell r="G16">
            <v>139641.02861606271</v>
          </cell>
        </row>
        <row r="17">
          <cell r="D17">
            <v>2056501</v>
          </cell>
          <cell r="E17">
            <v>8551001</v>
          </cell>
          <cell r="F17">
            <v>344.7965632503911</v>
          </cell>
          <cell r="G17">
            <v>50996.815257237344</v>
          </cell>
        </row>
        <row r="18">
          <cell r="D18">
            <v>2056701</v>
          </cell>
          <cell r="E18">
            <v>8551001</v>
          </cell>
          <cell r="F18">
            <v>72.942263326482703</v>
          </cell>
          <cell r="G18">
            <v>8928.5216488592359</v>
          </cell>
        </row>
        <row r="19">
          <cell r="D19">
            <v>2057001</v>
          </cell>
          <cell r="E19">
            <v>8551001</v>
          </cell>
          <cell r="F19">
            <v>73.858578402797065</v>
          </cell>
          <cell r="G19">
            <v>10223.852552936656</v>
          </cell>
        </row>
        <row r="20">
          <cell r="D20">
            <v>2057501</v>
          </cell>
          <cell r="E20">
            <v>8551001</v>
          </cell>
          <cell r="F20">
            <v>49.298619213121448</v>
          </cell>
          <cell r="G20">
            <v>5975.1033920744621</v>
          </cell>
        </row>
        <row r="21">
          <cell r="D21">
            <v>2057520</v>
          </cell>
          <cell r="E21">
            <v>8551001</v>
          </cell>
          <cell r="F21">
            <v>4.7769919005680261</v>
          </cell>
          <cell r="G21">
            <v>578.66563937957403</v>
          </cell>
        </row>
        <row r="22">
          <cell r="D22">
            <v>2057530</v>
          </cell>
          <cell r="E22">
            <v>8551001</v>
          </cell>
          <cell r="F22">
            <v>68.047872828035068</v>
          </cell>
          <cell r="G22">
            <v>9569.296937998286</v>
          </cell>
        </row>
        <row r="23">
          <cell r="D23">
            <v>2058001</v>
          </cell>
          <cell r="E23">
            <v>8551001</v>
          </cell>
          <cell r="F23">
            <v>17.638649635716849</v>
          </cell>
          <cell r="G23">
            <v>2256.1807364668284</v>
          </cell>
        </row>
        <row r="24">
          <cell r="D24">
            <v>2058201</v>
          </cell>
          <cell r="E24">
            <v>8551001</v>
          </cell>
          <cell r="F24">
            <v>53.776852872218306</v>
          </cell>
          <cell r="G24">
            <v>6472.2521369840279</v>
          </cell>
        </row>
        <row r="25">
          <cell r="D25">
            <v>2058501</v>
          </cell>
          <cell r="E25">
            <v>8551001</v>
          </cell>
          <cell r="F25">
            <v>12.501393160193947</v>
          </cell>
          <cell r="G25">
            <v>1488.8058447084782</v>
          </cell>
        </row>
        <row r="26">
          <cell r="D26">
            <v>2251501</v>
          </cell>
          <cell r="E26">
            <v>8551001</v>
          </cell>
          <cell r="F26">
            <v>7855.5984604832393</v>
          </cell>
          <cell r="G26">
            <v>959977.02879690717</v>
          </cell>
        </row>
        <row r="27">
          <cell r="D27">
            <v>2252001</v>
          </cell>
          <cell r="E27">
            <v>8551001</v>
          </cell>
          <cell r="F27">
            <v>5638.8087636935779</v>
          </cell>
          <cell r="G27">
            <v>678465.51996882807</v>
          </cell>
        </row>
        <row r="28">
          <cell r="D28">
            <v>2253001</v>
          </cell>
          <cell r="E28">
            <v>8551001</v>
          </cell>
          <cell r="F28">
            <v>10854.502622445287</v>
          </cell>
          <cell r="G28">
            <v>1323922.343729801</v>
          </cell>
        </row>
        <row r="29">
          <cell r="D29">
            <v>2350101</v>
          </cell>
          <cell r="E29">
            <v>8551001</v>
          </cell>
          <cell r="F29">
            <v>16987.130407272114</v>
          </cell>
          <cell r="G29">
            <v>3090163.9370322186</v>
          </cell>
        </row>
        <row r="30">
          <cell r="D30">
            <v>2350501</v>
          </cell>
          <cell r="E30">
            <v>8551001</v>
          </cell>
          <cell r="F30">
            <v>8155.4873299761666</v>
          </cell>
          <cell r="G30">
            <v>1055966.0862267655</v>
          </cell>
        </row>
        <row r="31">
          <cell r="D31">
            <v>2350701</v>
          </cell>
          <cell r="E31">
            <v>8551001</v>
          </cell>
          <cell r="F31">
            <v>1994.4806521725479</v>
          </cell>
          <cell r="G31">
            <v>246327.52225821363</v>
          </cell>
        </row>
        <row r="32">
          <cell r="D32">
            <v>2351001</v>
          </cell>
          <cell r="E32">
            <v>8551001</v>
          </cell>
          <cell r="F32">
            <v>577.57328518987094</v>
          </cell>
          <cell r="G32">
            <v>84310.121569914598</v>
          </cell>
        </row>
        <row r="33">
          <cell r="D33">
            <v>2352001</v>
          </cell>
          <cell r="E33">
            <v>8551001</v>
          </cell>
          <cell r="F33">
            <v>208.96656743682263</v>
          </cell>
          <cell r="G33">
            <v>25779.063927411382</v>
          </cell>
        </row>
        <row r="34">
          <cell r="D34">
            <v>2352501</v>
          </cell>
          <cell r="E34">
            <v>8551001</v>
          </cell>
          <cell r="F34">
            <v>903.12372246728182</v>
          </cell>
          <cell r="G34">
            <v>166670.30042310472</v>
          </cell>
        </row>
        <row r="35">
          <cell r="D35">
            <v>2353001</v>
          </cell>
          <cell r="E35">
            <v>8551001</v>
          </cell>
          <cell r="F35">
            <v>996.74144138135046</v>
          </cell>
          <cell r="G35">
            <v>196083.24921684421</v>
          </cell>
        </row>
        <row r="36">
          <cell r="D36">
            <v>2355701</v>
          </cell>
          <cell r="E36">
            <v>8551001</v>
          </cell>
          <cell r="F36">
            <v>2515.0262056615247</v>
          </cell>
          <cell r="G36">
            <v>472513.18035196757</v>
          </cell>
        </row>
        <row r="37">
          <cell r="D37">
            <v>2356001</v>
          </cell>
          <cell r="E37">
            <v>8551001</v>
          </cell>
          <cell r="F37">
            <v>886.82242000150143</v>
          </cell>
          <cell r="G37">
            <v>125623.19842034332</v>
          </cell>
        </row>
        <row r="38">
          <cell r="D38">
            <v>2356201</v>
          </cell>
          <cell r="E38">
            <v>8551001</v>
          </cell>
          <cell r="F38">
            <v>6004.995124107375</v>
          </cell>
          <cell r="G38">
            <v>857800.67142579623</v>
          </cell>
        </row>
        <row r="39">
          <cell r="D39">
            <v>2356501</v>
          </cell>
          <cell r="E39">
            <v>8551001</v>
          </cell>
          <cell r="F39">
            <v>2793.1218297362352</v>
          </cell>
          <cell r="G39">
            <v>422247.95921009517</v>
          </cell>
        </row>
        <row r="40">
          <cell r="D40">
            <v>2356701</v>
          </cell>
          <cell r="E40">
            <v>8551001</v>
          </cell>
          <cell r="F40">
            <v>1388.9772116551317</v>
          </cell>
          <cell r="G40">
            <v>164117.38366981657</v>
          </cell>
        </row>
        <row r="41">
          <cell r="D41">
            <v>2357001</v>
          </cell>
          <cell r="E41">
            <v>8551001</v>
          </cell>
          <cell r="F41">
            <v>457.34465715518661</v>
          </cell>
          <cell r="G41">
            <v>64860.283195620868</v>
          </cell>
        </row>
        <row r="42">
          <cell r="D42">
            <v>2357501</v>
          </cell>
          <cell r="E42">
            <v>8551001</v>
          </cell>
          <cell r="F42">
            <v>231.82522080752392</v>
          </cell>
          <cell r="G42">
            <v>28329.007764848269</v>
          </cell>
        </row>
        <row r="43">
          <cell r="D43">
            <v>2357520</v>
          </cell>
          <cell r="E43">
            <v>8551001</v>
          </cell>
          <cell r="F43">
            <v>19.098547713360187</v>
          </cell>
          <cell r="G43">
            <v>2314.6480815417121</v>
          </cell>
        </row>
        <row r="44">
          <cell r="D44">
            <v>2357540</v>
          </cell>
          <cell r="E44">
            <v>8551001</v>
          </cell>
          <cell r="F44">
            <v>167.61737215906246</v>
          </cell>
          <cell r="G44">
            <v>23420.647199413808</v>
          </cell>
        </row>
        <row r="45">
          <cell r="D45">
            <v>2358001</v>
          </cell>
          <cell r="E45">
            <v>8551001</v>
          </cell>
          <cell r="F45">
            <v>70.572976561430835</v>
          </cell>
          <cell r="G45">
            <v>9024.8234344426291</v>
          </cell>
        </row>
        <row r="46">
          <cell r="D46">
            <v>2358201</v>
          </cell>
          <cell r="E46">
            <v>8551001</v>
          </cell>
          <cell r="F46">
            <v>215.10741148887323</v>
          </cell>
          <cell r="G46">
            <v>25889.02302391269</v>
          </cell>
        </row>
        <row r="47">
          <cell r="D47">
            <v>2358501</v>
          </cell>
          <cell r="E47">
            <v>8551001</v>
          </cell>
          <cell r="F47">
            <v>49.986917566656096</v>
          </cell>
          <cell r="G47">
            <v>5955.3238674092281</v>
          </cell>
        </row>
        <row r="48">
          <cell r="D48">
            <v>2358701</v>
          </cell>
          <cell r="E48">
            <v>8551001</v>
          </cell>
          <cell r="F48">
            <v>1350.2313615233663</v>
          </cell>
          <cell r="G48">
            <v>178012.3187271636</v>
          </cell>
        </row>
        <row r="49">
          <cell r="D49">
            <v>2403501</v>
          </cell>
          <cell r="E49">
            <v>8551001</v>
          </cell>
          <cell r="F49">
            <v>699.50903721021064</v>
          </cell>
          <cell r="G49">
            <v>82282.022915069902</v>
          </cell>
        </row>
        <row r="50">
          <cell r="D50">
            <v>2405001</v>
          </cell>
          <cell r="E50">
            <v>8551001</v>
          </cell>
          <cell r="F50">
            <v>32.209278393562407</v>
          </cell>
          <cell r="G50">
            <v>3769.3246330298639</v>
          </cell>
        </row>
        <row r="51">
          <cell r="D51">
            <v>2406001</v>
          </cell>
          <cell r="E51">
            <v>8551001</v>
          </cell>
          <cell r="F51">
            <v>568.07942244443757</v>
          </cell>
          <cell r="G51">
            <v>65992.408426104274</v>
          </cell>
        </row>
        <row r="52">
          <cell r="D52">
            <v>2511701</v>
          </cell>
          <cell r="E52">
            <v>8551001</v>
          </cell>
          <cell r="F52">
            <v>341.17129129708343</v>
          </cell>
          <cell r="G52">
            <v>43698.179650547994</v>
          </cell>
        </row>
        <row r="53">
          <cell r="D53">
            <v>2531001</v>
          </cell>
          <cell r="E53">
            <v>8551001</v>
          </cell>
          <cell r="F53">
            <v>896.51706227650914</v>
          </cell>
          <cell r="G53">
            <v>137957.03547244234</v>
          </cell>
        </row>
        <row r="54">
          <cell r="D54">
            <v>2531501</v>
          </cell>
          <cell r="E54">
            <v>8551001</v>
          </cell>
          <cell r="F54">
            <v>1231.6370745179552</v>
          </cell>
          <cell r="G54">
            <v>157457.88511723976</v>
          </cell>
        </row>
        <row r="55">
          <cell r="D55">
            <v>2531701</v>
          </cell>
          <cell r="E55">
            <v>8551001</v>
          </cell>
          <cell r="F55">
            <v>363.14964681378063</v>
          </cell>
          <cell r="G55">
            <v>44800.618166644264</v>
          </cell>
        </row>
        <row r="56">
          <cell r="D56">
            <v>2532001</v>
          </cell>
          <cell r="E56">
            <v>8551001</v>
          </cell>
          <cell r="F56">
            <v>262.97180643922894</v>
          </cell>
          <cell r="G56">
            <v>31872.599921853398</v>
          </cell>
        </row>
        <row r="57">
          <cell r="D57">
            <v>2532501</v>
          </cell>
          <cell r="E57">
            <v>8551001</v>
          </cell>
          <cell r="F57">
            <v>22.554354018105489</v>
          </cell>
          <cell r="G57">
            <v>3941.7472874039995</v>
          </cell>
        </row>
        <row r="58">
          <cell r="D58">
            <v>2536001</v>
          </cell>
          <cell r="E58">
            <v>8551001</v>
          </cell>
          <cell r="F58">
            <v>815.31170273407406</v>
          </cell>
          <cell r="G58">
            <v>105093.48016103575</v>
          </cell>
        </row>
        <row r="59">
          <cell r="D59">
            <v>2536201</v>
          </cell>
          <cell r="E59">
            <v>8551001</v>
          </cell>
          <cell r="F59">
            <v>2040.5347661184778</v>
          </cell>
          <cell r="G59">
            <v>252943.18663032373</v>
          </cell>
        </row>
        <row r="60">
          <cell r="D60">
            <v>2541001</v>
          </cell>
          <cell r="E60">
            <v>8551001</v>
          </cell>
          <cell r="F60">
            <v>2273.0947580706038</v>
          </cell>
          <cell r="G60">
            <v>454323.18745695119</v>
          </cell>
        </row>
        <row r="61">
          <cell r="D61">
            <v>2541501</v>
          </cell>
          <cell r="E61">
            <v>8551001</v>
          </cell>
          <cell r="F61">
            <v>1298.7356626584842</v>
          </cell>
          <cell r="G61">
            <v>189332.71519061827</v>
          </cell>
        </row>
        <row r="62">
          <cell r="D62">
            <v>2541701</v>
          </cell>
          <cell r="E62">
            <v>8551001</v>
          </cell>
          <cell r="F62">
            <v>397.03668130403753</v>
          </cell>
          <cell r="G62">
            <v>43689.859758685692</v>
          </cell>
        </row>
        <row r="63">
          <cell r="D63">
            <v>2542001</v>
          </cell>
          <cell r="E63">
            <v>8551001</v>
          </cell>
          <cell r="F63">
            <v>111.69808745827279</v>
          </cell>
          <cell r="G63">
            <v>15493.821568651432</v>
          </cell>
        </row>
        <row r="64">
          <cell r="D64">
            <v>2542501</v>
          </cell>
          <cell r="E64">
            <v>8551001</v>
          </cell>
          <cell r="F64">
            <v>2412.1306362677233</v>
          </cell>
          <cell r="G64">
            <v>498480.2760147762</v>
          </cell>
        </row>
        <row r="65">
          <cell r="D65">
            <v>2546001</v>
          </cell>
          <cell r="E65">
            <v>8551001</v>
          </cell>
          <cell r="F65">
            <v>340.42767418415423</v>
          </cell>
          <cell r="G65">
            <v>48616.196074642168</v>
          </cell>
        </row>
        <row r="66">
          <cell r="D66">
            <v>2546201</v>
          </cell>
          <cell r="E66">
            <v>8551001</v>
          </cell>
          <cell r="F66">
            <v>1024.4770113565678</v>
          </cell>
          <cell r="G66">
            <v>143319.63876884023</v>
          </cell>
        </row>
        <row r="67">
          <cell r="D67">
            <v>2551001</v>
          </cell>
          <cell r="E67">
            <v>8551001</v>
          </cell>
          <cell r="F67">
            <v>3218.3170578174731</v>
          </cell>
          <cell r="G67">
            <v>586437.67074196192</v>
          </cell>
        </row>
        <row r="68">
          <cell r="D68">
            <v>2551501</v>
          </cell>
          <cell r="E68">
            <v>8551001</v>
          </cell>
          <cell r="F68">
            <v>2835.7033129017113</v>
          </cell>
          <cell r="G68">
            <v>393085.16745604412</v>
          </cell>
        </row>
        <row r="69">
          <cell r="D69">
            <v>2551701</v>
          </cell>
          <cell r="E69">
            <v>8551001</v>
          </cell>
          <cell r="F69">
            <v>571.12934235930163</v>
          </cell>
          <cell r="G69">
            <v>70527.38179609245</v>
          </cell>
        </row>
        <row r="70">
          <cell r="D70">
            <v>2552001</v>
          </cell>
          <cell r="E70">
            <v>8551001</v>
          </cell>
          <cell r="F70">
            <v>425.98612402296339</v>
          </cell>
          <cell r="G70">
            <v>51629.892719552896</v>
          </cell>
        </row>
        <row r="71">
          <cell r="D71">
            <v>2552501</v>
          </cell>
          <cell r="E71">
            <v>8551001</v>
          </cell>
          <cell r="F71">
            <v>279.95004798073853</v>
          </cell>
          <cell r="G71">
            <v>36322.477879742626</v>
          </cell>
        </row>
        <row r="72">
          <cell r="D72">
            <v>2556001</v>
          </cell>
          <cell r="E72">
            <v>8551001</v>
          </cell>
          <cell r="F72">
            <v>1174.287784648762</v>
          </cell>
          <cell r="G72">
            <v>153049.93037036472</v>
          </cell>
        </row>
        <row r="73">
          <cell r="D73">
            <v>2556201</v>
          </cell>
          <cell r="E73">
            <v>8551001</v>
          </cell>
          <cell r="F73">
            <v>4259.2412822466367</v>
          </cell>
          <cell r="G73">
            <v>542739.72104030626</v>
          </cell>
        </row>
      </sheetData>
      <sheetData sheetId="10" refreshError="1"/>
    </sheetDataSet>
  </externalBook>
</externalLink>
</file>

<file path=xl/externalLinks/externalLink1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оэфф"/>
      <sheetName val="Развитие"/>
      <sheetName val="Пленки"/>
      <sheetName val="Пластины"/>
      <sheetName val="Пакеты_подложки"/>
      <sheetName val="Лента_листы_колпачки"/>
      <sheetName val="Банки_крышки"/>
      <sheetName val="Бартер"/>
      <sheetName val="Энергия_сторон"/>
      <sheetName val="Налоги"/>
      <sheetName val="Труд"/>
      <sheetName val="Коммерч"/>
      <sheetName val="Проч"/>
      <sheetName val="фин_план_дек"/>
      <sheetName val="фин_план_день"/>
      <sheetName val="фин_отчет_день"/>
      <sheetName val="фин_отчет_день накопительный"/>
      <sheetName val="График"/>
      <sheetName val="фин_план_дек_usd"/>
      <sheetName val="Бюджеты_мат-лы"/>
      <sheetName val="постоянныезатраты"/>
      <sheetName val="постоянные затраты"/>
      <sheetName val="сырье"/>
      <sheetName val="июнь9"/>
      <sheetName val="Лист1"/>
      <sheetName val="Cash"/>
      <sheetName val="Данные плана-счетов"/>
      <sheetName val="++8210.20"/>
      <sheetName val="Ф2.1 Бюджет доходов и расходов"/>
      <sheetName val="Ф2_1 Бюджет доходов и расходов"/>
      <sheetName val="manag_balance"/>
      <sheetName val="2.2"/>
      <sheetName val="Списки"/>
      <sheetName val="P&amp;L"/>
      <sheetName val="LineList"/>
      <sheetName val="БПиР"/>
      <sheetName val="предприятия"/>
      <sheetName val="ПДДС_окт2"/>
      <sheetName val="Юр.вопросы"/>
      <sheetName val="ФРП"/>
      <sheetName val="Сводная табл."/>
      <sheetName val="Цеховые"/>
      <sheetName val="база"/>
      <sheetName val="Бал. тов. пр.-1"/>
      <sheetName val="Период"/>
      <sheetName val="4. NWABC"/>
    </sheetNames>
    <sheetDataSet>
      <sheetData sheetId="0" refreshError="1">
        <row r="2">
          <cell r="B2">
            <v>25.5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ечать на лаз.принтер"/>
      <sheetName val="B"/>
      <sheetName val="Inventories as of 03.20"/>
      <sheetName val="коэфф"/>
    </sheetNames>
    <sheetDataSet>
      <sheetData sheetId="0"/>
      <sheetData sheetId="1" refreshError="1">
        <row r="185">
          <cell r="A185" t="str">
            <v>Наименование показателя</v>
          </cell>
        </row>
      </sheetData>
      <sheetData sheetId="2" refreshError="1"/>
      <sheetData sheetId="3" refreshError="1"/>
    </sheetDataSet>
  </externalBook>
</externalLink>
</file>

<file path=xl/externalLinks/externalLink1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оверка"/>
      <sheetName val="Справочник"/>
      <sheetName val="БАЛАНС"/>
      <sheetName val="АКции"/>
      <sheetName val="ЗаймыВыд"/>
      <sheetName val="ЗаймыПол"/>
      <sheetName val="КП"/>
      <sheetName val="ВекПол"/>
      <sheetName val="ВексВыд"/>
      <sheetName val="ДЗ"/>
      <sheetName val="КЗ"/>
      <sheetName val="АВансыВыд"/>
      <sheetName val="АВансыПол"/>
      <sheetName val="ОЦПГП"/>
      <sheetName val="Расшифровка ОЦПГП"/>
      <sheetName val="ОЦПИНВП"/>
      <sheetName val="Расшифровка ОЦПИДП"/>
      <sheetName val="ОЦППР"/>
      <sheetName val="Расшифровка ОЦППР"/>
      <sheetName val="ОЦПИНВВ"/>
      <sheetName val="Расшифровка ОЦПИДВ"/>
      <sheetName val="P@L"/>
      <sheetName val="ДДС"/>
      <sheetName val="Расшифровка ДДС"/>
      <sheetName val="ДДС Косвенный"/>
      <sheetName val="Акт сверки"/>
      <sheetName val="Неликвиды"/>
      <sheetName val="балансAL"/>
      <sheetName val="B"/>
    </sheetNames>
    <sheetDataSet>
      <sheetData sheetId="0" refreshError="1"/>
      <sheetData sheetId="1" refreshError="1">
        <row r="6">
          <cell r="B6" t="str">
            <v>ОАО "Главмосстроймонолит"</v>
          </cell>
        </row>
        <row r="7">
          <cell r="B7" t="str">
            <v>ОАО "Механизация-2"</v>
          </cell>
        </row>
        <row r="8">
          <cell r="B8" t="str">
            <v>ОАО "ГМС-Опалубка"</v>
          </cell>
        </row>
        <row r="9">
          <cell r="B9" t="str">
            <v>ОАО "Строймонолит -14"</v>
          </cell>
        </row>
        <row r="10">
          <cell r="B10" t="str">
            <v>ОАО "УЖС-1"</v>
          </cell>
        </row>
        <row r="11">
          <cell r="B11" t="str">
            <v>ОАО "УЖС-2"</v>
          </cell>
        </row>
        <row r="12">
          <cell r="B12" t="str">
            <v>ОАО "УМИС"</v>
          </cell>
        </row>
        <row r="13">
          <cell r="B13" t="str">
            <v>ОАО "УМЭСТР ГМС"</v>
          </cell>
        </row>
        <row r="14">
          <cell r="B14" t="str">
            <v>ОАО "УПП ГМС"</v>
          </cell>
        </row>
        <row r="15">
          <cell r="B15" t="str">
            <v>ОАО "УДИС"</v>
          </cell>
        </row>
        <row r="16">
          <cell r="B16" t="str">
            <v>ОАО "ГМС-Ландшафт"</v>
          </cell>
        </row>
        <row r="17">
          <cell r="B17" t="str">
            <v>ОАО "ГМС-маркетинг"</v>
          </cell>
        </row>
        <row r="18">
          <cell r="B18" t="str">
            <v>ОАО "ГМС-недвижимость"</v>
          </cell>
        </row>
        <row r="19">
          <cell r="B19" t="str">
            <v>ОАО "ГМС-телевик"</v>
          </cell>
        </row>
        <row r="20">
          <cell r="B20" t="str">
            <v>ЗАО "ГМС-право"</v>
          </cell>
        </row>
        <row r="21">
          <cell r="B21" t="str">
            <v>ЗАО "ГМС-финанс"</v>
          </cell>
        </row>
        <row r="22">
          <cell r="B22" t="str">
            <v>ОАО "ГМС-эксплуатация"</v>
          </cell>
        </row>
        <row r="23">
          <cell r="B23" t="str">
            <v>ООО "ГМС-Энэлко"</v>
          </cell>
        </row>
        <row r="24">
          <cell r="B24" t="str">
            <v>ОАО "Гранит Главстрой №215"</v>
          </cell>
        </row>
        <row r="25">
          <cell r="B25" t="str">
            <v>ОАО "Санвентстрой-1"</v>
          </cell>
        </row>
        <row r="26">
          <cell r="B26" t="str">
            <v>ОАО "Управление наладочных работ ГМС"</v>
          </cell>
        </row>
        <row r="27">
          <cell r="B27" t="str">
            <v>ОАО "Электромонтаж -1"</v>
          </cell>
        </row>
        <row r="28">
          <cell r="B28" t="str">
            <v>ОАО "Моспромжелезобтон"</v>
          </cell>
        </row>
        <row r="29">
          <cell r="B29" t="str">
            <v>ОАО "Бескудниковский КСМ"</v>
          </cell>
        </row>
        <row r="30">
          <cell r="B30" t="str">
            <v>ОАО "Перовский КСМ"</v>
          </cell>
        </row>
        <row r="31">
          <cell r="B31" t="str">
            <v>ОАО "ЖБИ-23"</v>
          </cell>
        </row>
        <row r="32">
          <cell r="B32" t="str">
            <v>ОАО "МЗЖБИиТ"</v>
          </cell>
        </row>
        <row r="33">
          <cell r="B33" t="str">
            <v>ОАО "Москиприч"</v>
          </cell>
        </row>
        <row r="34">
          <cell r="B34" t="str">
            <v>ОАО "ДОК-2"</v>
          </cell>
        </row>
        <row r="35">
          <cell r="B35" t="str">
            <v>ЗАО ПО"Даниловский строительный завод"</v>
          </cell>
        </row>
        <row r="36">
          <cell r="B36" t="str">
            <v>ОАО "Гипсобетон"</v>
          </cell>
        </row>
        <row r="37">
          <cell r="B37" t="str">
            <v>ОАО "Промгидромеханизация"</v>
          </cell>
        </row>
        <row r="38">
          <cell r="B38" t="str">
            <v>ОАО "Энергоремонт"</v>
          </cell>
        </row>
        <row r="39">
          <cell r="B39" t="str">
            <v>ОАО "Механический завод №2"</v>
          </cell>
        </row>
        <row r="40">
          <cell r="B40" t="str">
            <v>ООО "Монтажлегконструкция"</v>
          </cell>
        </row>
        <row r="41">
          <cell r="B41" t="str">
            <v>ЗАО "Опалубка Русская"</v>
          </cell>
        </row>
        <row r="42">
          <cell r="B42" t="str">
            <v>ООО "Трест"Мосмонтажспецстройпром"</v>
          </cell>
        </row>
        <row r="43">
          <cell r="B43" t="str">
            <v>ЗАО "Промстрой инжиниринг"</v>
          </cell>
        </row>
        <row r="44">
          <cell r="B44" t="str">
            <v>ООО "Развитие-Стройинвест"</v>
          </cell>
        </row>
        <row r="45">
          <cell r="B45" t="str">
            <v>ООО "Созидание-97"</v>
          </cell>
        </row>
        <row r="46">
          <cell r="B46" t="str">
            <v>ОАО "Управление развитием систем и проектов"</v>
          </cell>
        </row>
        <row r="47">
          <cell r="B47" t="str">
            <v>ОАО "ХК "Главмосстрой"</v>
          </cell>
        </row>
        <row r="48">
          <cell r="B48" t="str">
            <v>ОАО "Моспромстройматериалы"</v>
          </cell>
        </row>
        <row r="49">
          <cell r="B49" t="str">
            <v>ОАО "Мосмонтажспецстрой"</v>
          </cell>
        </row>
        <row r="50">
          <cell r="B50" t="str">
            <v>ОАО "СПК Развитие"</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19.01"/>
      <sheetName val="25.01 (2)"/>
      <sheetName val="25.01 (3)"/>
      <sheetName val="27.01 (4)"/>
      <sheetName val="28.01 (5)"/>
      <sheetName val="19.02 с коэ Курникова"/>
      <sheetName val="ПрограммаСтроительства"/>
      <sheetName val="ГрафикВденьгах"/>
      <sheetName val="КОНСТАНТЫ"/>
      <sheetName val="Справочник"/>
    </sheetNames>
    <sheetDataSet>
      <sheetData sheetId="0"/>
      <sheetData sheetId="1"/>
      <sheetData sheetId="2"/>
      <sheetData sheetId="3"/>
      <sheetData sheetId="4"/>
      <sheetData sheetId="5"/>
      <sheetData sheetId="6"/>
      <sheetData sheetId="7">
        <row r="12">
          <cell r="O12">
            <v>1500</v>
          </cell>
        </row>
      </sheetData>
      <sheetData sheetId="8"/>
      <sheetData sheetId="9">
        <row r="1">
          <cell r="B1">
            <v>1.3367581967213114</v>
          </cell>
        </row>
        <row r="4">
          <cell r="B4">
            <v>110000</v>
          </cell>
        </row>
      </sheetData>
      <sheetData sheetId="10" refreshError="1"/>
    </sheetDataSet>
  </externalBook>
</externalLink>
</file>

<file path=xl/externalLinks/externalLink1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движение дс"/>
      <sheetName val="движение товара"/>
      <sheetName val="Хран сах "/>
      <sheetName val="Кред. задолж."/>
      <sheetName val="ДЗ"/>
      <sheetName val="Авансы выданные"/>
      <sheetName val="Основные средства"/>
      <sheetName val="Основные средства (2)"/>
      <sheetName val="аванс по ОС"/>
      <sheetName val="Прочие"/>
      <sheetName val="PL"/>
      <sheetName val="Баланс"/>
      <sheetName val="Кред_ задолж_"/>
      <sheetName val="предоплата"/>
      <sheetName val="КОНСТАНТЫ"/>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оя00_факт-ср2001г_план"/>
      <sheetName val="Позиция"/>
      <sheetName val="Финпоки1"/>
      <sheetName val="ф3 2"/>
      <sheetName val="ф2 3"/>
      <sheetName val="Площади 4"/>
      <sheetName val="Кап.затр 5"/>
      <sheetName val="Доходы 6"/>
      <sheetName val="кредит 7"/>
      <sheetName val="Аморт 8"/>
      <sheetName val="Пост."/>
      <sheetName val="предоплата"/>
    </sheetNames>
    <sheetDataSet>
      <sheetData sheetId="0"/>
      <sheetData sheetId="1" refreshError="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5-6.11"/>
      <sheetName val="2015 (3)"/>
      <sheetName val="29поз."/>
      <sheetName val="2016"/>
      <sheetName val="2015-10.11 (2)"/>
      <sheetName val="2015-10.11 (3)"/>
      <sheetName val="2015-декабрь"/>
      <sheetName val="2016темпы на год шт-1"/>
      <sheetName val="2016темпы на год шт-2"/>
      <sheetName val="2016 темпы на год м2"/>
      <sheetName val="2016 темпы на год м2 (2)"/>
      <sheetName val="2016темпы на год шт-3 (2)"/>
      <sheetName val="2016-янв-февр (2)"/>
      <sheetName val="2016-янв-февр (3)"/>
      <sheetName val="2016-янв-февр (4)"/>
      <sheetName val="2016-февр-март"/>
      <sheetName val="2016-февр-март (2)"/>
      <sheetName val="2016-февр-март (3)"/>
      <sheetName val="2016-февр-март (4)"/>
      <sheetName val="2016 I полуг "/>
      <sheetName val="2016 I полуг  (2)"/>
      <sheetName val="2016 I полуг  (3)"/>
      <sheetName val="2016 I полуг  (4)"/>
      <sheetName val="2016 I полуг  (5)"/>
      <sheetName val="2016 I полуг  (6)"/>
      <sheetName val="2016 I полуг  (7)"/>
      <sheetName val="2016 I полуг  (8)"/>
      <sheetName val="2016 I полуг  (9)"/>
      <sheetName val="темпы 15.06"/>
      <sheetName val=" ПС 15.06"/>
      <sheetName val=" ПС все объекты"/>
      <sheetName val="констант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ow r="1">
          <cell r="B1">
            <v>1.3367581967213114</v>
          </cell>
        </row>
        <row r="2">
          <cell r="B2">
            <v>1.9373307198859591</v>
          </cell>
        </row>
      </sheetData>
    </sheetDataSet>
  </externalBook>
</externalLink>
</file>

<file path=xl/externalLinks/externalLink1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ase (RUR)"/>
      <sheetName val="Database RUR 1"/>
      <sheetName val="Database RUR per Hl"/>
      <sheetName val="By brand RUR"/>
      <sheetName val="By DC per RUR"/>
      <sheetName val="By DC per hl"/>
      <sheetName val="February (KRUR)"/>
      <sheetName val="4. NWABC"/>
      <sheetName val="диаграмма дивид"/>
      <sheetName val="Database (RUR)Mar YTD"/>
      <sheetName val="данные"/>
      <sheetName val="параметры"/>
      <sheetName val="Элим P&amp;L"/>
      <sheetName val="MAIN"/>
      <sheetName val="Дин. оборотн. ср-в!!!"/>
      <sheetName val="ф2"/>
      <sheetName val="Уровень показателей!!!"/>
      <sheetName val="Б3!!!"/>
      <sheetName val="Б1"/>
      <sheetName val="DT 1999 (abst. from model)"/>
      <sheetName val="Sheet1"/>
      <sheetName val="константы"/>
    </sheetNames>
    <sheetDataSet>
      <sheetData sheetId="0">
        <row r="3">
          <cell r="H3" t="str">
            <v>Bag Beer Krepkoye - pet 01.50L -</v>
          </cell>
        </row>
      </sheetData>
      <sheetData sheetId="1">
        <row r="3">
          <cell r="H3" t="str">
            <v>Bag Beer Krepkoye - pet 01.50L -</v>
          </cell>
        </row>
      </sheetData>
      <sheetData sheetId="2">
        <row r="3">
          <cell r="H3" t="str">
            <v>Bag Beer Krepkoye - pet 01.50L -</v>
          </cell>
        </row>
      </sheetData>
      <sheetData sheetId="3">
        <row r="3">
          <cell r="H3" t="str">
            <v>Bag Beer Krepkoye - pet 01.50L -</v>
          </cell>
        </row>
      </sheetData>
      <sheetData sheetId="4">
        <row r="3">
          <cell r="H3" t="str">
            <v>Bag Beer Krepkoye - pet 01.50L -</v>
          </cell>
        </row>
      </sheetData>
      <sheetData sheetId="5">
        <row r="3">
          <cell r="H3" t="str">
            <v>Bag Beer Krepkoye - pet 01.50L -</v>
          </cell>
        </row>
      </sheetData>
      <sheetData sheetId="6">
        <row r="3">
          <cell r="H3" t="str">
            <v>Bag Beer Krepkoye - pet 01.50L -</v>
          </cell>
        </row>
      </sheetData>
      <sheetData sheetId="7" refreshError="1">
        <row r="3">
          <cell r="H3" t="str">
            <v>Bag Beer Krepkoye - pet 01.50L -</v>
          </cell>
          <cell r="I3">
            <v>411.10429246152239</v>
          </cell>
          <cell r="J3">
            <v>13.194358092061519</v>
          </cell>
        </row>
        <row r="4">
          <cell r="H4" t="str">
            <v>Bag Beer Krepkoye - pet 02.00L -</v>
          </cell>
          <cell r="I4">
            <v>387.47460829887171</v>
          </cell>
          <cell r="J4">
            <v>12.438597188813114</v>
          </cell>
        </row>
        <row r="5">
          <cell r="H5" t="str">
            <v>Bag Beer Originalnoye - bottle 00.50L -</v>
          </cell>
          <cell r="I5">
            <v>237.68280063780242</v>
          </cell>
          <cell r="J5">
            <v>7.7251065950937958</v>
          </cell>
        </row>
        <row r="6">
          <cell r="H6" t="str">
            <v>Bag Beer Originalnoye - bottle 00.50L TP</v>
          </cell>
          <cell r="I6" t="str">
            <v>NA</v>
          </cell>
          <cell r="J6" t="str">
            <v>NA</v>
          </cell>
        </row>
        <row r="7">
          <cell r="H7" t="str">
            <v>Bag Beer Originalnoye - pet 01.50L -</v>
          </cell>
          <cell r="I7">
            <v>349.17830906577336</v>
          </cell>
          <cell r="J7">
            <v>11.220209218846978</v>
          </cell>
        </row>
        <row r="8">
          <cell r="H8" t="str">
            <v>Bag Beer Originalnoye - pet 02.00L -</v>
          </cell>
          <cell r="I8">
            <v>325.72024348111222</v>
          </cell>
          <cell r="J8">
            <v>10.449724178199846</v>
          </cell>
        </row>
        <row r="9">
          <cell r="H9" t="str">
            <v>Bavaria Legkoye - bottle 00.50L -</v>
          </cell>
          <cell r="I9">
            <v>405.283109659231</v>
          </cell>
          <cell r="J9">
            <v>11.976199237417385</v>
          </cell>
        </row>
        <row r="10">
          <cell r="H10" t="str">
            <v>Bavaria Legkoye - keg 50.00L -</v>
          </cell>
          <cell r="I10">
            <v>382.69658245344249</v>
          </cell>
          <cell r="J10">
            <v>11.388897141255836</v>
          </cell>
        </row>
        <row r="11">
          <cell r="H11" t="str">
            <v>Bavaria Originalnoye - bottle 00.50L -</v>
          </cell>
          <cell r="I11">
            <v>473.24376099633764</v>
          </cell>
          <cell r="J11">
            <v>14.225211427070397</v>
          </cell>
        </row>
        <row r="12">
          <cell r="H12" t="str">
            <v>Bavaria Petersburg - bottle 00.50L -</v>
          </cell>
          <cell r="I12">
            <v>448.06386662490542</v>
          </cell>
          <cell r="J12">
            <v>13.390793896415394</v>
          </cell>
        </row>
        <row r="13">
          <cell r="H13" t="str">
            <v>Bavaria Petersburg - keg 50.00L -</v>
          </cell>
          <cell r="I13">
            <v>425.4773394191169</v>
          </cell>
          <cell r="J13">
            <v>12.803491800253845</v>
          </cell>
        </row>
        <row r="14">
          <cell r="H14" t="str">
            <v>Bavaria Temnoe - bottle 00.50L -</v>
          </cell>
          <cell r="I14">
            <v>454.93419123040206</v>
          </cell>
          <cell r="J14">
            <v>11.010031851008167</v>
          </cell>
        </row>
        <row r="15">
          <cell r="H15" t="str">
            <v>Klinskoe Gold - bottle 00.33L TP</v>
          </cell>
          <cell r="I15">
            <v>565.22776081052461</v>
          </cell>
          <cell r="J15">
            <v>18.380480718631489</v>
          </cell>
        </row>
        <row r="16">
          <cell r="H16" t="str">
            <v>Klinskoe Gold - keg 50.00L -</v>
          </cell>
          <cell r="I16">
            <v>479.54629883167485</v>
          </cell>
          <cell r="J16">
            <v>15.589352055031123</v>
          </cell>
        </row>
        <row r="17">
          <cell r="H17" t="str">
            <v>Klinskoe Krepkoye - bottle 00.50L -</v>
          </cell>
          <cell r="I17" t="str">
            <v>NA</v>
          </cell>
          <cell r="J17" t="str">
            <v>NA</v>
          </cell>
        </row>
        <row r="18">
          <cell r="H18" t="str">
            <v>Klinskoe Krepkoye - bottle 00.50L TP</v>
          </cell>
          <cell r="I18" t="str">
            <v>NA</v>
          </cell>
          <cell r="J18" t="str">
            <v>NA</v>
          </cell>
        </row>
        <row r="19">
          <cell r="H19" t="str">
            <v>Klinskoe Krepkoye - keg 50.00L -</v>
          </cell>
          <cell r="I19" t="str">
            <v>NA</v>
          </cell>
          <cell r="J19" t="str">
            <v>NA</v>
          </cell>
        </row>
        <row r="20">
          <cell r="H20" t="str">
            <v>Klinskoe Lux - bottle 00.33L TP</v>
          </cell>
          <cell r="I20">
            <v>584.90925077164798</v>
          </cell>
          <cell r="J20">
            <v>19.076729635303558</v>
          </cell>
        </row>
        <row r="21">
          <cell r="H21" t="str">
            <v>Klinskoe Lux - bottle 00.50L -</v>
          </cell>
          <cell r="I21">
            <v>476.41635793574989</v>
          </cell>
          <cell r="J21">
            <v>14.314268770378764</v>
          </cell>
        </row>
        <row r="22">
          <cell r="H22" t="str">
            <v>Klinskoe Lux - bottle 00.50L TP</v>
          </cell>
          <cell r="I22">
            <v>529.43463096259359</v>
          </cell>
          <cell r="J22">
            <v>15.907070580580323</v>
          </cell>
        </row>
        <row r="23">
          <cell r="H23" t="str">
            <v>Klinskoe Lux - can 00.33L -</v>
          </cell>
          <cell r="I23">
            <v>1310.8363779217564</v>
          </cell>
          <cell r="J23">
            <v>40.324849651656287</v>
          </cell>
        </row>
        <row r="24">
          <cell r="H24" t="str">
            <v>Klinskoe Lux - can 00.50L -</v>
          </cell>
          <cell r="I24">
            <v>1174.1914638115006</v>
          </cell>
          <cell r="J24">
            <v>36.429029834639692</v>
          </cell>
        </row>
        <row r="25">
          <cell r="H25" t="str">
            <v>Klinskoe Lux - keg 50.00L -</v>
          </cell>
          <cell r="I25">
            <v>500.412708521963</v>
          </cell>
          <cell r="J25">
            <v>16.258010246779769</v>
          </cell>
        </row>
        <row r="26">
          <cell r="H26" t="str">
            <v>Klinskoe Specialnoye - bottle 00.50L -</v>
          </cell>
          <cell r="I26">
            <v>315.66760170282799</v>
          </cell>
          <cell r="J26">
            <v>10.032129292714243</v>
          </cell>
        </row>
        <row r="27">
          <cell r="H27" t="str">
            <v>Klinskoe Specialnoye - bottle 00.50L TP</v>
          </cell>
          <cell r="I27">
            <v>388.56330664531691</v>
          </cell>
          <cell r="J27">
            <v>12.546137033693649</v>
          </cell>
        </row>
        <row r="28">
          <cell r="H28" t="str">
            <v>Klinskoe Specialnoye - keg 50.00L -</v>
          </cell>
          <cell r="I28">
            <v>256.05566717369902</v>
          </cell>
          <cell r="J28">
            <v>8.1985691220420378</v>
          </cell>
        </row>
        <row r="29">
          <cell r="H29" t="str">
            <v>Klinskoe Svetloe - bottle 00.33L TP</v>
          </cell>
          <cell r="I29">
            <v>523.47991504669244</v>
          </cell>
          <cell r="J29">
            <v>17.016413818310678</v>
          </cell>
        </row>
        <row r="30">
          <cell r="H30" t="str">
            <v>Klinskoe Svetloe - bottle 00.50L -</v>
          </cell>
          <cell r="I30">
            <v>315.77074671694874</v>
          </cell>
          <cell r="J30">
            <v>10.033500602975716</v>
          </cell>
        </row>
        <row r="31">
          <cell r="H31" t="str">
            <v>Klinskoe Svetloe - bottle 00.50L TP</v>
          </cell>
          <cell r="I31">
            <v>400.12057193004603</v>
          </cell>
          <cell r="J31">
            <v>13.031314886595364</v>
          </cell>
        </row>
        <row r="32">
          <cell r="H32" t="str">
            <v>Klinskoe Svetloe - can 00.50L -</v>
          </cell>
          <cell r="I32">
            <v>1115.3606797472487</v>
          </cell>
          <cell r="J32">
            <v>34.179929714545622</v>
          </cell>
        </row>
        <row r="33">
          <cell r="H33" t="str">
            <v>Klinskoe Svetloe - keg 50.00L -</v>
          </cell>
          <cell r="I33">
            <v>368.98614230985748</v>
          </cell>
          <cell r="J33">
            <v>12.012437742894138</v>
          </cell>
        </row>
        <row r="34">
          <cell r="H34" t="str">
            <v>Klinskoe Yamskoe - bottle 00.50L -</v>
          </cell>
          <cell r="I34">
            <v>400.83174551920877</v>
          </cell>
          <cell r="J34">
            <v>13.029586318949077</v>
          </cell>
        </row>
        <row r="35">
          <cell r="H35" t="str">
            <v>Klinskoe Yamskoe - bottle 00.50L TP</v>
          </cell>
          <cell r="I35">
            <v>467.08886745834872</v>
          </cell>
          <cell r="J35">
            <v>15.168381102838138</v>
          </cell>
        </row>
        <row r="36">
          <cell r="H36" t="str">
            <v>Monomakh - - bottle 00.50L -</v>
          </cell>
          <cell r="I36">
            <v>275.09533939104728</v>
          </cell>
          <cell r="J36">
            <v>9.3300494250316053</v>
          </cell>
        </row>
        <row r="37">
          <cell r="H37" t="str">
            <v>Monomakh - - bottle 00.50L TP</v>
          </cell>
          <cell r="I37" t="str">
            <v>NA</v>
          </cell>
          <cell r="J37" t="str">
            <v>NA</v>
          </cell>
        </row>
        <row r="38">
          <cell r="H38" t="str">
            <v>Monomakh - - keg 50.00L -</v>
          </cell>
          <cell r="I38" t="str">
            <v>NA</v>
          </cell>
          <cell r="J38" t="str">
            <v>NA</v>
          </cell>
        </row>
        <row r="39">
          <cell r="H39" t="str">
            <v>Permskoye Gubernskoye - bottle 00.50L -</v>
          </cell>
          <cell r="I39">
            <v>265.3708259465555</v>
          </cell>
          <cell r="J39">
            <v>8.6228753272049818</v>
          </cell>
        </row>
        <row r="40">
          <cell r="H40" t="str">
            <v>Permskoye Gubernskoye - bottle 00.50L TP</v>
          </cell>
          <cell r="I40">
            <v>324.89406884712076</v>
          </cell>
          <cell r="J40">
            <v>10.508599073941829</v>
          </cell>
        </row>
        <row r="41">
          <cell r="H41" t="str">
            <v>Permskoye Gubernskoye - keg 50.00L -</v>
          </cell>
          <cell r="I41" t="str">
            <v>NA</v>
          </cell>
          <cell r="J41" t="str">
            <v>NA</v>
          </cell>
        </row>
        <row r="42">
          <cell r="H42" t="str">
            <v>Permskoye Gubernskoye - pet 01.50L -</v>
          </cell>
          <cell r="I42" t="str">
            <v>NA</v>
          </cell>
          <cell r="J42" t="str">
            <v>NA</v>
          </cell>
        </row>
        <row r="43">
          <cell r="H43" t="str">
            <v>Pikur Klassicheskoye - bottle 00.50L -</v>
          </cell>
          <cell r="I43">
            <v>308.76605127138811</v>
          </cell>
          <cell r="J43">
            <v>9.9851116511528932</v>
          </cell>
        </row>
        <row r="44">
          <cell r="H44" t="str">
            <v>Pikur Klassicheskoye - keg 50.00L -</v>
          </cell>
          <cell r="I44">
            <v>224.07871736113967</v>
          </cell>
          <cell r="J44">
            <v>7.2507039095940575</v>
          </cell>
        </row>
        <row r="45">
          <cell r="H45" t="str">
            <v>Pikur Krepkoye - bottle 00.50L -</v>
          </cell>
          <cell r="I45">
            <v>351.37746812773122</v>
          </cell>
          <cell r="J45">
            <v>11.39687841805012</v>
          </cell>
        </row>
        <row r="46">
          <cell r="H46" t="str">
            <v>Pikur Nostalgia - bottle 00.50L -</v>
          </cell>
          <cell r="I46">
            <v>299.31256913898625</v>
          </cell>
          <cell r="J46">
            <v>9.6911969859364735</v>
          </cell>
        </row>
        <row r="47">
          <cell r="H47" t="str">
            <v>Pikur Originalnoye - bottle 00.50L -</v>
          </cell>
          <cell r="I47">
            <v>317.32781514203975</v>
          </cell>
          <cell r="J47">
            <v>10.272096310342295</v>
          </cell>
        </row>
        <row r="48">
          <cell r="H48" t="str">
            <v>Pikur Originalnoye - keg 50.00L -</v>
          </cell>
          <cell r="I48">
            <v>233.06417852438835</v>
          </cell>
          <cell r="J48">
            <v>7.5495746378760771</v>
          </cell>
        </row>
        <row r="49">
          <cell r="H49" t="str">
            <v>Pikur Osoboye - pet 01.50L -</v>
          </cell>
          <cell r="I49">
            <v>348.45518186604357</v>
          </cell>
          <cell r="J49">
            <v>11.247589626138746</v>
          </cell>
        </row>
        <row r="50">
          <cell r="H50" t="str">
            <v>Pikur Osoboye - pet 02.00L -</v>
          </cell>
          <cell r="I50">
            <v>324.84173793097045</v>
          </cell>
          <cell r="J50">
            <v>10.480904943512401</v>
          </cell>
        </row>
        <row r="51">
          <cell r="H51" t="str">
            <v>Pikur Temnoe - bottle 00.50L -</v>
          </cell>
          <cell r="I51" t="str">
            <v>NA</v>
          </cell>
          <cell r="J51" t="str">
            <v>NA</v>
          </cell>
        </row>
        <row r="52">
          <cell r="H52" t="str">
            <v>Premier - - bottle 00.50L -</v>
          </cell>
          <cell r="I52">
            <v>293.80709518424925</v>
          </cell>
          <cell r="J52">
            <v>9.2744997544684633</v>
          </cell>
        </row>
        <row r="53">
          <cell r="H53" t="str">
            <v>Premier - - bottle 00.50L TP</v>
          </cell>
          <cell r="I53" t="str">
            <v>NA</v>
          </cell>
          <cell r="J53" t="str">
            <v>NA</v>
          </cell>
        </row>
        <row r="54">
          <cell r="H54" t="str">
            <v>Premier - - keg 50.00L -</v>
          </cell>
          <cell r="I54">
            <v>225.25247224333378</v>
          </cell>
          <cell r="J54">
            <v>7.2274748050311901</v>
          </cell>
        </row>
        <row r="55">
          <cell r="H55" t="str">
            <v>Premier Extra - bottle 00.50L -</v>
          </cell>
          <cell r="I55">
            <v>297.69549924899133</v>
          </cell>
          <cell r="J55">
            <v>10.134187360003592</v>
          </cell>
        </row>
        <row r="56">
          <cell r="H56" t="str">
            <v>Premier Extra - bottle 00.50L TP</v>
          </cell>
          <cell r="I56" t="str">
            <v>NA</v>
          </cell>
          <cell r="J56" t="str">
            <v>NA</v>
          </cell>
        </row>
        <row r="57">
          <cell r="H57" t="str">
            <v>Premier Extra - keg 50.00L -</v>
          </cell>
          <cell r="I57" t="str">
            <v>NA</v>
          </cell>
          <cell r="J57" t="str">
            <v>NA</v>
          </cell>
        </row>
        <row r="58">
          <cell r="H58" t="str">
            <v>Premier Klassicheskoye - bottle 00.50L -</v>
          </cell>
          <cell r="I58">
            <v>269.09511611268488</v>
          </cell>
          <cell r="J58">
            <v>8.4922159190185251</v>
          </cell>
        </row>
        <row r="59">
          <cell r="H59" t="str">
            <v>Premier Klassicheskoye - bottle 00.50L TP</v>
          </cell>
          <cell r="I59" t="str">
            <v>NA</v>
          </cell>
          <cell r="J59" t="str">
            <v>NA</v>
          </cell>
        </row>
        <row r="60">
          <cell r="H60" t="str">
            <v>Premier Klassicheskoye - keg 50.00L -</v>
          </cell>
          <cell r="I60">
            <v>200.53431422435514</v>
          </cell>
          <cell r="J60">
            <v>6.4291600293766304</v>
          </cell>
        </row>
        <row r="61">
          <cell r="H61" t="str">
            <v>Rifey Uralskoye- bottle 00.50L -</v>
          </cell>
          <cell r="I61">
            <v>253.91056987485896</v>
          </cell>
          <cell r="J61">
            <v>8.2035731303024555</v>
          </cell>
        </row>
        <row r="62">
          <cell r="H62" t="str">
            <v>Rifey Uralskoye- bottle 00.50L TR -</v>
          </cell>
          <cell r="I62">
            <v>313.75282596905595</v>
          </cell>
          <cell r="J62">
            <v>10.127478625076812</v>
          </cell>
        </row>
        <row r="63">
          <cell r="H63" t="str">
            <v>Rifey Uralskoye - keg 50.00L -</v>
          </cell>
          <cell r="I63">
            <v>202.83382157492628</v>
          </cell>
          <cell r="J63">
            <v>6.5535580111221492</v>
          </cell>
        </row>
        <row r="64">
          <cell r="H64" t="str">
            <v>Rifey Uralskoye - pet 01.50L -</v>
          </cell>
          <cell r="I64">
            <v>373.95124086727486</v>
          </cell>
          <cell r="J64">
            <v>11.954457749762705</v>
          </cell>
        </row>
        <row r="65">
          <cell r="H65" t="str">
            <v>Rifey Uralskoye - pet 02.00L -</v>
          </cell>
          <cell r="I65">
            <v>347.42953310217786</v>
          </cell>
          <cell r="J65">
            <v>11.113065095155665</v>
          </cell>
        </row>
        <row r="66">
          <cell r="H66" t="str">
            <v>Rifey Krepkoye - bottle 00.50L -</v>
          </cell>
          <cell r="I66">
            <v>274.82669084536724</v>
          </cell>
          <cell r="J66">
            <v>8.8846310093163918</v>
          </cell>
        </row>
        <row r="67">
          <cell r="H67" t="str">
            <v>Rifey Krepkoye - bottle 00.50L TP</v>
          </cell>
          <cell r="I67">
            <v>335.26268889674117</v>
          </cell>
          <cell r="J67">
            <v>10.824343734139559</v>
          </cell>
        </row>
        <row r="68">
          <cell r="H68" t="str">
            <v>Rifey Krepkoye - keg 50.00L -</v>
          </cell>
          <cell r="I68">
            <v>220.73207218679275</v>
          </cell>
          <cell r="J68">
            <v>7.1430079410075997</v>
          </cell>
        </row>
        <row r="69">
          <cell r="H69" t="str">
            <v>Rifey Krepkoye - pet 01.50L -</v>
          </cell>
          <cell r="I69">
            <v>406.17233665150161</v>
          </cell>
          <cell r="J69">
            <v>13.015269688467104</v>
          </cell>
        </row>
        <row r="70">
          <cell r="H70" t="str">
            <v>Rifey Krepkoye - pet 02.00L -</v>
          </cell>
          <cell r="I70">
            <v>380.32682814065527</v>
          </cell>
          <cell r="J70">
            <v>12.192773003333963</v>
          </cell>
        </row>
        <row r="71">
          <cell r="H71" t="str">
            <v>Rifey Svetloe - pet 01.50L -</v>
          </cell>
          <cell r="I71">
            <v>349.02173701398686</v>
          </cell>
          <cell r="J71">
            <v>11.201160791753571</v>
          </cell>
        </row>
        <row r="72">
          <cell r="H72" t="str">
            <v>Rifey Svetloe - pet 02.00L -</v>
          </cell>
          <cell r="I72">
            <v>325.40484610656279</v>
          </cell>
          <cell r="J72">
            <v>10.439343634547479</v>
          </cell>
        </row>
        <row r="73">
          <cell r="H73" t="str">
            <v>Sibirskaya Korona Klassicheskoye - bottle 00.50L -</v>
          </cell>
          <cell r="I73">
            <v>354.28965525970887</v>
          </cell>
          <cell r="J73">
            <v>11.404415535465001</v>
          </cell>
        </row>
        <row r="74">
          <cell r="H74" t="str">
            <v>Sibirskaya Korona Klassicheskoye - bottle 00.50L TP</v>
          </cell>
          <cell r="I74">
            <v>399.06763829006496</v>
          </cell>
          <cell r="J74">
            <v>12.857254077048632</v>
          </cell>
        </row>
        <row r="75">
          <cell r="H75" t="str">
            <v>Sibirskaya Korona Klassicheskoye - can 00.33L -</v>
          </cell>
          <cell r="I75">
            <v>1245.8482314660562</v>
          </cell>
          <cell r="J75">
            <v>38.551274937177986</v>
          </cell>
        </row>
        <row r="76">
          <cell r="H76" t="str">
            <v>Sibirskaya Korona Klassicheskoye - can 00.50L -</v>
          </cell>
          <cell r="I76">
            <v>1114.0361179648914</v>
          </cell>
          <cell r="J76">
            <v>34.555099292308128</v>
          </cell>
        </row>
        <row r="77">
          <cell r="H77" t="str">
            <v>Sibirskaya Korona Klassicheskoye - keg 50.00L -</v>
          </cell>
          <cell r="I77">
            <v>250.77682410940466</v>
          </cell>
          <cell r="J77">
            <v>8.0569265050945127</v>
          </cell>
        </row>
        <row r="78">
          <cell r="H78" t="str">
            <v>Sibirskaya Korona Krepkoye - bottle 00.50L -</v>
          </cell>
          <cell r="I78">
            <v>408.67434484673441</v>
          </cell>
          <cell r="J78">
            <v>13.111398257621827</v>
          </cell>
        </row>
        <row r="79">
          <cell r="H79" t="str">
            <v>Sibirskaya Korona Krepkoye - bottle 00.50L TP</v>
          </cell>
          <cell r="I79">
            <v>446.63279963284015</v>
          </cell>
          <cell r="J79">
            <v>14.375829870786582</v>
          </cell>
        </row>
        <row r="80">
          <cell r="H80" t="str">
            <v>Sibirskaya Korona Krepkoye - keg 50.00L -</v>
          </cell>
          <cell r="I80">
            <v>319.19516404877811</v>
          </cell>
          <cell r="J80">
            <v>10.157770235028334</v>
          </cell>
        </row>
        <row r="81">
          <cell r="H81" t="str">
            <v>Sibirskaya Korona Originalnoye - bottle 00.50L -</v>
          </cell>
          <cell r="I81">
            <v>303.41375453335394</v>
          </cell>
          <cell r="J81">
            <v>9.7736381552568155</v>
          </cell>
        </row>
        <row r="82">
          <cell r="H82" t="str">
            <v>Sibirskaya Korona Originalnoye - bottle 00.50L TP</v>
          </cell>
          <cell r="I82">
            <v>338.84063862116921</v>
          </cell>
          <cell r="J82">
            <v>10.943084987785658</v>
          </cell>
        </row>
        <row r="83">
          <cell r="H83" t="str">
            <v>Sibirskaya Korona Originalnoye - keg 50.00L -</v>
          </cell>
          <cell r="I83">
            <v>213.51860431310439</v>
          </cell>
          <cell r="J83">
            <v>6.8618998812915128</v>
          </cell>
        </row>
        <row r="84">
          <cell r="H84" t="str">
            <v>Sibirskaya Korona Paskhalnoye - bottle 00.50L -</v>
          </cell>
          <cell r="I84">
            <v>408.40105004253087</v>
          </cell>
          <cell r="J84">
            <v>13.790245010758433</v>
          </cell>
        </row>
        <row r="85">
          <cell r="H85" t="str">
            <v>Sibirskaya Korona Paskhalnoye - bottle 00.50L TP</v>
          </cell>
          <cell r="I85">
            <v>446.78205963505189</v>
          </cell>
          <cell r="J85">
            <v>15.085150867456171</v>
          </cell>
        </row>
        <row r="86">
          <cell r="H86" t="str">
            <v>Sibirskaya Korona Prazdnichoye Svetloye bottle 00.50L -</v>
          </cell>
          <cell r="I86">
            <v>382.83088654871636</v>
          </cell>
          <cell r="J86">
            <v>12.320428787892396</v>
          </cell>
        </row>
        <row r="87">
          <cell r="H87" t="str">
            <v>Sibirskaya Korona Prazdnichoye Svetloye bottle 00.50L TP</v>
          </cell>
          <cell r="I87">
            <v>442.03427979528209</v>
          </cell>
          <cell r="J87">
            <v>14.176506196313591</v>
          </cell>
        </row>
        <row r="88">
          <cell r="H88" t="str">
            <v>Sibirskaya Korona Prazdnichoye Svetloye keg 50.00L -</v>
          </cell>
          <cell r="I88">
            <v>398.34978134741493</v>
          </cell>
          <cell r="J88">
            <v>12.782092083953314</v>
          </cell>
        </row>
        <row r="89">
          <cell r="H89" t="str">
            <v>Sibirskaya Korona Prazdnichoye Temnoye bottle 00.50L -</v>
          </cell>
          <cell r="I89">
            <v>433.8825426691298</v>
          </cell>
          <cell r="J89">
            <v>13.844312778451624</v>
          </cell>
        </row>
        <row r="90">
          <cell r="H90" t="str">
            <v>Sibirskaya Korona Prazdnichoye Temnoye bottle 00.50L TP</v>
          </cell>
          <cell r="I90">
            <v>472.30349079621396</v>
          </cell>
          <cell r="J90">
            <v>15.080293192572622</v>
          </cell>
        </row>
        <row r="91">
          <cell r="H91" t="str">
            <v>Sibirskaya Korona Prazdnichoye Temnoye keg 50.00L -</v>
          </cell>
          <cell r="I91">
            <v>341.76310689728768</v>
          </cell>
          <cell r="J91">
            <v>10.930584247020521</v>
          </cell>
        </row>
        <row r="92">
          <cell r="H92" t="str">
            <v>Sibirskaya Korona Rojdestvenkyoe - bottle 00.50L -</v>
          </cell>
          <cell r="I92">
            <v>480.5551452771719</v>
          </cell>
          <cell r="J92">
            <v>14.038949261227044</v>
          </cell>
        </row>
        <row r="93">
          <cell r="H93" t="str">
            <v>Sibirskaya Korona Rojdestvenkyoe - bottle 00.50L TP</v>
          </cell>
          <cell r="I93">
            <v>520.54493830330489</v>
          </cell>
          <cell r="J93">
            <v>15.204832439831502</v>
          </cell>
        </row>
        <row r="94">
          <cell r="H94" t="str">
            <v>Stella Artois - - bottle 00.33L -</v>
          </cell>
          <cell r="I94">
            <v>1707.5622749765453</v>
          </cell>
          <cell r="J94">
            <v>51.510380812806147</v>
          </cell>
        </row>
        <row r="95">
          <cell r="H95" t="str">
            <v>Stella Artois - - bottle 00.50L -</v>
          </cell>
          <cell r="I95">
            <v>1337.7708526389119</v>
          </cell>
          <cell r="J95">
            <v>40.367227217259313</v>
          </cell>
        </row>
        <row r="96">
          <cell r="H96" t="str">
            <v>Stella Artois - - can 00.33L -</v>
          </cell>
          <cell r="I96">
            <v>1316.9679854182962</v>
          </cell>
          <cell r="J96">
            <v>39.630714430373651</v>
          </cell>
        </row>
        <row r="97">
          <cell r="H97" t="str">
            <v>Stella Artois - - can 00.50L -</v>
          </cell>
          <cell r="I97">
            <v>1180.9548455657505</v>
          </cell>
          <cell r="J97">
            <v>35.758758135759351</v>
          </cell>
        </row>
        <row r="98">
          <cell r="H98" t="str">
            <v>Stella Artois - - keg 50.00L -</v>
          </cell>
          <cell r="I98">
            <v>517.62627527919631</v>
          </cell>
          <cell r="J98">
            <v>15.62709355532332</v>
          </cell>
        </row>
        <row r="99">
          <cell r="H99" t="str">
            <v>Tolstiak Bolshoe - pet 01.50L -</v>
          </cell>
          <cell r="I99">
            <v>373.95121499389023</v>
          </cell>
          <cell r="J99">
            <v>11.973920912844415</v>
          </cell>
        </row>
        <row r="100">
          <cell r="H100" t="str">
            <v>Tolstiak Bolshoe - pet 02.00L -</v>
          </cell>
          <cell r="I100">
            <v>346.07017871957072</v>
          </cell>
          <cell r="J100">
            <v>11.047779510021963</v>
          </cell>
        </row>
        <row r="101">
          <cell r="H101" t="str">
            <v>Tolstiak Dobroye - bottle 00.50L -</v>
          </cell>
          <cell r="I101">
            <v>258.6311459136233</v>
          </cell>
          <cell r="J101">
            <v>8.3902206338749412</v>
          </cell>
        </row>
        <row r="102">
          <cell r="H102" t="str">
            <v>Tolstiak Dobroye - bottle 00.50L TP</v>
          </cell>
          <cell r="I102">
            <v>302.58571566082571</v>
          </cell>
          <cell r="J102">
            <v>9.8041429279948833</v>
          </cell>
        </row>
        <row r="103">
          <cell r="H103" t="str">
            <v>Tolstiak Dobroye - keg 50.00L -</v>
          </cell>
          <cell r="I103">
            <v>191.52244665653856</v>
          </cell>
          <cell r="J103">
            <v>6.1919608768578804</v>
          </cell>
        </row>
        <row r="104">
          <cell r="H104" t="str">
            <v>Tolstiak Dobroye - pet 01.50L -</v>
          </cell>
          <cell r="I104" t="str">
            <v>NA</v>
          </cell>
          <cell r="J104" t="str">
            <v>NA</v>
          </cell>
        </row>
        <row r="105">
          <cell r="H105" t="str">
            <v>Tolstiak Dobroye - pet 02.00L -</v>
          </cell>
          <cell r="I105" t="str">
            <v>NA</v>
          </cell>
          <cell r="J105" t="str">
            <v>NA</v>
          </cell>
        </row>
        <row r="106">
          <cell r="H106" t="str">
            <v>Tolstiak Krepkoye - bottle 00.50L -</v>
          </cell>
          <cell r="I106">
            <v>256.23803076136869</v>
          </cell>
          <cell r="J106">
            <v>8.3737548811872955</v>
          </cell>
        </row>
        <row r="107">
          <cell r="H107" t="str">
            <v>Tolstiak Krepkoye - bottle 00.50L TP</v>
          </cell>
          <cell r="I107">
            <v>311.1988755376172</v>
          </cell>
          <cell r="J107">
            <v>10.179207953688811</v>
          </cell>
        </row>
        <row r="108">
          <cell r="H108" t="str">
            <v>Tolstiak Krepkoye - keg 50.00L -</v>
          </cell>
          <cell r="I108">
            <v>203.39460360811054</v>
          </cell>
          <cell r="J108">
            <v>6.6494385673034886</v>
          </cell>
        </row>
        <row r="109">
          <cell r="H109" t="str">
            <v>Tolstiak Legkoye - bottle 00.50L -</v>
          </cell>
          <cell r="I109">
            <v>241.65870770152486</v>
          </cell>
          <cell r="J109">
            <v>7.8444712045811125</v>
          </cell>
        </row>
        <row r="110">
          <cell r="H110" t="str">
            <v>Tolstiak Legkoye - bottle 00.50L TP</v>
          </cell>
          <cell r="I110">
            <v>286.73181608547111</v>
          </cell>
          <cell r="J110">
            <v>9.2867335289774395</v>
          </cell>
        </row>
        <row r="111">
          <cell r="H111" t="str">
            <v>Tolstiak Legkoye - keg 50.00L -</v>
          </cell>
          <cell r="I111" t="str">
            <v>NA</v>
          </cell>
          <cell r="J111" t="str">
            <v>NA</v>
          </cell>
        </row>
        <row r="112">
          <cell r="H112" t="str">
            <v>Tolstiak Legkoye - pet 01.50L -</v>
          </cell>
          <cell r="I112" t="str">
            <v>NA</v>
          </cell>
          <cell r="J112" t="str">
            <v>NA</v>
          </cell>
        </row>
        <row r="113">
          <cell r="H113" t="str">
            <v>Tolstiak Silnoye - bottle 00.50L -</v>
          </cell>
          <cell r="I113">
            <v>313.3202817236039</v>
          </cell>
          <cell r="J113">
            <v>10.108633281905023</v>
          </cell>
        </row>
        <row r="114">
          <cell r="H114" t="str">
            <v>Tolstiak Silnoye - bottle 00.50L TP</v>
          </cell>
          <cell r="I114">
            <v>353.45387019536804</v>
          </cell>
          <cell r="J114">
            <v>11.409493703073007</v>
          </cell>
        </row>
        <row r="115">
          <cell r="H115" t="str">
            <v>Tolstiak Silnoye - keg 50.00L -</v>
          </cell>
          <cell r="I115" t="str">
            <v>NA</v>
          </cell>
          <cell r="J115" t="str">
            <v>NA</v>
          </cell>
        </row>
        <row r="116">
          <cell r="H116" t="str">
            <v>Tolstiak Silnoye - pet 01.50L -</v>
          </cell>
          <cell r="I116" t="str">
            <v>NA</v>
          </cell>
          <cell r="J116" t="str">
            <v>NA</v>
          </cell>
        </row>
        <row r="117">
          <cell r="H117" t="str">
            <v>Tolstiak Temnoe - bottle 00.50L -</v>
          </cell>
          <cell r="I117">
            <v>288.49645302071212</v>
          </cell>
          <cell r="J117">
            <v>9.3424346713783564</v>
          </cell>
        </row>
        <row r="118">
          <cell r="H118" t="str">
            <v>Tolstiak Temnoe - bottle 00.50L TP</v>
          </cell>
          <cell r="I118">
            <v>333.6056433227447</v>
          </cell>
          <cell r="J118">
            <v>10.762896308810364</v>
          </cell>
        </row>
        <row r="119">
          <cell r="H119" t="str">
            <v>Tolstiak Temnoe - keg 50.00L -</v>
          </cell>
          <cell r="I119" t="str">
            <v>NA</v>
          </cell>
          <cell r="J119" t="str">
            <v>NA</v>
          </cell>
        </row>
        <row r="120">
          <cell r="H120" t="str">
            <v>Tolstiak Temnoe - pet 01.50L -</v>
          </cell>
          <cell r="I120" t="str">
            <v>NA</v>
          </cell>
          <cell r="J120" t="str">
            <v>NA</v>
          </cell>
        </row>
        <row r="121">
          <cell r="H121" t="str">
            <v>Tolstiak Zaboristoye - bottle 00.50L -</v>
          </cell>
          <cell r="I121">
            <v>286.8068173572355</v>
          </cell>
          <cell r="J121">
            <v>9.2723884465335207</v>
          </cell>
        </row>
        <row r="122">
          <cell r="H122" t="str">
            <v>Tolstiak Zaboristoye - bottle 00.50L TP</v>
          </cell>
          <cell r="I122">
            <v>327.43675619115112</v>
          </cell>
          <cell r="J122">
            <v>10.563763631268589</v>
          </cell>
        </row>
        <row r="123">
          <cell r="H123" t="str">
            <v>Tolstiak Zaboristoye - keg 50.00L -</v>
          </cell>
          <cell r="I123">
            <v>217.66602270835475</v>
          </cell>
          <cell r="J123">
            <v>7.0082816265632211</v>
          </cell>
        </row>
        <row r="124">
          <cell r="H124" t="str">
            <v>Tolstiak Zaboristoye - pet 01.50L -</v>
          </cell>
          <cell r="I124" t="str">
            <v>NA</v>
          </cell>
          <cell r="J124" t="str">
            <v>NA</v>
          </cell>
        </row>
        <row r="125">
          <cell r="H125" t="str">
            <v>Viking #12% - bottle 00.50L -</v>
          </cell>
          <cell r="I125" t="str">
            <v>NA</v>
          </cell>
          <cell r="J125" t="str">
            <v>NA</v>
          </cell>
        </row>
        <row r="126">
          <cell r="H126" t="str">
            <v>Viking #12% - bottle 00.50L TP</v>
          </cell>
          <cell r="I126" t="str">
            <v>NA</v>
          </cell>
          <cell r="J126" t="str">
            <v>NA</v>
          </cell>
        </row>
        <row r="127">
          <cell r="H127" t="str">
            <v>Viking #12% - keg 50.00L -</v>
          </cell>
          <cell r="I127" t="str">
            <v>NA</v>
          </cell>
          <cell r="J127" t="str">
            <v>NA</v>
          </cell>
        </row>
        <row r="128">
          <cell r="H128" t="str">
            <v>Viking #12% - pet 01.50L -</v>
          </cell>
          <cell r="I128" t="str">
            <v>NA</v>
          </cell>
          <cell r="J128" t="str">
            <v>NA</v>
          </cell>
        </row>
        <row r="129">
          <cell r="H129" t="str">
            <v>Volzhanin Akhtuba - bottle 00.50L -</v>
          </cell>
          <cell r="I129">
            <v>277.79849372070089</v>
          </cell>
          <cell r="J129">
            <v>9.1878821155934318</v>
          </cell>
        </row>
        <row r="130">
          <cell r="H130" t="str">
            <v>Volzhanin Akhtuba - keg 50.00L -</v>
          </cell>
          <cell r="I130">
            <v>481.22923482010816</v>
          </cell>
          <cell r="J130">
            <v>15.898886455843442</v>
          </cell>
        </row>
        <row r="131">
          <cell r="H131" t="str">
            <v>Volzhanin Krepkoye - bottle 00.50L -</v>
          </cell>
          <cell r="I131">
            <v>309.61218125041324</v>
          </cell>
          <cell r="J131">
            <v>10.218357635699633</v>
          </cell>
        </row>
        <row r="132">
          <cell r="H132" t="str">
            <v>Volzhanin Krepkoye - bottle 00.50L TP</v>
          </cell>
          <cell r="I132">
            <v>356.5525576961013</v>
          </cell>
          <cell r="J132">
            <v>11.764890046972262</v>
          </cell>
        </row>
        <row r="133">
          <cell r="H133" t="str">
            <v>Volzhanin Krepkoye - keg 50.00L -</v>
          </cell>
          <cell r="I133">
            <v>263.179329582241</v>
          </cell>
          <cell r="J133">
            <v>8.6984087368483909</v>
          </cell>
        </row>
        <row r="134">
          <cell r="H134" t="str">
            <v>Volzhanin Osoboye Krepkoye - pet 01.50L -</v>
          </cell>
          <cell r="I134">
            <v>417.78860305760998</v>
          </cell>
          <cell r="J134">
            <v>13.379789742662901</v>
          </cell>
        </row>
        <row r="135">
          <cell r="H135" t="str">
            <v>Volzhanin Osoboye Krepkoye - pet 02.00L -</v>
          </cell>
          <cell r="I135">
            <v>387.72146571774812</v>
          </cell>
          <cell r="J135">
            <v>12.367798056440119</v>
          </cell>
        </row>
        <row r="136">
          <cell r="H136" t="str">
            <v>Volzhanin Originalnoye - pet 01.50L -</v>
          </cell>
          <cell r="I136">
            <v>360.79867473455471</v>
          </cell>
          <cell r="J136">
            <v>11.535198373391967</v>
          </cell>
        </row>
        <row r="137">
          <cell r="H137" t="str">
            <v>Volzhanin Originalnoye - pet 02.00L -</v>
          </cell>
          <cell r="I137">
            <v>336.95066774071336</v>
          </cell>
          <cell r="J137">
            <v>10.730521480253955</v>
          </cell>
        </row>
        <row r="138">
          <cell r="H138" t="str">
            <v>Volzhanin Stalingradskoye Temnoye bottle 00.50L -</v>
          </cell>
          <cell r="I138">
            <v>303.04670629633762</v>
          </cell>
          <cell r="J138">
            <v>10.03083592190303</v>
          </cell>
        </row>
        <row r="139">
          <cell r="H139" t="str">
            <v>Volzhanin Stalingradskoye Temnoye bottle 00.50L TP</v>
          </cell>
          <cell r="I139" t="str">
            <v>NA</v>
          </cell>
          <cell r="J139" t="str">
            <v>NA</v>
          </cell>
        </row>
        <row r="140">
          <cell r="H140" t="str">
            <v>Volzhanin Svetloe - bottle 00.50L -</v>
          </cell>
          <cell r="I140">
            <v>236.70271664519169</v>
          </cell>
          <cell r="J140">
            <v>7.8083793793985299</v>
          </cell>
        </row>
        <row r="141">
          <cell r="H141" t="str">
            <v>Volzhanin Svetloe - bottle 00.50L TP</v>
          </cell>
          <cell r="I141">
            <v>284.0625442851956</v>
          </cell>
          <cell r="J141">
            <v>9.3727832334377013</v>
          </cell>
        </row>
        <row r="142">
          <cell r="H142" t="str">
            <v>Volzhanin Svetloe - keg 50.00L -</v>
          </cell>
          <cell r="I142">
            <v>188.49507089168213</v>
          </cell>
          <cell r="J142">
            <v>6.1184507140863928</v>
          </cell>
        </row>
        <row r="143">
          <cell r="H143" t="str">
            <v>Volzhanin Svetloe - pet 01.00L -</v>
          </cell>
          <cell r="I143">
            <v>419.2387296831098</v>
          </cell>
          <cell r="J143">
            <v>12.454074277795087</v>
          </cell>
        </row>
        <row r="144">
          <cell r="H144" t="str">
            <v>Volzhanin Svetloe - pet 01.50L -</v>
          </cell>
          <cell r="I144">
            <v>359.31609944892426</v>
          </cell>
          <cell r="J144">
            <v>11.507428517773196</v>
          </cell>
        </row>
        <row r="145">
          <cell r="H145" t="str">
            <v>Volzhanin Svetloe - pet 02.00L -</v>
          </cell>
          <cell r="I145">
            <v>332.33294982733526</v>
          </cell>
          <cell r="J145">
            <v>10.58180492203824</v>
          </cell>
        </row>
        <row r="146">
          <cell r="H146" t="str">
            <v>0 0 0 0 0 0</v>
          </cell>
          <cell r="I146" t="str">
            <v>NA</v>
          </cell>
          <cell r="J146" t="str">
            <v>NA</v>
          </cell>
        </row>
        <row r="147">
          <cell r="H147" t="str">
            <v>0 0 0 0 0 0</v>
          </cell>
          <cell r="I147" t="str">
            <v>NA</v>
          </cell>
          <cell r="J147" t="str">
            <v>NA</v>
          </cell>
        </row>
        <row r="148">
          <cell r="H148" t="str">
            <v>0 0 0 0 0 0</v>
          </cell>
          <cell r="I148" t="str">
            <v>NA</v>
          </cell>
          <cell r="J148" t="str">
            <v>NA</v>
          </cell>
        </row>
        <row r="149">
          <cell r="H149" t="str">
            <v>0 0 0 0 0 0</v>
          </cell>
          <cell r="I149" t="str">
            <v>NA</v>
          </cell>
          <cell r="J149" t="str">
            <v>NA</v>
          </cell>
        </row>
        <row r="150">
          <cell r="H150" t="str">
            <v>0 0 0 0 0 0</v>
          </cell>
          <cell r="I150" t="str">
            <v>NA</v>
          </cell>
          <cell r="J150" t="str">
            <v>NA</v>
          </cell>
        </row>
        <row r="151">
          <cell r="H151" t="str">
            <v>0 0 0 0 0 0</v>
          </cell>
          <cell r="I151" t="str">
            <v>NA</v>
          </cell>
          <cell r="J151" t="str">
            <v>NA</v>
          </cell>
        </row>
        <row r="152">
          <cell r="H152" t="str">
            <v>0 0 0 0 0 0</v>
          </cell>
          <cell r="I152" t="str">
            <v>NA</v>
          </cell>
          <cell r="J152" t="str">
            <v>NA</v>
          </cell>
        </row>
        <row r="153">
          <cell r="I153">
            <v>367.34468299071705</v>
          </cell>
          <cell r="J153">
            <v>11.818471872703665</v>
          </cell>
        </row>
        <row r="154">
          <cell r="I154">
            <v>116</v>
          </cell>
          <cell r="J154">
            <v>116</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XM"/>
      <sheetName val="norm01"/>
      <sheetName val="prod"/>
      <sheetName val="prod1"/>
      <sheetName val="cen"/>
      <sheetName val="pl"/>
      <sheetName val="справочник норм"/>
      <sheetName val="затраты"/>
      <sheetName val="нормы1"/>
      <sheetName val="ПФ"/>
      <sheetName val="БДР$"/>
      <sheetName val="$БДДС"/>
      <sheetName val="БДДС"/>
      <sheetName val="БДР"/>
      <sheetName val="Сравнение"/>
      <sheetName val="ТП"/>
      <sheetName val="катал"/>
      <sheetName val="2002"/>
      <sheetName val="ПАУ"/>
      <sheetName val="ПОС"/>
      <sheetName val="коэфф"/>
      <sheetName val="Позиция"/>
      <sheetName val="цена реал-ии"/>
      <sheetName val="4. NWAB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5">
          <cell r="E5">
            <v>30.5</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Income Statement"/>
      <sheetName val="STMT of Cash Flows"/>
      <sheetName val="Schedules for Notes to FS"/>
      <sheetName val="Detail - Balance Sheet"/>
      <sheetName val="Detail - Income Statement"/>
      <sheetName val="TB123100 - Final"/>
      <sheetName val="ADJTB USD &amp; KZT"/>
      <sheetName val="Book Adjustments"/>
      <sheetName val="Depletion"/>
      <sheetName val="Bonu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8">
          <cell r="A8">
            <v>1001002</v>
          </cell>
          <cell r="B8" t="str">
            <v>Petty Cash - Office - Tenge</v>
          </cell>
          <cell r="D8">
            <v>-139.32</v>
          </cell>
          <cell r="F8">
            <v>-20131.98</v>
          </cell>
          <cell r="M8">
            <v>-139.32</v>
          </cell>
          <cell r="N8">
            <v>-20131.98</v>
          </cell>
          <cell r="R8">
            <v>-139.32</v>
          </cell>
          <cell r="T8">
            <v>-20131.98</v>
          </cell>
        </row>
        <row r="9">
          <cell r="A9">
            <v>1002005</v>
          </cell>
          <cell r="B9" t="str">
            <v>Cash in Narodny Tenge</v>
          </cell>
          <cell r="D9">
            <v>-6972.6</v>
          </cell>
          <cell r="F9">
            <v>-1007540.09</v>
          </cell>
          <cell r="M9">
            <v>-6972.6</v>
          </cell>
          <cell r="N9">
            <v>-1007540.09</v>
          </cell>
          <cell r="R9">
            <v>-6972.6</v>
          </cell>
          <cell r="T9">
            <v>-1007540.09</v>
          </cell>
        </row>
        <row r="10">
          <cell r="A10">
            <v>1002006</v>
          </cell>
          <cell r="B10" t="str">
            <v>Cash in Narodny USD</v>
          </cell>
          <cell r="D10">
            <v>-10879.83</v>
          </cell>
          <cell r="F10">
            <v>-1572135.44</v>
          </cell>
          <cell r="M10">
            <v>-10879.83</v>
          </cell>
          <cell r="N10">
            <v>-1572135.44</v>
          </cell>
          <cell r="R10">
            <v>-10879.83</v>
          </cell>
          <cell r="T10">
            <v>-1572135.44</v>
          </cell>
        </row>
        <row r="11">
          <cell r="A11">
            <v>1002007</v>
          </cell>
          <cell r="B11" t="str">
            <v>Cash in ABN AMRO Bank USD</v>
          </cell>
          <cell r="D11">
            <v>-32848.36</v>
          </cell>
          <cell r="F11">
            <v>-4746588.0199999996</v>
          </cell>
          <cell r="M11">
            <v>-32848.36</v>
          </cell>
          <cell r="N11">
            <v>-4746588.0199999996</v>
          </cell>
          <cell r="R11">
            <v>-32848.36</v>
          </cell>
          <cell r="T11">
            <v>-4746588.0199999996</v>
          </cell>
        </row>
        <row r="12">
          <cell r="A12">
            <v>1002009</v>
          </cell>
          <cell r="B12" t="str">
            <v>Credit-card in KZT</v>
          </cell>
          <cell r="D12">
            <v>-0.38</v>
          </cell>
          <cell r="F12">
            <v>-54.7</v>
          </cell>
          <cell r="M12">
            <v>-0.38</v>
          </cell>
          <cell r="N12">
            <v>-54.7</v>
          </cell>
          <cell r="R12">
            <v>-0.38</v>
          </cell>
          <cell r="T12">
            <v>-54.7</v>
          </cell>
        </row>
        <row r="13">
          <cell r="A13">
            <v>1201001</v>
          </cell>
          <cell r="B13" t="str">
            <v>Acc.Receivable -O&amp;GsalesForeig</v>
          </cell>
          <cell r="D13">
            <v>-680068.61</v>
          </cell>
          <cell r="F13">
            <v>-98269914.140000001</v>
          </cell>
          <cell r="M13">
            <v>-680068.61</v>
          </cell>
          <cell r="N13">
            <v>-98269914.140000001</v>
          </cell>
          <cell r="R13">
            <v>-680068.61</v>
          </cell>
          <cell r="T13">
            <v>-98269914.140000001</v>
          </cell>
        </row>
        <row r="14">
          <cell r="A14">
            <v>1201002</v>
          </cell>
          <cell r="B14" t="str">
            <v>Acc.Receivable -O&amp;GsalesLocal</v>
          </cell>
          <cell r="D14">
            <v>0</v>
          </cell>
          <cell r="F14">
            <v>0</v>
          </cell>
          <cell r="M14">
            <v>0</v>
          </cell>
          <cell r="N14">
            <v>0</v>
          </cell>
          <cell r="R14">
            <v>0</v>
          </cell>
          <cell r="T14">
            <v>0</v>
          </cell>
        </row>
        <row r="15">
          <cell r="A15">
            <v>1202003</v>
          </cell>
          <cell r="B15" t="str">
            <v>AR-Employees Dollars</v>
          </cell>
          <cell r="D15">
            <v>-42688.95</v>
          </cell>
          <cell r="F15">
            <v>-6161084.4100000001</v>
          </cell>
          <cell r="M15">
            <v>-42688.95</v>
          </cell>
          <cell r="N15">
            <v>-6161084.4100000001</v>
          </cell>
          <cell r="R15">
            <v>-42688.95</v>
          </cell>
          <cell r="T15">
            <v>-6161084.4100000001</v>
          </cell>
        </row>
        <row r="16">
          <cell r="A16">
            <v>1202101</v>
          </cell>
          <cell r="B16" t="str">
            <v>N.D.Klinchev</v>
          </cell>
          <cell r="D16">
            <v>70.13</v>
          </cell>
          <cell r="F16">
            <v>9075.18</v>
          </cell>
          <cell r="M16">
            <v>70.13</v>
          </cell>
          <cell r="N16">
            <v>9075.18</v>
          </cell>
          <cell r="R16">
            <v>70.13</v>
          </cell>
          <cell r="T16">
            <v>9075.18</v>
          </cell>
        </row>
        <row r="17">
          <cell r="A17">
            <v>1202102</v>
          </cell>
          <cell r="B17" t="str">
            <v>R.Moor</v>
          </cell>
          <cell r="D17">
            <v>-4534.7</v>
          </cell>
          <cell r="F17">
            <v>-655264.12</v>
          </cell>
          <cell r="M17">
            <v>-4534.7</v>
          </cell>
          <cell r="N17">
            <v>-655264.12</v>
          </cell>
          <cell r="R17">
            <v>-4534.7</v>
          </cell>
          <cell r="T17">
            <v>-655264.12</v>
          </cell>
        </row>
        <row r="18">
          <cell r="A18">
            <v>1202104</v>
          </cell>
          <cell r="B18" t="str">
            <v>A.Sakhimov</v>
          </cell>
          <cell r="D18">
            <v>-754.12</v>
          </cell>
          <cell r="F18">
            <v>-108970</v>
          </cell>
          <cell r="M18">
            <v>-754.12</v>
          </cell>
          <cell r="N18">
            <v>-108970</v>
          </cell>
          <cell r="R18">
            <v>-754.12</v>
          </cell>
          <cell r="T18">
            <v>-108970</v>
          </cell>
        </row>
        <row r="19">
          <cell r="A19">
            <v>1202105</v>
          </cell>
          <cell r="B19" t="str">
            <v>Sh.Baetova</v>
          </cell>
          <cell r="D19">
            <v>-0.01</v>
          </cell>
          <cell r="F19">
            <v>-2</v>
          </cell>
          <cell r="M19">
            <v>-0.01</v>
          </cell>
          <cell r="N19">
            <v>-2</v>
          </cell>
          <cell r="R19">
            <v>-0.01</v>
          </cell>
          <cell r="T19">
            <v>-2</v>
          </cell>
        </row>
        <row r="20">
          <cell r="A20">
            <v>1202106</v>
          </cell>
          <cell r="B20" t="str">
            <v>S.Kalinkevich</v>
          </cell>
          <cell r="D20">
            <v>-138.9</v>
          </cell>
          <cell r="F20">
            <v>-20071</v>
          </cell>
          <cell r="M20">
            <v>-138.9</v>
          </cell>
          <cell r="N20">
            <v>-20071</v>
          </cell>
          <cell r="R20">
            <v>-138.9</v>
          </cell>
          <cell r="T20">
            <v>-20071</v>
          </cell>
        </row>
        <row r="21">
          <cell r="A21">
            <v>1202107</v>
          </cell>
          <cell r="B21" t="str">
            <v>M.Kalimov</v>
          </cell>
          <cell r="D21">
            <v>0</v>
          </cell>
          <cell r="F21">
            <v>160</v>
          </cell>
          <cell r="M21">
            <v>0</v>
          </cell>
          <cell r="N21">
            <v>160</v>
          </cell>
          <cell r="R21">
            <v>0</v>
          </cell>
          <cell r="T21">
            <v>160</v>
          </cell>
        </row>
        <row r="22">
          <cell r="A22">
            <v>1202108</v>
          </cell>
          <cell r="B22" t="str">
            <v>Vadim Moskovkin</v>
          </cell>
          <cell r="D22">
            <v>113.31</v>
          </cell>
          <cell r="F22">
            <v>16373.29</v>
          </cell>
          <cell r="M22">
            <v>113.31</v>
          </cell>
          <cell r="N22">
            <v>16373.29</v>
          </cell>
          <cell r="R22">
            <v>113.31</v>
          </cell>
          <cell r="T22">
            <v>16373.29</v>
          </cell>
        </row>
        <row r="23">
          <cell r="A23">
            <v>1202109</v>
          </cell>
          <cell r="B23" t="str">
            <v>Zhake Kartbayuly</v>
          </cell>
          <cell r="D23">
            <v>-200.23</v>
          </cell>
          <cell r="F23">
            <v>-28933</v>
          </cell>
          <cell r="M23">
            <v>-200.23</v>
          </cell>
          <cell r="N23">
            <v>-28933</v>
          </cell>
          <cell r="R23">
            <v>-200.23</v>
          </cell>
          <cell r="T23">
            <v>-28933</v>
          </cell>
        </row>
        <row r="24">
          <cell r="A24">
            <v>1202110</v>
          </cell>
          <cell r="B24" t="str">
            <v>Yuri Denisov</v>
          </cell>
          <cell r="D24">
            <v>67.44</v>
          </cell>
          <cell r="F24">
            <v>9745</v>
          </cell>
          <cell r="M24">
            <v>67.44</v>
          </cell>
          <cell r="N24">
            <v>9745</v>
          </cell>
          <cell r="R24">
            <v>67.44</v>
          </cell>
          <cell r="T24">
            <v>9745</v>
          </cell>
        </row>
        <row r="25">
          <cell r="A25">
            <v>1202111</v>
          </cell>
          <cell r="B25" t="str">
            <v>Ualy B.Khairov</v>
          </cell>
          <cell r="D25">
            <v>-1002.21</v>
          </cell>
          <cell r="F25">
            <v>-144820</v>
          </cell>
          <cell r="M25">
            <v>-1002.21</v>
          </cell>
          <cell r="N25">
            <v>-144820</v>
          </cell>
          <cell r="R25">
            <v>-1002.21</v>
          </cell>
          <cell r="T25">
            <v>-144820</v>
          </cell>
        </row>
        <row r="26">
          <cell r="A26">
            <v>1202113</v>
          </cell>
          <cell r="B26" t="str">
            <v>John Kroshus</v>
          </cell>
          <cell r="D26">
            <v>150.44999999999999</v>
          </cell>
          <cell r="F26">
            <v>21740</v>
          </cell>
          <cell r="M26">
            <v>150.44999999999999</v>
          </cell>
          <cell r="N26">
            <v>21740</v>
          </cell>
          <cell r="R26">
            <v>150.44999999999999</v>
          </cell>
          <cell r="T26">
            <v>21740</v>
          </cell>
        </row>
        <row r="27">
          <cell r="A27">
            <v>1202117</v>
          </cell>
          <cell r="B27" t="str">
            <v>Sadykova Madina</v>
          </cell>
          <cell r="D27">
            <v>-1195.21</v>
          </cell>
          <cell r="F27">
            <v>-172708.29</v>
          </cell>
          <cell r="M27">
            <v>-1195.21</v>
          </cell>
          <cell r="N27">
            <v>-172708.29</v>
          </cell>
          <cell r="R27">
            <v>-1195.21</v>
          </cell>
          <cell r="T27">
            <v>-172708.29</v>
          </cell>
        </row>
        <row r="28">
          <cell r="A28">
            <v>1202119</v>
          </cell>
          <cell r="B28" t="str">
            <v>Konyakhin Vladimir</v>
          </cell>
          <cell r="D28">
            <v>11.67</v>
          </cell>
          <cell r="F28">
            <v>1687</v>
          </cell>
          <cell r="M28">
            <v>11.67</v>
          </cell>
          <cell r="N28">
            <v>1687</v>
          </cell>
          <cell r="R28">
            <v>11.67</v>
          </cell>
          <cell r="T28">
            <v>1687</v>
          </cell>
        </row>
        <row r="29">
          <cell r="A29">
            <v>1202124</v>
          </cell>
          <cell r="B29" t="str">
            <v>Tomas Godfrey</v>
          </cell>
          <cell r="D29">
            <v>344.81</v>
          </cell>
          <cell r="F29">
            <v>49825</v>
          </cell>
          <cell r="M29">
            <v>344.81</v>
          </cell>
          <cell r="N29">
            <v>49825</v>
          </cell>
          <cell r="R29">
            <v>344.81</v>
          </cell>
          <cell r="T29">
            <v>49825</v>
          </cell>
        </row>
        <row r="30">
          <cell r="A30">
            <v>1202125</v>
          </cell>
          <cell r="B30" t="str">
            <v>Amanbaev Gaziz</v>
          </cell>
          <cell r="D30">
            <v>58.33</v>
          </cell>
          <cell r="F30">
            <v>8428</v>
          </cell>
          <cell r="M30">
            <v>58.33</v>
          </cell>
          <cell r="N30">
            <v>8428</v>
          </cell>
          <cell r="R30">
            <v>58.33</v>
          </cell>
          <cell r="T30">
            <v>8428</v>
          </cell>
        </row>
        <row r="31">
          <cell r="A31">
            <v>1202130</v>
          </cell>
          <cell r="B31" t="str">
            <v>Salman Demegen</v>
          </cell>
          <cell r="D31">
            <v>-239.14</v>
          </cell>
          <cell r="F31">
            <v>-34555.199999999997</v>
          </cell>
          <cell r="M31">
            <v>-239.14</v>
          </cell>
          <cell r="N31">
            <v>-34555.199999999997</v>
          </cell>
          <cell r="R31">
            <v>-239.14</v>
          </cell>
          <cell r="T31">
            <v>-34555.199999999997</v>
          </cell>
        </row>
        <row r="32">
          <cell r="A32">
            <v>1202131</v>
          </cell>
          <cell r="B32" t="str">
            <v>Murzagaliev Nurlan</v>
          </cell>
          <cell r="D32">
            <v>-57.34</v>
          </cell>
          <cell r="F32">
            <v>-8285</v>
          </cell>
          <cell r="M32">
            <v>-57.34</v>
          </cell>
          <cell r="N32">
            <v>-8285</v>
          </cell>
          <cell r="R32">
            <v>-57.34</v>
          </cell>
          <cell r="T32">
            <v>-8285</v>
          </cell>
        </row>
        <row r="33">
          <cell r="A33">
            <v>1202132</v>
          </cell>
          <cell r="B33" t="str">
            <v>Mustopin Adelgazy</v>
          </cell>
          <cell r="D33">
            <v>-148.83000000000001</v>
          </cell>
          <cell r="F33">
            <v>-21506</v>
          </cell>
          <cell r="M33">
            <v>-148.83000000000001</v>
          </cell>
          <cell r="N33">
            <v>-21506</v>
          </cell>
          <cell r="R33">
            <v>-148.83000000000001</v>
          </cell>
          <cell r="T33">
            <v>-21506</v>
          </cell>
        </row>
        <row r="34">
          <cell r="A34">
            <v>1202133</v>
          </cell>
          <cell r="B34" t="str">
            <v>Aitzhanov</v>
          </cell>
          <cell r="D34">
            <v>-1523.38</v>
          </cell>
          <cell r="F34">
            <v>-220129</v>
          </cell>
          <cell r="M34">
            <v>-1523.38</v>
          </cell>
          <cell r="N34">
            <v>-220129</v>
          </cell>
          <cell r="R34">
            <v>-1523.38</v>
          </cell>
          <cell r="T34">
            <v>-220129</v>
          </cell>
        </row>
        <row r="35">
          <cell r="A35">
            <v>1202134</v>
          </cell>
          <cell r="B35" t="str">
            <v>Melkumov E</v>
          </cell>
          <cell r="D35">
            <v>-20.76</v>
          </cell>
          <cell r="F35">
            <v>-3000</v>
          </cell>
          <cell r="M35">
            <v>-20.76</v>
          </cell>
          <cell r="N35">
            <v>-3000</v>
          </cell>
          <cell r="R35">
            <v>-20.76</v>
          </cell>
          <cell r="T35">
            <v>-3000</v>
          </cell>
        </row>
        <row r="36">
          <cell r="A36">
            <v>1202136</v>
          </cell>
          <cell r="B36" t="str">
            <v>Narmaganbetov A</v>
          </cell>
          <cell r="D36">
            <v>-375.03</v>
          </cell>
          <cell r="F36">
            <v>-54191.66</v>
          </cell>
          <cell r="M36">
            <v>-375.03</v>
          </cell>
          <cell r="N36">
            <v>-54191.66</v>
          </cell>
          <cell r="R36">
            <v>-375.03</v>
          </cell>
          <cell r="T36">
            <v>-54191.66</v>
          </cell>
        </row>
        <row r="37">
          <cell r="A37">
            <v>1202138</v>
          </cell>
          <cell r="B37" t="str">
            <v>Dauletov</v>
          </cell>
          <cell r="D37">
            <v>2.92</v>
          </cell>
          <cell r="F37">
            <v>422</v>
          </cell>
          <cell r="M37">
            <v>2.92</v>
          </cell>
          <cell r="N37">
            <v>422</v>
          </cell>
          <cell r="R37">
            <v>2.92</v>
          </cell>
          <cell r="T37">
            <v>422</v>
          </cell>
        </row>
        <row r="38">
          <cell r="A38">
            <v>1202142</v>
          </cell>
          <cell r="B38" t="str">
            <v>Asylhanov R.</v>
          </cell>
          <cell r="D38">
            <v>12.66</v>
          </cell>
          <cell r="F38">
            <v>1829</v>
          </cell>
          <cell r="M38">
            <v>12.66</v>
          </cell>
          <cell r="N38">
            <v>1829</v>
          </cell>
          <cell r="R38">
            <v>12.66</v>
          </cell>
          <cell r="T38">
            <v>1829</v>
          </cell>
        </row>
        <row r="39">
          <cell r="A39">
            <v>1202143</v>
          </cell>
          <cell r="B39" t="str">
            <v>Imanaliev T.</v>
          </cell>
          <cell r="D39">
            <v>0.35</v>
          </cell>
          <cell r="F39">
            <v>50</v>
          </cell>
          <cell r="M39">
            <v>0.35</v>
          </cell>
          <cell r="N39">
            <v>50</v>
          </cell>
          <cell r="R39">
            <v>0.35</v>
          </cell>
          <cell r="T39">
            <v>50</v>
          </cell>
        </row>
        <row r="40">
          <cell r="A40">
            <v>1202145</v>
          </cell>
          <cell r="B40" t="str">
            <v>Maslova Valentina</v>
          </cell>
          <cell r="D40">
            <v>54.3</v>
          </cell>
          <cell r="F40">
            <v>7847</v>
          </cell>
          <cell r="M40">
            <v>54.3</v>
          </cell>
          <cell r="N40">
            <v>7847</v>
          </cell>
          <cell r="R40">
            <v>54.3</v>
          </cell>
          <cell r="T40">
            <v>7847</v>
          </cell>
        </row>
        <row r="41">
          <cell r="A41">
            <v>1202148</v>
          </cell>
          <cell r="B41" t="str">
            <v>Khusainov Zhaik</v>
          </cell>
          <cell r="D41">
            <v>-203.56</v>
          </cell>
          <cell r="F41">
            <v>-29414.39</v>
          </cell>
          <cell r="M41">
            <v>-203.56</v>
          </cell>
          <cell r="N41">
            <v>-29414.39</v>
          </cell>
          <cell r="R41">
            <v>-203.56</v>
          </cell>
          <cell r="T41">
            <v>-29414.39</v>
          </cell>
        </row>
        <row r="42">
          <cell r="A42">
            <v>1202201</v>
          </cell>
          <cell r="B42" t="str">
            <v>N.D.Klinchev</v>
          </cell>
          <cell r="D42">
            <v>280.58</v>
          </cell>
          <cell r="F42">
            <v>39860.94</v>
          </cell>
          <cell r="M42">
            <v>280.58</v>
          </cell>
          <cell r="N42">
            <v>39860.94</v>
          </cell>
          <cell r="R42">
            <v>280.58</v>
          </cell>
          <cell r="T42">
            <v>39860.94</v>
          </cell>
        </row>
        <row r="43">
          <cell r="A43">
            <v>1202202</v>
          </cell>
          <cell r="B43" t="str">
            <v>R.Moor</v>
          </cell>
          <cell r="D43">
            <v>-722.97</v>
          </cell>
          <cell r="F43">
            <v>-104469.17</v>
          </cell>
          <cell r="M43">
            <v>-722.97</v>
          </cell>
          <cell r="N43">
            <v>-104469.17</v>
          </cell>
          <cell r="R43">
            <v>-722.97</v>
          </cell>
          <cell r="T43">
            <v>-104469.17</v>
          </cell>
        </row>
        <row r="44">
          <cell r="A44">
            <v>1202203</v>
          </cell>
          <cell r="B44" t="str">
            <v>Jonathan Wood</v>
          </cell>
          <cell r="D44">
            <v>-1998.47</v>
          </cell>
          <cell r="F44">
            <v>-288778.92</v>
          </cell>
          <cell r="M44">
            <v>-1998.47</v>
          </cell>
          <cell r="N44">
            <v>-288778.92</v>
          </cell>
          <cell r="R44">
            <v>-1998.47</v>
          </cell>
          <cell r="T44">
            <v>-288778.92</v>
          </cell>
        </row>
        <row r="45">
          <cell r="A45">
            <v>1202204</v>
          </cell>
          <cell r="B45" t="str">
            <v>Alen Grey</v>
          </cell>
          <cell r="D45">
            <v>779.3</v>
          </cell>
          <cell r="F45">
            <v>112440.09</v>
          </cell>
          <cell r="M45">
            <v>779.3</v>
          </cell>
          <cell r="N45">
            <v>112440.09</v>
          </cell>
          <cell r="R45">
            <v>779.3</v>
          </cell>
          <cell r="T45">
            <v>112440.09</v>
          </cell>
        </row>
        <row r="46">
          <cell r="A46">
            <v>1202205</v>
          </cell>
          <cell r="B46" t="str">
            <v>Pavel Kislik</v>
          </cell>
          <cell r="D46">
            <v>471.23</v>
          </cell>
          <cell r="F46">
            <v>68092.740000000005</v>
          </cell>
          <cell r="M46">
            <v>471.23</v>
          </cell>
          <cell r="N46">
            <v>68092.740000000005</v>
          </cell>
          <cell r="R46">
            <v>471.23</v>
          </cell>
          <cell r="T46">
            <v>68092.740000000005</v>
          </cell>
        </row>
        <row r="47">
          <cell r="A47">
            <v>1202206</v>
          </cell>
          <cell r="B47" t="str">
            <v>Wiliam Macnee</v>
          </cell>
          <cell r="D47">
            <v>3231.01</v>
          </cell>
          <cell r="F47">
            <v>466880.94</v>
          </cell>
          <cell r="M47">
            <v>3231.01</v>
          </cell>
          <cell r="N47">
            <v>466880.94</v>
          </cell>
          <cell r="R47">
            <v>3231.01</v>
          </cell>
          <cell r="T47">
            <v>466880.94</v>
          </cell>
        </row>
        <row r="48">
          <cell r="A48">
            <v>1202209</v>
          </cell>
          <cell r="B48" t="str">
            <v>John Spens</v>
          </cell>
          <cell r="D48">
            <v>1071.54</v>
          </cell>
          <cell r="F48">
            <v>154837.53</v>
          </cell>
          <cell r="M48">
            <v>1071.54</v>
          </cell>
          <cell r="N48">
            <v>154837.53</v>
          </cell>
          <cell r="R48">
            <v>1071.54</v>
          </cell>
          <cell r="T48">
            <v>154837.53</v>
          </cell>
        </row>
        <row r="49">
          <cell r="A49">
            <v>1202211</v>
          </cell>
          <cell r="B49" t="str">
            <v>Tom Lewman</v>
          </cell>
          <cell r="D49">
            <v>5017.34</v>
          </cell>
          <cell r="F49">
            <v>725005.63</v>
          </cell>
          <cell r="M49">
            <v>5017.34</v>
          </cell>
          <cell r="N49">
            <v>725005.63</v>
          </cell>
          <cell r="R49">
            <v>5017.34</v>
          </cell>
          <cell r="T49">
            <v>725005.63</v>
          </cell>
        </row>
        <row r="50">
          <cell r="A50">
            <v>1202214</v>
          </cell>
          <cell r="B50" t="str">
            <v>Stephan Dicker</v>
          </cell>
          <cell r="D50">
            <v>13402.32</v>
          </cell>
          <cell r="F50">
            <v>1936635.24</v>
          </cell>
          <cell r="M50">
            <v>13402.32</v>
          </cell>
          <cell r="N50">
            <v>1936635.24</v>
          </cell>
          <cell r="R50">
            <v>13402.32</v>
          </cell>
          <cell r="T50">
            <v>1936635.24</v>
          </cell>
        </row>
        <row r="51">
          <cell r="A51">
            <v>1202215</v>
          </cell>
          <cell r="B51" t="str">
            <v>Linn Cass</v>
          </cell>
          <cell r="D51">
            <v>6934.73</v>
          </cell>
          <cell r="F51">
            <v>1002068.49</v>
          </cell>
          <cell r="M51">
            <v>6934.73</v>
          </cell>
          <cell r="N51">
            <v>1002068.49</v>
          </cell>
          <cell r="R51">
            <v>6934.73</v>
          </cell>
          <cell r="T51">
            <v>1002068.49</v>
          </cell>
        </row>
        <row r="52">
          <cell r="A52">
            <v>1202216</v>
          </cell>
          <cell r="B52" t="str">
            <v>Tomas Godfrey</v>
          </cell>
          <cell r="D52">
            <v>4782.6899999999996</v>
          </cell>
          <cell r="F52">
            <v>691098.7</v>
          </cell>
          <cell r="M52">
            <v>4782.6899999999996</v>
          </cell>
          <cell r="N52">
            <v>691098.7</v>
          </cell>
          <cell r="R52">
            <v>4782.6899999999996</v>
          </cell>
          <cell r="T52">
            <v>691098.7</v>
          </cell>
        </row>
        <row r="53">
          <cell r="A53">
            <v>1202217</v>
          </cell>
          <cell r="B53" t="str">
            <v>Larry Coleman</v>
          </cell>
          <cell r="D53">
            <v>4188.58</v>
          </cell>
          <cell r="F53">
            <v>597949.71</v>
          </cell>
          <cell r="M53">
            <v>4188.58</v>
          </cell>
          <cell r="N53">
            <v>597949.71</v>
          </cell>
          <cell r="R53">
            <v>4188.58</v>
          </cell>
          <cell r="T53">
            <v>597949.71</v>
          </cell>
        </row>
        <row r="54">
          <cell r="A54">
            <v>1202218</v>
          </cell>
          <cell r="B54" t="str">
            <v>Yusupov Zhanbolat</v>
          </cell>
          <cell r="D54">
            <v>613.38</v>
          </cell>
          <cell r="F54">
            <v>88633.41</v>
          </cell>
          <cell r="M54">
            <v>613.38</v>
          </cell>
          <cell r="N54">
            <v>88633.41</v>
          </cell>
          <cell r="R54">
            <v>613.38</v>
          </cell>
          <cell r="T54">
            <v>88633.41</v>
          </cell>
        </row>
        <row r="55">
          <cell r="A55">
            <v>1202219</v>
          </cell>
          <cell r="B55" t="str">
            <v>Herbert Petershik</v>
          </cell>
          <cell r="D55">
            <v>2196.83</v>
          </cell>
          <cell r="F55">
            <v>317441.93</v>
          </cell>
          <cell r="M55">
            <v>2196.83</v>
          </cell>
          <cell r="N55">
            <v>317441.93</v>
          </cell>
          <cell r="R55">
            <v>2196.83</v>
          </cell>
          <cell r="T55">
            <v>317441.93</v>
          </cell>
        </row>
        <row r="56">
          <cell r="A56">
            <v>1202228</v>
          </cell>
          <cell r="B56" t="str">
            <v>Phil Poettmann</v>
          </cell>
          <cell r="D56">
            <v>-325.43</v>
          </cell>
          <cell r="F56">
            <v>-46422.59</v>
          </cell>
          <cell r="M56">
            <v>-325.43</v>
          </cell>
          <cell r="N56">
            <v>-46422.59</v>
          </cell>
          <cell r="R56">
            <v>-325.43</v>
          </cell>
          <cell r="T56">
            <v>-46422.59</v>
          </cell>
        </row>
        <row r="57">
          <cell r="A57" t="str">
            <v>120AKT01</v>
          </cell>
          <cell r="B57" t="str">
            <v>Aktyubinsky Tech. Centre</v>
          </cell>
          <cell r="D57">
            <v>1486.19</v>
          </cell>
          <cell r="F57">
            <v>214754.32</v>
          </cell>
          <cell r="M57">
            <v>1486.19</v>
          </cell>
          <cell r="N57">
            <v>214754.32</v>
          </cell>
          <cell r="R57">
            <v>1486.19</v>
          </cell>
          <cell r="T57">
            <v>214754.32</v>
          </cell>
        </row>
        <row r="58">
          <cell r="A58" t="str">
            <v>120BEY01</v>
          </cell>
          <cell r="B58" t="str">
            <v>Beyneu Zholdary</v>
          </cell>
          <cell r="D58">
            <v>108.62</v>
          </cell>
          <cell r="F58">
            <v>15695.1</v>
          </cell>
          <cell r="M58">
            <v>108.62</v>
          </cell>
          <cell r="N58">
            <v>15695.1</v>
          </cell>
          <cell r="R58">
            <v>108.62</v>
          </cell>
          <cell r="T58">
            <v>15695.1</v>
          </cell>
        </row>
        <row r="59">
          <cell r="A59" t="str">
            <v>120CAS01</v>
          </cell>
          <cell r="B59" t="str">
            <v>Caspy Asia Service</v>
          </cell>
          <cell r="D59">
            <v>-59.32</v>
          </cell>
          <cell r="F59">
            <v>-8571.5</v>
          </cell>
          <cell r="M59">
            <v>-59.32</v>
          </cell>
          <cell r="N59">
            <v>-8571.5</v>
          </cell>
          <cell r="R59">
            <v>-59.32</v>
          </cell>
          <cell r="T59">
            <v>-8571.5</v>
          </cell>
        </row>
        <row r="60">
          <cell r="A60" t="str">
            <v>120ISA01</v>
          </cell>
          <cell r="B60" t="str">
            <v>Isaev Ardak</v>
          </cell>
          <cell r="D60">
            <v>-2548.44</v>
          </cell>
          <cell r="F60">
            <v>-368250</v>
          </cell>
          <cell r="M60">
            <v>-2548.44</v>
          </cell>
          <cell r="N60">
            <v>-368250</v>
          </cell>
          <cell r="R60">
            <v>-2548.44</v>
          </cell>
          <cell r="T60">
            <v>-368250</v>
          </cell>
        </row>
        <row r="61">
          <cell r="A61" t="str">
            <v>120JMC01</v>
          </cell>
          <cell r="B61" t="str">
            <v>JMC</v>
          </cell>
          <cell r="D61">
            <v>0</v>
          </cell>
          <cell r="F61">
            <v>0</v>
          </cell>
          <cell r="M61">
            <v>0</v>
          </cell>
          <cell r="N61">
            <v>0</v>
          </cell>
          <cell r="R61">
            <v>0</v>
          </cell>
          <cell r="T61">
            <v>0</v>
          </cell>
        </row>
        <row r="62">
          <cell r="A62" t="str">
            <v>120JMP01</v>
          </cell>
          <cell r="B62" t="str">
            <v>JMP Developments</v>
          </cell>
          <cell r="D62" t="str">
            <v>0</v>
          </cell>
          <cell r="F62" t="str">
            <v>0</v>
          </cell>
          <cell r="M62">
            <v>0</v>
          </cell>
          <cell r="N62">
            <v>0</v>
          </cell>
          <cell r="R62">
            <v>0</v>
          </cell>
          <cell r="T62">
            <v>0</v>
          </cell>
        </row>
        <row r="63">
          <cell r="A63" t="str">
            <v>120KAZ01</v>
          </cell>
          <cell r="B63" t="str">
            <v>Kazakhoil-Drilling KZT</v>
          </cell>
          <cell r="D63">
            <v>-651358.17000000004</v>
          </cell>
          <cell r="F63">
            <v>-93893280</v>
          </cell>
          <cell r="M63">
            <v>-651358.17000000004</v>
          </cell>
          <cell r="N63">
            <v>-93893280</v>
          </cell>
          <cell r="R63">
            <v>-651358.17000000004</v>
          </cell>
          <cell r="T63">
            <v>-93893280</v>
          </cell>
        </row>
        <row r="64">
          <cell r="A64" t="str">
            <v>120KAZ05</v>
          </cell>
          <cell r="B64" t="str">
            <v>Kaztransoil</v>
          </cell>
          <cell r="D64" t="str">
            <v>0</v>
          </cell>
          <cell r="F64" t="str">
            <v>0</v>
          </cell>
          <cell r="M64">
            <v>0</v>
          </cell>
          <cell r="N64">
            <v>0</v>
          </cell>
          <cell r="R64">
            <v>0</v>
          </cell>
          <cell r="T64">
            <v>0</v>
          </cell>
        </row>
        <row r="65">
          <cell r="A65" t="str">
            <v>120LAT01</v>
          </cell>
          <cell r="B65" t="str">
            <v>Latipov</v>
          </cell>
          <cell r="D65">
            <v>-108.62</v>
          </cell>
          <cell r="F65">
            <v>-15695.1</v>
          </cell>
          <cell r="M65">
            <v>-108.62</v>
          </cell>
          <cell r="N65">
            <v>-15695.1</v>
          </cell>
          <cell r="R65">
            <v>-108.62</v>
          </cell>
          <cell r="T65">
            <v>-15695.1</v>
          </cell>
        </row>
        <row r="66">
          <cell r="A66" t="str">
            <v>120MUN01</v>
          </cell>
          <cell r="B66" t="str">
            <v>MunayImpex</v>
          </cell>
          <cell r="D66" t="str">
            <v>0</v>
          </cell>
          <cell r="F66" t="str">
            <v>0</v>
          </cell>
          <cell r="M66">
            <v>0</v>
          </cell>
          <cell r="N66">
            <v>0</v>
          </cell>
          <cell r="R66">
            <v>0</v>
          </cell>
          <cell r="T66">
            <v>0</v>
          </cell>
        </row>
        <row r="67">
          <cell r="A67" t="str">
            <v>120SUL01</v>
          </cell>
          <cell r="B67" t="str">
            <v>Sultangirov Razit</v>
          </cell>
          <cell r="D67">
            <v>-761.25</v>
          </cell>
          <cell r="F67">
            <v>-110000</v>
          </cell>
          <cell r="M67">
            <v>-761.25</v>
          </cell>
          <cell r="N67">
            <v>-110000</v>
          </cell>
          <cell r="R67">
            <v>-761.25</v>
          </cell>
          <cell r="T67">
            <v>-110000</v>
          </cell>
        </row>
        <row r="68">
          <cell r="A68" t="str">
            <v>120ZHU01</v>
          </cell>
          <cell r="B68" t="str">
            <v>Zhusupov Aidynbek</v>
          </cell>
          <cell r="D68">
            <v>-1851.6</v>
          </cell>
          <cell r="F68">
            <v>-267556</v>
          </cell>
          <cell r="M68">
            <v>-1851.6</v>
          </cell>
          <cell r="N68">
            <v>-267556</v>
          </cell>
          <cell r="R68">
            <v>-1851.6</v>
          </cell>
          <cell r="T68">
            <v>-267556</v>
          </cell>
        </row>
        <row r="69">
          <cell r="A69">
            <v>1251001</v>
          </cell>
          <cell r="B69" t="str">
            <v>Crude Oil</v>
          </cell>
          <cell r="D69">
            <v>-131816.37</v>
          </cell>
          <cell r="F69">
            <v>-16362057.960000001</v>
          </cell>
          <cell r="M69">
            <v>-131816.37</v>
          </cell>
          <cell r="N69">
            <v>-16362057.960000001</v>
          </cell>
          <cell r="R69">
            <v>-131816.37</v>
          </cell>
          <cell r="T69">
            <v>-16362057.960000001</v>
          </cell>
        </row>
        <row r="70">
          <cell r="A70">
            <v>1301001</v>
          </cell>
          <cell r="B70" t="str">
            <v>Field Yards</v>
          </cell>
          <cell r="D70">
            <v>0</v>
          </cell>
          <cell r="F70">
            <v>0</v>
          </cell>
          <cell r="M70">
            <v>0</v>
          </cell>
          <cell r="N70">
            <v>0</v>
          </cell>
          <cell r="R70">
            <v>0</v>
          </cell>
          <cell r="T70">
            <v>0</v>
          </cell>
        </row>
        <row r="71">
          <cell r="A71">
            <v>1303001</v>
          </cell>
          <cell r="B71" t="str">
            <v>Warehouse</v>
          </cell>
          <cell r="D71">
            <v>-1940638.48</v>
          </cell>
          <cell r="F71">
            <v>-261538590.61000001</v>
          </cell>
          <cell r="M71">
            <v>-1940638.48</v>
          </cell>
          <cell r="N71">
            <v>-261538590.61000001</v>
          </cell>
          <cell r="R71">
            <v>-1940638.48</v>
          </cell>
          <cell r="T71">
            <v>-261538590.61000001</v>
          </cell>
        </row>
        <row r="72">
          <cell r="A72">
            <v>1305001</v>
          </cell>
          <cell r="B72" t="str">
            <v>Inventory in Transit</v>
          </cell>
          <cell r="D72">
            <v>-1858961.38</v>
          </cell>
          <cell r="F72">
            <v>-266427913.24000001</v>
          </cell>
          <cell r="M72">
            <v>-1858961.38</v>
          </cell>
          <cell r="N72">
            <v>-266427913.24000001</v>
          </cell>
          <cell r="R72">
            <v>-1858961.38</v>
          </cell>
          <cell r="T72">
            <v>-266427913.24000001</v>
          </cell>
        </row>
        <row r="73">
          <cell r="A73">
            <v>1353001</v>
          </cell>
          <cell r="B73" t="str">
            <v>Deposits</v>
          </cell>
          <cell r="D73">
            <v>-15000</v>
          </cell>
          <cell r="F73">
            <v>-2167500</v>
          </cell>
          <cell r="M73">
            <v>-15000</v>
          </cell>
          <cell r="N73">
            <v>-2167500</v>
          </cell>
          <cell r="R73">
            <v>-15000</v>
          </cell>
          <cell r="T73">
            <v>-2167500</v>
          </cell>
        </row>
        <row r="74">
          <cell r="A74">
            <v>1354001</v>
          </cell>
          <cell r="B74" t="str">
            <v>Prepaid Expenses</v>
          </cell>
          <cell r="D74">
            <v>-21794.99</v>
          </cell>
          <cell r="F74">
            <v>-3149376.06</v>
          </cell>
          <cell r="M74">
            <v>-21794.99</v>
          </cell>
          <cell r="N74">
            <v>-3149376.06</v>
          </cell>
          <cell r="R74">
            <v>-21794.99</v>
          </cell>
          <cell r="T74">
            <v>-3149376.06</v>
          </cell>
        </row>
        <row r="75">
          <cell r="A75">
            <v>1354101</v>
          </cell>
          <cell r="B75" t="str">
            <v>Prepaid Selling Expenses</v>
          </cell>
          <cell r="D75">
            <v>-291168.52</v>
          </cell>
          <cell r="F75">
            <v>-42073872.780000001</v>
          </cell>
          <cell r="M75">
            <v>-291168.52</v>
          </cell>
          <cell r="N75">
            <v>-42073872.780000001</v>
          </cell>
          <cell r="R75">
            <v>-291168.52</v>
          </cell>
          <cell r="T75">
            <v>-42073872.780000001</v>
          </cell>
        </row>
        <row r="76">
          <cell r="A76">
            <v>1354102</v>
          </cell>
          <cell r="B76" t="str">
            <v>Prepaid Drilling Expenses</v>
          </cell>
          <cell r="D76">
            <v>-184980</v>
          </cell>
          <cell r="F76">
            <v>-26729610</v>
          </cell>
          <cell r="M76">
            <v>-184980</v>
          </cell>
          <cell r="N76">
            <v>-26729610</v>
          </cell>
          <cell r="R76">
            <v>-184980</v>
          </cell>
          <cell r="T76">
            <v>-26729610</v>
          </cell>
        </row>
        <row r="77">
          <cell r="A77">
            <v>1401001</v>
          </cell>
          <cell r="B77" t="str">
            <v>Import VAT</v>
          </cell>
          <cell r="D77">
            <v>-1599273.57</v>
          </cell>
          <cell r="F77">
            <v>-231095030.93000001</v>
          </cell>
          <cell r="M77">
            <v>-1599273.57</v>
          </cell>
          <cell r="N77">
            <v>-231095030.93000001</v>
          </cell>
          <cell r="R77">
            <v>-1599273.57</v>
          </cell>
          <cell r="T77">
            <v>-231095030.93000001</v>
          </cell>
        </row>
        <row r="78">
          <cell r="A78">
            <v>1402001</v>
          </cell>
          <cell r="B78" t="str">
            <v>Turnover (local) VAT</v>
          </cell>
          <cell r="D78">
            <v>-2485659.44</v>
          </cell>
          <cell r="F78">
            <v>-359159797.32999998</v>
          </cell>
          <cell r="M78">
            <v>-2485659.44</v>
          </cell>
          <cell r="N78">
            <v>-359159797.32999998</v>
          </cell>
          <cell r="R78">
            <v>-2485659.44</v>
          </cell>
          <cell r="T78">
            <v>-359159797.32999998</v>
          </cell>
        </row>
        <row r="79">
          <cell r="A79">
            <v>1451001</v>
          </cell>
          <cell r="B79" t="str">
            <v>Advances to Customs</v>
          </cell>
          <cell r="D79">
            <v>-71117.78</v>
          </cell>
          <cell r="F79">
            <v>-10276518.85</v>
          </cell>
          <cell r="M79">
            <v>-71117.78</v>
          </cell>
          <cell r="N79">
            <v>-10276518.85</v>
          </cell>
          <cell r="R79">
            <v>-71117.78</v>
          </cell>
          <cell r="T79">
            <v>-10276518.85</v>
          </cell>
        </row>
        <row r="80">
          <cell r="A80">
            <v>2001001</v>
          </cell>
          <cell r="B80" t="str">
            <v>Unproven Acquisition Costs</v>
          </cell>
          <cell r="D80">
            <v>-11579.24</v>
          </cell>
          <cell r="F80">
            <v>-1486044.2</v>
          </cell>
          <cell r="M80">
            <v>-11579.24</v>
          </cell>
          <cell r="N80">
            <v>-1486044.2</v>
          </cell>
          <cell r="R80">
            <v>-11579.24</v>
          </cell>
          <cell r="T80">
            <v>-1486044.2</v>
          </cell>
        </row>
        <row r="81">
          <cell r="A81">
            <v>2002001</v>
          </cell>
          <cell r="B81" t="str">
            <v>Proven Acquisition Costs</v>
          </cell>
          <cell r="D81">
            <v>-555111.41</v>
          </cell>
          <cell r="F81">
            <v>-42496043.270000003</v>
          </cell>
          <cell r="M81">
            <v>-555111.41</v>
          </cell>
          <cell r="N81">
            <v>-42496043.270000003</v>
          </cell>
          <cell r="R81">
            <v>-555111.41</v>
          </cell>
          <cell r="T81">
            <v>-42496043.270000003</v>
          </cell>
        </row>
        <row r="82">
          <cell r="A82">
            <v>2020100</v>
          </cell>
          <cell r="B82" t="str">
            <v>Oil &amp; Gas Property Rollforward</v>
          </cell>
          <cell r="D82">
            <v>-5853846.4100000001</v>
          </cell>
          <cell r="F82">
            <v>-454345263.36000001</v>
          </cell>
          <cell r="M82">
            <v>-5853846.4100000001</v>
          </cell>
          <cell r="N82">
            <v>-454345263.36000001</v>
          </cell>
          <cell r="R82">
            <v>-5853846.4100000001</v>
          </cell>
          <cell r="T82">
            <v>-454345263.36000001</v>
          </cell>
        </row>
        <row r="83">
          <cell r="A83">
            <v>2030100</v>
          </cell>
          <cell r="B83" t="str">
            <v>Geological &amp; Geophysical Costs</v>
          </cell>
          <cell r="D83">
            <v>-236949.26</v>
          </cell>
          <cell r="F83">
            <v>-33798604.890000001</v>
          </cell>
          <cell r="M83">
            <v>-236949.26</v>
          </cell>
          <cell r="N83">
            <v>-33798604.890000001</v>
          </cell>
          <cell r="R83">
            <v>-236949.26</v>
          </cell>
          <cell r="T83">
            <v>-33798604.890000001</v>
          </cell>
        </row>
        <row r="84">
          <cell r="A84">
            <v>2036001</v>
          </cell>
          <cell r="B84" t="str">
            <v>G&amp;G Company Labour</v>
          </cell>
          <cell r="D84">
            <v>-23172.76</v>
          </cell>
          <cell r="F84">
            <v>-2175957.0099999998</v>
          </cell>
          <cell r="M84">
            <v>-23172.76</v>
          </cell>
          <cell r="N84">
            <v>-2175957.0099999998</v>
          </cell>
          <cell r="R84">
            <v>-23172.76</v>
          </cell>
          <cell r="T84">
            <v>-2175957.0099999998</v>
          </cell>
        </row>
        <row r="85">
          <cell r="A85">
            <v>2036201</v>
          </cell>
          <cell r="B85" t="str">
            <v>G&amp;G Contract Labour</v>
          </cell>
          <cell r="D85">
            <v>-141401.43</v>
          </cell>
          <cell r="F85">
            <v>-19997739.43</v>
          </cell>
          <cell r="M85">
            <v>-141401.43</v>
          </cell>
          <cell r="N85">
            <v>-19997739.43</v>
          </cell>
          <cell r="R85">
            <v>-141401.43</v>
          </cell>
          <cell r="T85">
            <v>-19997739.43</v>
          </cell>
        </row>
        <row r="86">
          <cell r="A86">
            <v>2036501</v>
          </cell>
          <cell r="B86" t="str">
            <v>G&amp;G Seismic</v>
          </cell>
          <cell r="D86">
            <v>-1741079.9</v>
          </cell>
          <cell r="F86">
            <v>-242553449.34999999</v>
          </cell>
          <cell r="M86">
            <v>-1741079.9</v>
          </cell>
          <cell r="N86">
            <v>-242553449.34999999</v>
          </cell>
          <cell r="R86">
            <v>-1741079.9</v>
          </cell>
          <cell r="T86">
            <v>-242553449.34999999</v>
          </cell>
        </row>
        <row r="87">
          <cell r="A87">
            <v>2050101</v>
          </cell>
          <cell r="B87" t="str">
            <v>IDC Drilling Contract Day Rate</v>
          </cell>
          <cell r="D87">
            <v>-6251848.8899999997</v>
          </cell>
          <cell r="F87">
            <v>-836298279.87</v>
          </cell>
          <cell r="M87">
            <v>-6251848.8899999997</v>
          </cell>
          <cell r="N87">
            <v>-836298279.87</v>
          </cell>
          <cell r="R87">
            <v>-6251848.8899999997</v>
          </cell>
          <cell r="T87">
            <v>-836298279.87</v>
          </cell>
        </row>
        <row r="88">
          <cell r="A88">
            <v>2050501</v>
          </cell>
          <cell r="B88" t="str">
            <v>IDC Mobilization/Demob</v>
          </cell>
          <cell r="D88">
            <v>-1975190</v>
          </cell>
          <cell r="F88">
            <v>-229954772</v>
          </cell>
          <cell r="M88">
            <v>-1975190</v>
          </cell>
          <cell r="N88">
            <v>-229954772</v>
          </cell>
          <cell r="R88">
            <v>-1975190</v>
          </cell>
          <cell r="T88">
            <v>-229954772</v>
          </cell>
        </row>
        <row r="89">
          <cell r="A89">
            <v>2050701</v>
          </cell>
          <cell r="B89" t="str">
            <v>IDC Road|Loc. Pits &amp; Keyways</v>
          </cell>
          <cell r="D89">
            <v>-448189</v>
          </cell>
          <cell r="F89">
            <v>-59099151</v>
          </cell>
          <cell r="M89">
            <v>-448189</v>
          </cell>
          <cell r="N89">
            <v>-59099151</v>
          </cell>
          <cell r="R89">
            <v>-448189</v>
          </cell>
          <cell r="T89">
            <v>-59099151</v>
          </cell>
        </row>
        <row r="90">
          <cell r="A90">
            <v>2051001</v>
          </cell>
          <cell r="B90" t="str">
            <v>IDC Cementing &amp; Cementing Serv</v>
          </cell>
          <cell r="D90">
            <v>-608530.39</v>
          </cell>
          <cell r="F90">
            <v>-81996986.049999997</v>
          </cell>
          <cell r="M90">
            <v>-608530.39</v>
          </cell>
          <cell r="N90">
            <v>-81996986.049999997</v>
          </cell>
          <cell r="R90">
            <v>-608530.39</v>
          </cell>
          <cell r="T90">
            <v>-81996986.049999997</v>
          </cell>
        </row>
        <row r="91">
          <cell r="A91">
            <v>2051301</v>
          </cell>
          <cell r="B91" t="str">
            <v>IDC Mud Materials</v>
          </cell>
          <cell r="D91" t="str">
            <v>0</v>
          </cell>
          <cell r="F91" t="str">
            <v>0</v>
          </cell>
          <cell r="M91">
            <v>0</v>
          </cell>
          <cell r="N91">
            <v>0</v>
          </cell>
          <cell r="R91">
            <v>0</v>
          </cell>
          <cell r="T91">
            <v>0</v>
          </cell>
        </row>
        <row r="92">
          <cell r="A92">
            <v>2051501</v>
          </cell>
          <cell r="B92" t="str">
            <v>IDC Chemicals</v>
          </cell>
          <cell r="D92">
            <v>-167422</v>
          </cell>
          <cell r="F92">
            <v>-23335689</v>
          </cell>
          <cell r="M92">
            <v>-167422</v>
          </cell>
          <cell r="N92">
            <v>-23335689</v>
          </cell>
          <cell r="R92">
            <v>-167422</v>
          </cell>
          <cell r="T92">
            <v>-23335689</v>
          </cell>
        </row>
        <row r="93">
          <cell r="A93">
            <v>2051801</v>
          </cell>
          <cell r="B93" t="str">
            <v>IDC Water</v>
          </cell>
          <cell r="D93" t="str">
            <v>0</v>
          </cell>
          <cell r="F93" t="str">
            <v>0</v>
          </cell>
          <cell r="M93">
            <v>0</v>
          </cell>
          <cell r="N93">
            <v>0</v>
          </cell>
          <cell r="R93">
            <v>0</v>
          </cell>
          <cell r="T93">
            <v>0</v>
          </cell>
        </row>
        <row r="94">
          <cell r="A94">
            <v>2051901</v>
          </cell>
          <cell r="B94" t="str">
            <v>IDC Internal Coating</v>
          </cell>
          <cell r="D94" t="str">
            <v>0</v>
          </cell>
          <cell r="F94" t="str">
            <v>0</v>
          </cell>
          <cell r="M94">
            <v>0</v>
          </cell>
          <cell r="N94">
            <v>0</v>
          </cell>
          <cell r="R94">
            <v>0</v>
          </cell>
          <cell r="T94">
            <v>0</v>
          </cell>
        </row>
        <row r="95">
          <cell r="A95">
            <v>2052001</v>
          </cell>
          <cell r="B95" t="str">
            <v>IDC Wireline Logging</v>
          </cell>
          <cell r="D95">
            <v>-975972</v>
          </cell>
          <cell r="F95">
            <v>-138323896</v>
          </cell>
          <cell r="M95">
            <v>-975972</v>
          </cell>
          <cell r="N95">
            <v>-138323896</v>
          </cell>
          <cell r="R95">
            <v>-975972</v>
          </cell>
          <cell r="T95">
            <v>-138323896</v>
          </cell>
        </row>
        <row r="96">
          <cell r="A96">
            <v>2052501</v>
          </cell>
          <cell r="B96" t="str">
            <v>IDC Mud Logging</v>
          </cell>
          <cell r="D96">
            <v>-535246</v>
          </cell>
          <cell r="F96">
            <v>-74207581</v>
          </cell>
          <cell r="M96">
            <v>-535246</v>
          </cell>
          <cell r="N96">
            <v>-74207581</v>
          </cell>
          <cell r="R96">
            <v>-535246</v>
          </cell>
          <cell r="T96">
            <v>-74207581</v>
          </cell>
        </row>
        <row r="97">
          <cell r="A97">
            <v>2053001</v>
          </cell>
          <cell r="B97" t="str">
            <v>IDC Formation Testing</v>
          </cell>
          <cell r="D97">
            <v>-373940.39</v>
          </cell>
          <cell r="F97">
            <v>-51818018.479999997</v>
          </cell>
          <cell r="M97">
            <v>-373940.39</v>
          </cell>
          <cell r="N97">
            <v>-51818018.479999997</v>
          </cell>
          <cell r="R97">
            <v>-373940.39</v>
          </cell>
          <cell r="T97">
            <v>-51818018.479999997</v>
          </cell>
        </row>
        <row r="98">
          <cell r="A98">
            <v>2053501</v>
          </cell>
          <cell r="B98" t="str">
            <v>IDC Geological Testing</v>
          </cell>
          <cell r="D98">
            <v>-42246.49</v>
          </cell>
          <cell r="F98">
            <v>-6026461.7999999998</v>
          </cell>
          <cell r="M98">
            <v>-42246.49</v>
          </cell>
          <cell r="N98">
            <v>-6026461.7999999998</v>
          </cell>
          <cell r="R98">
            <v>-42246.49</v>
          </cell>
          <cell r="T98">
            <v>-6026461.7999999998</v>
          </cell>
        </row>
        <row r="99">
          <cell r="A99">
            <v>2054001</v>
          </cell>
          <cell r="B99" t="str">
            <v>IDC Testing Tubular Goods</v>
          </cell>
          <cell r="D99" t="str">
            <v>0</v>
          </cell>
          <cell r="F99" t="str">
            <v>0</v>
          </cell>
          <cell r="M99">
            <v>0</v>
          </cell>
          <cell r="N99">
            <v>0</v>
          </cell>
          <cell r="R99">
            <v>0</v>
          </cell>
          <cell r="T99">
            <v>0</v>
          </cell>
        </row>
        <row r="100">
          <cell r="A100">
            <v>2054501</v>
          </cell>
          <cell r="B100" t="str">
            <v>IDC Stimulation Treatment</v>
          </cell>
          <cell r="D100">
            <v>-202048.1</v>
          </cell>
          <cell r="F100">
            <v>-28904798.27</v>
          </cell>
          <cell r="M100">
            <v>-202048.1</v>
          </cell>
          <cell r="N100">
            <v>-28904798.27</v>
          </cell>
          <cell r="R100">
            <v>-202048.1</v>
          </cell>
          <cell r="T100">
            <v>-28904798.27</v>
          </cell>
        </row>
        <row r="101">
          <cell r="A101">
            <v>2055001</v>
          </cell>
          <cell r="B101" t="str">
            <v>IDC Drill Bits</v>
          </cell>
          <cell r="D101">
            <v>-438898</v>
          </cell>
          <cell r="F101">
            <v>-53305331.200000003</v>
          </cell>
          <cell r="M101">
            <v>-438898</v>
          </cell>
          <cell r="N101">
            <v>-53305331.200000003</v>
          </cell>
          <cell r="R101">
            <v>-438898</v>
          </cell>
          <cell r="T101">
            <v>-53305331.200000003</v>
          </cell>
        </row>
        <row r="102">
          <cell r="A102">
            <v>2055301</v>
          </cell>
          <cell r="B102" t="str">
            <v>IDC Core Barrels</v>
          </cell>
          <cell r="D102" t="str">
            <v>0</v>
          </cell>
          <cell r="F102" t="str">
            <v>0</v>
          </cell>
          <cell r="M102">
            <v>0</v>
          </cell>
          <cell r="N102">
            <v>0</v>
          </cell>
          <cell r="R102">
            <v>0</v>
          </cell>
          <cell r="T102">
            <v>0</v>
          </cell>
        </row>
        <row r="103">
          <cell r="A103">
            <v>2055501</v>
          </cell>
          <cell r="B103" t="str">
            <v>IDC Tools &amp; Equipment Rental</v>
          </cell>
          <cell r="D103">
            <v>-1589590.09</v>
          </cell>
          <cell r="F103">
            <v>-225090656.25999999</v>
          </cell>
          <cell r="M103">
            <v>-1589590.09</v>
          </cell>
          <cell r="N103">
            <v>-225090656.25999999</v>
          </cell>
          <cell r="R103">
            <v>-1589590.09</v>
          </cell>
          <cell r="T103">
            <v>-225090656.25999999</v>
          </cell>
        </row>
        <row r="104">
          <cell r="A104">
            <v>2055701</v>
          </cell>
          <cell r="B104" t="str">
            <v>IDC Materials &amp; Supplies</v>
          </cell>
          <cell r="D104">
            <v>-1666816.15</v>
          </cell>
          <cell r="F104">
            <v>-221419934.75</v>
          </cell>
          <cell r="M104">
            <v>-1666816.15</v>
          </cell>
          <cell r="N104">
            <v>-221419934.75</v>
          </cell>
          <cell r="R104">
            <v>-1666816.15</v>
          </cell>
          <cell r="T104">
            <v>-221419934.75</v>
          </cell>
        </row>
        <row r="105">
          <cell r="A105">
            <v>2056001</v>
          </cell>
          <cell r="B105" t="str">
            <v>IDC Company labor</v>
          </cell>
          <cell r="D105">
            <v>-490549.79</v>
          </cell>
          <cell r="F105">
            <v>-64007581.579999998</v>
          </cell>
          <cell r="M105">
            <v>-490549.79</v>
          </cell>
          <cell r="N105">
            <v>-64007581.579999998</v>
          </cell>
          <cell r="R105">
            <v>-490549.79</v>
          </cell>
          <cell r="T105">
            <v>-64007581.579999998</v>
          </cell>
        </row>
        <row r="106">
          <cell r="A106">
            <v>2056201</v>
          </cell>
          <cell r="B106" t="str">
            <v>IDC Contract Labor</v>
          </cell>
          <cell r="D106">
            <v>-1841935.18</v>
          </cell>
          <cell r="F106">
            <v>-225271561.40000001</v>
          </cell>
          <cell r="M106">
            <v>-1841935.18</v>
          </cell>
          <cell r="N106">
            <v>-225271561.40000001</v>
          </cell>
          <cell r="R106">
            <v>-1841935.18</v>
          </cell>
          <cell r="T106">
            <v>-225271561.40000001</v>
          </cell>
        </row>
        <row r="107">
          <cell r="A107">
            <v>2056210</v>
          </cell>
          <cell r="B107" t="str">
            <v>IDC Temporary Contract Labor</v>
          </cell>
          <cell r="D107" t="str">
            <v>0</v>
          </cell>
          <cell r="F107" t="str">
            <v>0</v>
          </cell>
          <cell r="M107">
            <v>0</v>
          </cell>
          <cell r="N107">
            <v>0</v>
          </cell>
          <cell r="R107">
            <v>0</v>
          </cell>
          <cell r="T107">
            <v>0</v>
          </cell>
        </row>
        <row r="108">
          <cell r="A108">
            <v>2056220</v>
          </cell>
          <cell r="B108" t="str">
            <v>IDC Permanent Contract Labor</v>
          </cell>
          <cell r="D108" t="str">
            <v>0</v>
          </cell>
          <cell r="F108" t="str">
            <v>0</v>
          </cell>
          <cell r="M108">
            <v>0</v>
          </cell>
          <cell r="N108">
            <v>0</v>
          </cell>
          <cell r="R108">
            <v>0</v>
          </cell>
          <cell r="T108">
            <v>0</v>
          </cell>
        </row>
        <row r="109">
          <cell r="A109">
            <v>2056501</v>
          </cell>
          <cell r="B109" t="str">
            <v>IDC Contract Services &amp; Equip</v>
          </cell>
          <cell r="D109">
            <v>-712623.82</v>
          </cell>
          <cell r="F109">
            <v>-87259076.310000002</v>
          </cell>
          <cell r="M109">
            <v>-712623.82</v>
          </cell>
          <cell r="N109">
            <v>-87259076.310000002</v>
          </cell>
          <cell r="R109">
            <v>-712623.82</v>
          </cell>
          <cell r="T109">
            <v>-87259076.310000002</v>
          </cell>
        </row>
        <row r="110">
          <cell r="A110">
            <v>2056701</v>
          </cell>
          <cell r="B110" t="str">
            <v>IDC Professional Services</v>
          </cell>
          <cell r="D110">
            <v>-409651.68</v>
          </cell>
          <cell r="F110">
            <v>-48446640.270000003</v>
          </cell>
          <cell r="M110">
            <v>-409651.68</v>
          </cell>
          <cell r="N110">
            <v>-48446640.270000003</v>
          </cell>
          <cell r="R110">
            <v>-409651.68</v>
          </cell>
          <cell r="T110">
            <v>-48446640.270000003</v>
          </cell>
        </row>
        <row r="111">
          <cell r="A111">
            <v>2057001</v>
          </cell>
          <cell r="B111" t="str">
            <v>IDC Fuel &amp; Power</v>
          </cell>
          <cell r="D111">
            <v>-394331.37</v>
          </cell>
          <cell r="F111">
            <v>-52023678.350000001</v>
          </cell>
          <cell r="M111">
            <v>-394331.37</v>
          </cell>
          <cell r="N111">
            <v>-52023678.350000001</v>
          </cell>
          <cell r="R111">
            <v>-394331.37</v>
          </cell>
          <cell r="T111">
            <v>-52023678.350000001</v>
          </cell>
        </row>
        <row r="112">
          <cell r="A112">
            <v>2057501</v>
          </cell>
          <cell r="B112" t="str">
            <v>IDC Transportation</v>
          </cell>
          <cell r="D112">
            <v>-926227.35</v>
          </cell>
          <cell r="F112">
            <v>-129749324.25</v>
          </cell>
          <cell r="M112">
            <v>-926227.35</v>
          </cell>
          <cell r="N112">
            <v>-129749324.25</v>
          </cell>
          <cell r="R112">
            <v>-926227.35</v>
          </cell>
          <cell r="T112">
            <v>-129749324.25</v>
          </cell>
        </row>
        <row r="113">
          <cell r="A113">
            <v>2057510</v>
          </cell>
          <cell r="B113" t="str">
            <v>IDC Land Transportation</v>
          </cell>
          <cell r="D113" t="str">
            <v>0</v>
          </cell>
          <cell r="F113" t="str">
            <v>0</v>
          </cell>
          <cell r="M113">
            <v>0</v>
          </cell>
          <cell r="N113">
            <v>0</v>
          </cell>
          <cell r="R113">
            <v>0</v>
          </cell>
          <cell r="T113">
            <v>0</v>
          </cell>
        </row>
        <row r="114">
          <cell r="A114">
            <v>2057520</v>
          </cell>
          <cell r="B114" t="str">
            <v>IDC Helicopter Transportation</v>
          </cell>
          <cell r="D114">
            <v>-2662.69</v>
          </cell>
          <cell r="F114">
            <v>-215427.46</v>
          </cell>
          <cell r="M114">
            <v>-2662.69</v>
          </cell>
          <cell r="N114">
            <v>-215427.46</v>
          </cell>
          <cell r="R114">
            <v>-2662.69</v>
          </cell>
          <cell r="T114">
            <v>-215427.46</v>
          </cell>
        </row>
        <row r="115">
          <cell r="A115">
            <v>2057530</v>
          </cell>
          <cell r="B115" t="str">
            <v>IDC Air Transportation</v>
          </cell>
          <cell r="D115">
            <v>-7418.66</v>
          </cell>
          <cell r="F115">
            <v>-687844.38</v>
          </cell>
          <cell r="M115">
            <v>-7418.66</v>
          </cell>
          <cell r="N115">
            <v>-687844.38</v>
          </cell>
          <cell r="R115">
            <v>-7418.66</v>
          </cell>
          <cell r="T115">
            <v>-687844.38</v>
          </cell>
        </row>
        <row r="116">
          <cell r="A116">
            <v>2057540</v>
          </cell>
          <cell r="B116" t="str">
            <v>IDC Marine Transportation</v>
          </cell>
          <cell r="D116">
            <v>-47578</v>
          </cell>
          <cell r="F116">
            <v>-5796325</v>
          </cell>
          <cell r="M116">
            <v>-47578</v>
          </cell>
          <cell r="N116">
            <v>-5796325</v>
          </cell>
          <cell r="R116">
            <v>-47578</v>
          </cell>
          <cell r="T116">
            <v>-5796325</v>
          </cell>
        </row>
        <row r="117">
          <cell r="A117">
            <v>2058001</v>
          </cell>
          <cell r="B117" t="str">
            <v>IDC Communication Expense</v>
          </cell>
          <cell r="D117">
            <v>-41999.78</v>
          </cell>
          <cell r="F117">
            <v>-5427331.3700000001</v>
          </cell>
          <cell r="M117">
            <v>-41999.78</v>
          </cell>
          <cell r="N117">
            <v>-5427331.3700000001</v>
          </cell>
          <cell r="R117">
            <v>-41999.78</v>
          </cell>
          <cell r="T117">
            <v>-5427331.3700000001</v>
          </cell>
        </row>
        <row r="118">
          <cell r="A118">
            <v>2058201</v>
          </cell>
          <cell r="B118" t="str">
            <v>IDC Repairs &amp; Maintenance</v>
          </cell>
          <cell r="D118">
            <v>-113924.16</v>
          </cell>
          <cell r="F118">
            <v>-13563800.109999999</v>
          </cell>
          <cell r="M118">
            <v>-113924.16</v>
          </cell>
          <cell r="N118">
            <v>-13563800.109999999</v>
          </cell>
          <cell r="R118">
            <v>-113924.16</v>
          </cell>
          <cell r="T118">
            <v>-13563800.109999999</v>
          </cell>
        </row>
        <row r="119">
          <cell r="A119">
            <v>2058501</v>
          </cell>
          <cell r="B119" t="str">
            <v>IDC Environmental Expense</v>
          </cell>
          <cell r="D119">
            <v>-28298.29</v>
          </cell>
          <cell r="F119">
            <v>-3600294.04</v>
          </cell>
          <cell r="M119">
            <v>-28298.29</v>
          </cell>
          <cell r="N119">
            <v>-3600294.04</v>
          </cell>
          <cell r="R119">
            <v>-28298.29</v>
          </cell>
          <cell r="T119">
            <v>-3600294.04</v>
          </cell>
        </row>
        <row r="120">
          <cell r="A120">
            <v>2058701</v>
          </cell>
          <cell r="B120" t="str">
            <v>IDC Local Licensing Fees</v>
          </cell>
          <cell r="D120">
            <v>-258328</v>
          </cell>
          <cell r="F120">
            <v>-28668446</v>
          </cell>
          <cell r="M120">
            <v>-258328</v>
          </cell>
          <cell r="N120">
            <v>-28668446</v>
          </cell>
          <cell r="R120">
            <v>-258328</v>
          </cell>
          <cell r="T120">
            <v>-28668446</v>
          </cell>
        </row>
        <row r="121">
          <cell r="A121">
            <v>2059001</v>
          </cell>
          <cell r="B121" t="str">
            <v>IDC General &amp; Administrative</v>
          </cell>
          <cell r="D121">
            <v>-898943</v>
          </cell>
          <cell r="F121">
            <v>-127731867</v>
          </cell>
          <cell r="M121">
            <v>-898943</v>
          </cell>
          <cell r="N121">
            <v>-127731867</v>
          </cell>
          <cell r="R121">
            <v>-898943</v>
          </cell>
          <cell r="T121">
            <v>-127731867</v>
          </cell>
        </row>
        <row r="122">
          <cell r="A122">
            <v>2103501</v>
          </cell>
          <cell r="B122" t="str">
            <v>IDC-US Geological Testing</v>
          </cell>
          <cell r="D122" t="str">
            <v>0</v>
          </cell>
          <cell r="F122" t="str">
            <v>0</v>
          </cell>
          <cell r="M122">
            <v>0</v>
          </cell>
          <cell r="N122">
            <v>0</v>
          </cell>
          <cell r="R122">
            <v>0</v>
          </cell>
          <cell r="T122">
            <v>0</v>
          </cell>
        </row>
        <row r="123">
          <cell r="A123">
            <v>2151001</v>
          </cell>
          <cell r="B123" t="str">
            <v>TDC-Drive Pipe</v>
          </cell>
          <cell r="D123" t="str">
            <v>0</v>
          </cell>
          <cell r="F123" t="str">
            <v>0</v>
          </cell>
          <cell r="M123">
            <v>0</v>
          </cell>
          <cell r="N123">
            <v>0</v>
          </cell>
          <cell r="R123">
            <v>0</v>
          </cell>
          <cell r="T123">
            <v>0</v>
          </cell>
        </row>
        <row r="124">
          <cell r="A124">
            <v>2151501</v>
          </cell>
          <cell r="B124" t="str">
            <v>TDC-Conductor Pipe</v>
          </cell>
          <cell r="D124" t="str">
            <v>0</v>
          </cell>
          <cell r="F124" t="str">
            <v>0</v>
          </cell>
          <cell r="M124">
            <v>0</v>
          </cell>
          <cell r="N124">
            <v>0</v>
          </cell>
          <cell r="R124">
            <v>0</v>
          </cell>
          <cell r="T124">
            <v>0</v>
          </cell>
        </row>
        <row r="125">
          <cell r="A125">
            <v>2152001</v>
          </cell>
          <cell r="B125" t="str">
            <v>TDC-Surface Casing</v>
          </cell>
          <cell r="D125" t="str">
            <v>0</v>
          </cell>
          <cell r="F125" t="str">
            <v>0</v>
          </cell>
          <cell r="M125">
            <v>0</v>
          </cell>
          <cell r="N125">
            <v>0</v>
          </cell>
          <cell r="R125">
            <v>0</v>
          </cell>
          <cell r="T125">
            <v>0</v>
          </cell>
        </row>
        <row r="126">
          <cell r="A126">
            <v>2152501</v>
          </cell>
          <cell r="B126" t="str">
            <v>TDC-Intermediate Casing</v>
          </cell>
          <cell r="D126" t="str">
            <v>0</v>
          </cell>
          <cell r="F126" t="str">
            <v>0</v>
          </cell>
          <cell r="M126">
            <v>0</v>
          </cell>
          <cell r="N126">
            <v>0</v>
          </cell>
          <cell r="R126">
            <v>0</v>
          </cell>
          <cell r="T126">
            <v>0</v>
          </cell>
        </row>
        <row r="127">
          <cell r="A127">
            <v>2153001</v>
          </cell>
          <cell r="B127" t="str">
            <v>TDC-Production Casing</v>
          </cell>
          <cell r="D127">
            <v>-1130856</v>
          </cell>
          <cell r="F127">
            <v>-147717470</v>
          </cell>
          <cell r="M127">
            <v>-1130856</v>
          </cell>
          <cell r="N127">
            <v>-147717470</v>
          </cell>
          <cell r="R127">
            <v>-1130856</v>
          </cell>
          <cell r="T127">
            <v>-147717470</v>
          </cell>
        </row>
        <row r="128">
          <cell r="A128">
            <v>2153501</v>
          </cell>
          <cell r="B128" t="str">
            <v>TDC-Tubing</v>
          </cell>
          <cell r="D128">
            <v>-576615.09</v>
          </cell>
          <cell r="F128">
            <v>-61335840.020000003</v>
          </cell>
          <cell r="M128">
            <v>-576615.09</v>
          </cell>
          <cell r="N128">
            <v>-61335840.020000003</v>
          </cell>
          <cell r="R128">
            <v>-576615.09</v>
          </cell>
          <cell r="T128">
            <v>-61335840.020000003</v>
          </cell>
        </row>
        <row r="129">
          <cell r="A129">
            <v>2154001</v>
          </cell>
          <cell r="B129" t="str">
            <v>TDC-Drilling Liner</v>
          </cell>
          <cell r="D129" t="str">
            <v>0</v>
          </cell>
          <cell r="F129" t="str">
            <v>0</v>
          </cell>
          <cell r="M129">
            <v>0</v>
          </cell>
          <cell r="N129">
            <v>0</v>
          </cell>
          <cell r="R129">
            <v>0</v>
          </cell>
          <cell r="T129">
            <v>0</v>
          </cell>
        </row>
        <row r="130">
          <cell r="A130">
            <v>2154501</v>
          </cell>
          <cell r="B130" t="str">
            <v>TDC-Rods</v>
          </cell>
          <cell r="D130" t="str">
            <v>0</v>
          </cell>
          <cell r="F130" t="str">
            <v>0</v>
          </cell>
          <cell r="M130">
            <v>0</v>
          </cell>
          <cell r="N130">
            <v>0</v>
          </cell>
          <cell r="R130">
            <v>0</v>
          </cell>
          <cell r="T130">
            <v>0</v>
          </cell>
        </row>
        <row r="131">
          <cell r="A131">
            <v>2155001</v>
          </cell>
          <cell r="B131" t="str">
            <v>TDC-Casinghead</v>
          </cell>
          <cell r="D131">
            <v>-32271</v>
          </cell>
          <cell r="F131">
            <v>-4260006</v>
          </cell>
          <cell r="M131">
            <v>-32271</v>
          </cell>
          <cell r="N131">
            <v>-4260006</v>
          </cell>
          <cell r="R131">
            <v>-32271</v>
          </cell>
          <cell r="T131">
            <v>-4260006</v>
          </cell>
        </row>
        <row r="132">
          <cell r="A132">
            <v>2156001</v>
          </cell>
          <cell r="B132" t="str">
            <v>TDC-Xmas Tree</v>
          </cell>
          <cell r="D132">
            <v>-71508</v>
          </cell>
          <cell r="F132">
            <v>-6099490</v>
          </cell>
          <cell r="M132">
            <v>-71508</v>
          </cell>
          <cell r="N132">
            <v>-6099490</v>
          </cell>
          <cell r="R132">
            <v>-71508</v>
          </cell>
          <cell r="T132">
            <v>-6099490</v>
          </cell>
        </row>
        <row r="133">
          <cell r="A133">
            <v>2157001</v>
          </cell>
          <cell r="B133" t="str">
            <v>TDC-Completion Equipment</v>
          </cell>
          <cell r="D133" t="str">
            <v>0</v>
          </cell>
          <cell r="F133" t="str">
            <v>0</v>
          </cell>
          <cell r="M133">
            <v>0</v>
          </cell>
          <cell r="N133">
            <v>0</v>
          </cell>
          <cell r="R133">
            <v>0</v>
          </cell>
          <cell r="T133">
            <v>0</v>
          </cell>
        </row>
        <row r="134">
          <cell r="A134">
            <v>2157501</v>
          </cell>
          <cell r="B134" t="str">
            <v>TDC-Packers</v>
          </cell>
          <cell r="D134" t="str">
            <v>0</v>
          </cell>
          <cell r="F134" t="str">
            <v>0</v>
          </cell>
          <cell r="M134">
            <v>0</v>
          </cell>
          <cell r="N134">
            <v>0</v>
          </cell>
          <cell r="R134">
            <v>0</v>
          </cell>
          <cell r="T134">
            <v>0</v>
          </cell>
        </row>
        <row r="135">
          <cell r="A135">
            <v>2158001</v>
          </cell>
          <cell r="B135" t="str">
            <v>TDC-Pumps &amp;  Equipment</v>
          </cell>
          <cell r="D135" t="str">
            <v>0</v>
          </cell>
          <cell r="F135" t="str">
            <v>0</v>
          </cell>
          <cell r="M135">
            <v>0</v>
          </cell>
          <cell r="N135">
            <v>0</v>
          </cell>
          <cell r="R135">
            <v>0</v>
          </cell>
          <cell r="T135">
            <v>0</v>
          </cell>
        </row>
        <row r="136">
          <cell r="A136">
            <v>2158501</v>
          </cell>
          <cell r="B136" t="str">
            <v>TDC-Tanks &amp; Equipment</v>
          </cell>
          <cell r="D136" t="str">
            <v>0</v>
          </cell>
          <cell r="F136" t="str">
            <v>0</v>
          </cell>
          <cell r="M136">
            <v>0</v>
          </cell>
          <cell r="N136">
            <v>0</v>
          </cell>
          <cell r="R136">
            <v>0</v>
          </cell>
          <cell r="T136">
            <v>0</v>
          </cell>
        </row>
        <row r="137">
          <cell r="A137">
            <v>2158551</v>
          </cell>
          <cell r="B137" t="str">
            <v>TDC-Separators</v>
          </cell>
          <cell r="D137" t="str">
            <v>0</v>
          </cell>
          <cell r="F137" t="str">
            <v>0</v>
          </cell>
          <cell r="M137">
            <v>0</v>
          </cell>
          <cell r="N137">
            <v>0</v>
          </cell>
          <cell r="R137">
            <v>0</v>
          </cell>
          <cell r="T137">
            <v>0</v>
          </cell>
        </row>
        <row r="138">
          <cell r="A138">
            <v>2158601</v>
          </cell>
          <cell r="B138" t="str">
            <v>TDC-Heater Treaters</v>
          </cell>
          <cell r="D138" t="str">
            <v>0</v>
          </cell>
          <cell r="F138" t="str">
            <v>0</v>
          </cell>
          <cell r="M138">
            <v>0</v>
          </cell>
          <cell r="N138">
            <v>0</v>
          </cell>
          <cell r="R138">
            <v>0</v>
          </cell>
          <cell r="T138">
            <v>0</v>
          </cell>
        </row>
        <row r="139">
          <cell r="A139">
            <v>2158651</v>
          </cell>
          <cell r="B139" t="str">
            <v>TDC-Flow Lines &amp; Equipment</v>
          </cell>
          <cell r="D139" t="str">
            <v>0</v>
          </cell>
          <cell r="F139" t="str">
            <v>0</v>
          </cell>
          <cell r="M139">
            <v>0</v>
          </cell>
          <cell r="N139">
            <v>0</v>
          </cell>
          <cell r="R139">
            <v>0</v>
          </cell>
          <cell r="T139">
            <v>0</v>
          </cell>
        </row>
        <row r="140">
          <cell r="A140">
            <v>2159001</v>
          </cell>
          <cell r="B140" t="str">
            <v>TDC-Other Materials &amp; Equip</v>
          </cell>
          <cell r="D140">
            <v>-428132</v>
          </cell>
          <cell r="F140">
            <v>-33820183</v>
          </cell>
          <cell r="M140">
            <v>-428132</v>
          </cell>
          <cell r="N140">
            <v>-33820183</v>
          </cell>
          <cell r="R140">
            <v>-428132</v>
          </cell>
          <cell r="T140">
            <v>-33820183</v>
          </cell>
        </row>
        <row r="141">
          <cell r="A141">
            <v>2251000</v>
          </cell>
          <cell r="B141" t="str">
            <v>Buildings Rollforward 1997</v>
          </cell>
          <cell r="D141">
            <v>-329936</v>
          </cell>
          <cell r="F141">
            <v>-24926664.800000001</v>
          </cell>
          <cell r="M141">
            <v>-329936</v>
          </cell>
          <cell r="N141">
            <v>-24926664.800000001</v>
          </cell>
          <cell r="R141">
            <v>-329936</v>
          </cell>
          <cell r="T141">
            <v>-24926664.800000001</v>
          </cell>
        </row>
        <row r="142">
          <cell r="A142">
            <v>2251001</v>
          </cell>
          <cell r="B142" t="str">
            <v>Buildings</v>
          </cell>
          <cell r="D142">
            <v>-2647937.7599999998</v>
          </cell>
          <cell r="F142">
            <v>-244610349.37</v>
          </cell>
          <cell r="M142">
            <v>-2647937.7599999998</v>
          </cell>
          <cell r="N142">
            <v>-244610349.37</v>
          </cell>
          <cell r="R142">
            <v>-2647937.7599999998</v>
          </cell>
          <cell r="T142">
            <v>-244610349.37</v>
          </cell>
        </row>
        <row r="143">
          <cell r="A143">
            <v>2251003</v>
          </cell>
          <cell r="B143" t="str">
            <v>Fuel Station</v>
          </cell>
          <cell r="D143">
            <v>-543596.4</v>
          </cell>
          <cell r="F143">
            <v>-77393264.829999998</v>
          </cell>
          <cell r="M143">
            <v>-543596.4</v>
          </cell>
          <cell r="N143">
            <v>-77393264.829999998</v>
          </cell>
          <cell r="R143">
            <v>-543596.4</v>
          </cell>
          <cell r="T143">
            <v>-77393264.829999998</v>
          </cell>
        </row>
        <row r="144">
          <cell r="A144">
            <v>2251501</v>
          </cell>
          <cell r="B144" t="str">
            <v>Roads</v>
          </cell>
          <cell r="D144">
            <v>-1448237.35</v>
          </cell>
          <cell r="F144">
            <v>-144974432.38999999</v>
          </cell>
          <cell r="M144">
            <v>-1448237.35</v>
          </cell>
          <cell r="N144">
            <v>-144974432.38999999</v>
          </cell>
          <cell r="R144">
            <v>-1448237.35</v>
          </cell>
          <cell r="T144">
            <v>-144974432.38999999</v>
          </cell>
        </row>
        <row r="145">
          <cell r="A145">
            <v>2252001</v>
          </cell>
          <cell r="B145" t="str">
            <v>Pipelines</v>
          </cell>
          <cell r="D145">
            <v>-1287387.03</v>
          </cell>
          <cell r="F145">
            <v>-125696872.48999999</v>
          </cell>
          <cell r="M145">
            <v>-1287387.03</v>
          </cell>
          <cell r="N145">
            <v>-125696872.48999999</v>
          </cell>
          <cell r="R145">
            <v>-1287387.03</v>
          </cell>
          <cell r="T145">
            <v>-125696872.48999999</v>
          </cell>
        </row>
        <row r="146">
          <cell r="A146">
            <v>2252502</v>
          </cell>
          <cell r="B146" t="str">
            <v>Starting-up min TPS</v>
          </cell>
          <cell r="D146">
            <v>-2079800.5</v>
          </cell>
          <cell r="F146">
            <v>-268841406.47000003</v>
          </cell>
          <cell r="M146">
            <v>-2079800.5</v>
          </cell>
          <cell r="N146">
            <v>-268841406.47000003</v>
          </cell>
          <cell r="R146">
            <v>-2079800.5</v>
          </cell>
          <cell r="T146">
            <v>-268841406.47000003</v>
          </cell>
        </row>
        <row r="147">
          <cell r="A147">
            <v>2252503</v>
          </cell>
          <cell r="B147" t="str">
            <v>Measuring Unit ZU-2/10</v>
          </cell>
          <cell r="D147">
            <v>-1794080.41</v>
          </cell>
          <cell r="F147">
            <v>-232788066.84</v>
          </cell>
          <cell r="M147">
            <v>-1794080.41</v>
          </cell>
          <cell r="N147">
            <v>-232788066.84</v>
          </cell>
          <cell r="R147">
            <v>-1794080.41</v>
          </cell>
          <cell r="T147">
            <v>-232788066.84</v>
          </cell>
        </row>
        <row r="148">
          <cell r="A148">
            <v>2252504</v>
          </cell>
          <cell r="B148" t="str">
            <v>Measuring Unit ZU-01</v>
          </cell>
          <cell r="D148">
            <v>-355969.52</v>
          </cell>
          <cell r="F148">
            <v>-51228847</v>
          </cell>
          <cell r="M148">
            <v>-355969.52</v>
          </cell>
          <cell r="N148">
            <v>-51228847</v>
          </cell>
          <cell r="R148">
            <v>-355969.52</v>
          </cell>
          <cell r="T148">
            <v>-51228847</v>
          </cell>
        </row>
        <row r="149">
          <cell r="A149">
            <v>2253000</v>
          </cell>
          <cell r="B149" t="str">
            <v>Plant &amp; Equipment R/F 1997</v>
          </cell>
          <cell r="D149">
            <v>0</v>
          </cell>
          <cell r="F149">
            <v>-0.5</v>
          </cell>
          <cell r="M149">
            <v>0</v>
          </cell>
          <cell r="N149">
            <v>-0.5</v>
          </cell>
          <cell r="R149">
            <v>0</v>
          </cell>
          <cell r="T149">
            <v>-0.5</v>
          </cell>
        </row>
        <row r="150">
          <cell r="A150">
            <v>2253001</v>
          </cell>
          <cell r="B150" t="str">
            <v>Plant &amp; Equipment</v>
          </cell>
          <cell r="D150">
            <v>-1689889.31</v>
          </cell>
          <cell r="F150">
            <v>-146692049.59999999</v>
          </cell>
          <cell r="M150">
            <v>-1689889.31</v>
          </cell>
          <cell r="N150">
            <v>-146692049.59999999</v>
          </cell>
          <cell r="R150">
            <v>-1689889.31</v>
          </cell>
          <cell r="T150">
            <v>-146692049.59999999</v>
          </cell>
        </row>
        <row r="151">
          <cell r="A151">
            <v>2253500</v>
          </cell>
          <cell r="B151" t="str">
            <v>Vehicles Rollforward 1997</v>
          </cell>
          <cell r="D151">
            <v>-492150.91</v>
          </cell>
          <cell r="F151">
            <v>-37182001.25</v>
          </cell>
          <cell r="M151">
            <v>-492150.91</v>
          </cell>
          <cell r="N151">
            <v>-37182001.25</v>
          </cell>
          <cell r="R151">
            <v>-492150.91</v>
          </cell>
          <cell r="T151">
            <v>-37182001.25</v>
          </cell>
        </row>
        <row r="152">
          <cell r="A152">
            <v>2253501</v>
          </cell>
          <cell r="B152" t="str">
            <v>Vehicles</v>
          </cell>
          <cell r="D152">
            <v>-9250.85</v>
          </cell>
          <cell r="F152">
            <v>-1211861.3500000001</v>
          </cell>
          <cell r="M152">
            <v>-9250.85</v>
          </cell>
          <cell r="N152">
            <v>-1211861.3500000001</v>
          </cell>
          <cell r="R152">
            <v>-9250.85</v>
          </cell>
          <cell r="T152">
            <v>-1211861.3500000001</v>
          </cell>
        </row>
        <row r="153">
          <cell r="A153">
            <v>2254001</v>
          </cell>
          <cell r="B153" t="str">
            <v>Vehicles for specialized tasks</v>
          </cell>
          <cell r="D153">
            <v>-1005535.72</v>
          </cell>
          <cell r="F153">
            <v>-83801235.159999996</v>
          </cell>
          <cell r="M153">
            <v>-1005535.72</v>
          </cell>
          <cell r="N153">
            <v>-83801235.159999996</v>
          </cell>
          <cell r="R153">
            <v>-1005535.72</v>
          </cell>
          <cell r="T153">
            <v>-83801235.159999996</v>
          </cell>
        </row>
        <row r="154">
          <cell r="A154">
            <v>2254501</v>
          </cell>
          <cell r="B154" t="str">
            <v>Vehicles for personnel</v>
          </cell>
          <cell r="D154">
            <v>-143318.18</v>
          </cell>
          <cell r="F154">
            <v>-13457411.24</v>
          </cell>
          <cell r="M154">
            <v>-143318.18</v>
          </cell>
          <cell r="N154">
            <v>-13457411.24</v>
          </cell>
          <cell r="R154">
            <v>-143318.18</v>
          </cell>
          <cell r="T154">
            <v>-13457411.24</v>
          </cell>
        </row>
        <row r="155">
          <cell r="A155">
            <v>2254502</v>
          </cell>
          <cell r="B155" t="str">
            <v>Vehicles-Personnel-VAT-Paid</v>
          </cell>
          <cell r="D155">
            <v>-78183.91</v>
          </cell>
          <cell r="F155">
            <v>-6146750</v>
          </cell>
          <cell r="M155">
            <v>-78183.91</v>
          </cell>
          <cell r="N155">
            <v>-6146750</v>
          </cell>
          <cell r="R155">
            <v>-78183.91</v>
          </cell>
          <cell r="T155">
            <v>-6146750</v>
          </cell>
        </row>
        <row r="156">
          <cell r="A156">
            <v>2255001</v>
          </cell>
          <cell r="B156" t="str">
            <v>Furniture &amp; Fixtures</v>
          </cell>
          <cell r="D156">
            <v>-166493.34</v>
          </cell>
          <cell r="F156">
            <v>-16195206.859999999</v>
          </cell>
          <cell r="M156">
            <v>-166493.34</v>
          </cell>
          <cell r="N156">
            <v>-16195206.859999999</v>
          </cell>
          <cell r="R156">
            <v>-166493.34</v>
          </cell>
          <cell r="T156">
            <v>-16195206.859999999</v>
          </cell>
        </row>
        <row r="157">
          <cell r="A157">
            <v>2256001</v>
          </cell>
          <cell r="B157" t="str">
            <v>Field Communicatios</v>
          </cell>
          <cell r="D157">
            <v>-312075.40999999997</v>
          </cell>
          <cell r="F157">
            <v>-29423139.829999998</v>
          </cell>
          <cell r="M157">
            <v>-312075.40999999997</v>
          </cell>
          <cell r="N157">
            <v>-29423139.829999998</v>
          </cell>
          <cell r="R157">
            <v>-312075.40999999997</v>
          </cell>
          <cell r="T157">
            <v>-29423139.829999998</v>
          </cell>
        </row>
        <row r="158">
          <cell r="A158">
            <v>2301000</v>
          </cell>
          <cell r="B158" t="str">
            <v>Apartments Rollforward 1997</v>
          </cell>
          <cell r="D158">
            <v>-65825.02</v>
          </cell>
          <cell r="F158">
            <v>-5261667.9400000004</v>
          </cell>
          <cell r="M158">
            <v>-65825.02</v>
          </cell>
          <cell r="N158">
            <v>-5261667.9400000004</v>
          </cell>
          <cell r="R158">
            <v>-65825.02</v>
          </cell>
          <cell r="T158">
            <v>-5261667.9400000004</v>
          </cell>
        </row>
        <row r="159">
          <cell r="A159">
            <v>2301001</v>
          </cell>
          <cell r="B159" t="str">
            <v>Buildings</v>
          </cell>
          <cell r="D159">
            <v>-64757.81</v>
          </cell>
          <cell r="F159">
            <v>-9473805.8000000007</v>
          </cell>
          <cell r="M159">
            <v>-64757.81</v>
          </cell>
          <cell r="N159">
            <v>-9473805.8000000007</v>
          </cell>
          <cell r="R159">
            <v>-64757.81</v>
          </cell>
          <cell r="T159">
            <v>-9473805.8000000007</v>
          </cell>
        </row>
        <row r="160">
          <cell r="A160">
            <v>2301010</v>
          </cell>
          <cell r="B160" t="str">
            <v>Office Buildings</v>
          </cell>
          <cell r="D160">
            <v>-96091.43</v>
          </cell>
          <cell r="F160">
            <v>-12485387.83</v>
          </cell>
          <cell r="M160">
            <v>-96091.43</v>
          </cell>
          <cell r="N160">
            <v>-12485387.83</v>
          </cell>
          <cell r="R160">
            <v>-96091.43</v>
          </cell>
          <cell r="T160">
            <v>-12485387.83</v>
          </cell>
        </row>
        <row r="161">
          <cell r="A161">
            <v>2301020</v>
          </cell>
          <cell r="B161" t="str">
            <v>Apartments</v>
          </cell>
          <cell r="D161">
            <v>-149856.98000000001</v>
          </cell>
          <cell r="F161">
            <v>-12097180.66</v>
          </cell>
          <cell r="M161">
            <v>-149856.98000000001</v>
          </cell>
          <cell r="N161">
            <v>-12097180.66</v>
          </cell>
          <cell r="R161">
            <v>-149856.98000000001</v>
          </cell>
          <cell r="T161">
            <v>-12097180.66</v>
          </cell>
        </row>
        <row r="162">
          <cell r="A162">
            <v>2302010</v>
          </cell>
          <cell r="B162" t="str">
            <v>Vehicles-Office</v>
          </cell>
          <cell r="D162">
            <v>-30021.1</v>
          </cell>
          <cell r="F162">
            <v>-4267500</v>
          </cell>
          <cell r="M162">
            <v>-30021.1</v>
          </cell>
          <cell r="N162">
            <v>-4267500</v>
          </cell>
          <cell r="R162">
            <v>-30021.1</v>
          </cell>
          <cell r="T162">
            <v>-4267500</v>
          </cell>
        </row>
        <row r="163">
          <cell r="A163">
            <v>2303000</v>
          </cell>
          <cell r="B163" t="str">
            <v>Office F&amp;F Rollforward 1997</v>
          </cell>
          <cell r="D163">
            <v>-219709.5</v>
          </cell>
          <cell r="F163">
            <v>-16657055.300000001</v>
          </cell>
          <cell r="M163">
            <v>-219709.5</v>
          </cell>
          <cell r="N163">
            <v>-16657055.300000001</v>
          </cell>
          <cell r="R163">
            <v>-219709.5</v>
          </cell>
          <cell r="T163">
            <v>-16657055.300000001</v>
          </cell>
        </row>
        <row r="164">
          <cell r="A164">
            <v>2303010</v>
          </cell>
          <cell r="B164" t="str">
            <v>Office Furniture &amp; Fixtures</v>
          </cell>
          <cell r="D164">
            <v>-31557.64</v>
          </cell>
          <cell r="F164">
            <v>-3516310.23</v>
          </cell>
          <cell r="M164">
            <v>-31557.64</v>
          </cell>
          <cell r="N164">
            <v>-3516310.23</v>
          </cell>
          <cell r="R164">
            <v>-31557.64</v>
          </cell>
          <cell r="T164">
            <v>-3516310.23</v>
          </cell>
        </row>
        <row r="165">
          <cell r="A165">
            <v>2303020</v>
          </cell>
          <cell r="B165" t="str">
            <v>Apartment Furniture &amp; Fixtures</v>
          </cell>
          <cell r="D165">
            <v>-76450.36</v>
          </cell>
          <cell r="F165">
            <v>-6990916.7000000002</v>
          </cell>
          <cell r="M165">
            <v>-76450.36</v>
          </cell>
          <cell r="N165">
            <v>-6990916.7000000002</v>
          </cell>
          <cell r="R165">
            <v>-76450.36</v>
          </cell>
          <cell r="T165">
            <v>-6990916.7000000002</v>
          </cell>
        </row>
        <row r="166">
          <cell r="A166">
            <v>2304001</v>
          </cell>
          <cell r="B166" t="str">
            <v>Office Equipment</v>
          </cell>
          <cell r="D166">
            <v>-124407.63</v>
          </cell>
          <cell r="F166">
            <v>-11595068.08</v>
          </cell>
          <cell r="M166">
            <v>-124407.63</v>
          </cell>
          <cell r="N166">
            <v>-11595068.08</v>
          </cell>
          <cell r="R166">
            <v>-124407.63</v>
          </cell>
          <cell r="T166">
            <v>-11595068.08</v>
          </cell>
        </row>
        <row r="167">
          <cell r="A167">
            <v>2305001</v>
          </cell>
          <cell r="B167" t="str">
            <v>Intangible Assets</v>
          </cell>
          <cell r="D167">
            <v>-28099.4</v>
          </cell>
          <cell r="F167">
            <v>-3853770.21</v>
          </cell>
          <cell r="M167">
            <v>-28099.4</v>
          </cell>
          <cell r="N167">
            <v>-3853770.21</v>
          </cell>
          <cell r="R167">
            <v>-28099.4</v>
          </cell>
          <cell r="T167">
            <v>-3853770.21</v>
          </cell>
        </row>
        <row r="168">
          <cell r="A168">
            <v>2305002</v>
          </cell>
          <cell r="B168" t="str">
            <v>Software-Sun System-GL</v>
          </cell>
          <cell r="D168">
            <v>-62093.59</v>
          </cell>
          <cell r="F168">
            <v>-5214962.84</v>
          </cell>
          <cell r="M168">
            <v>-62093.59</v>
          </cell>
          <cell r="N168">
            <v>-5214962.84</v>
          </cell>
          <cell r="R168">
            <v>-62093.59</v>
          </cell>
          <cell r="T168">
            <v>-5214962.84</v>
          </cell>
        </row>
        <row r="169">
          <cell r="A169">
            <v>2305003</v>
          </cell>
          <cell r="B169" t="str">
            <v>Software-Sun System-Payroll</v>
          </cell>
          <cell r="D169">
            <v>-9353.4500000000007</v>
          </cell>
          <cell r="F169">
            <v>-778140</v>
          </cell>
          <cell r="M169">
            <v>-9353.4500000000007</v>
          </cell>
          <cell r="N169">
            <v>-778140</v>
          </cell>
          <cell r="R169">
            <v>-9353.4500000000007</v>
          </cell>
          <cell r="T169">
            <v>-778140</v>
          </cell>
        </row>
        <row r="170">
          <cell r="A170">
            <v>2350101</v>
          </cell>
          <cell r="B170" t="str">
            <v>WIP IDC Dril Cont Day Rate</v>
          </cell>
          <cell r="D170">
            <v>-585168.71</v>
          </cell>
          <cell r="F170">
            <v>-84339785.349999994</v>
          </cell>
          <cell r="M170">
            <v>-585168.71</v>
          </cell>
          <cell r="N170">
            <v>-84339785.349999994</v>
          </cell>
          <cell r="R170">
            <v>-585168.71</v>
          </cell>
          <cell r="T170">
            <v>-84339785.349999994</v>
          </cell>
        </row>
        <row r="171">
          <cell r="A171">
            <v>2350501</v>
          </cell>
          <cell r="B171" t="str">
            <v>WIP IDC Mobilization/Demob</v>
          </cell>
          <cell r="D171">
            <v>-120634.23</v>
          </cell>
          <cell r="F171">
            <v>-17405895.170000002</v>
          </cell>
          <cell r="M171">
            <v>-120634.23</v>
          </cell>
          <cell r="N171">
            <v>-17405895.170000002</v>
          </cell>
          <cell r="R171">
            <v>-120634.23</v>
          </cell>
          <cell r="T171">
            <v>-17405895.170000002</v>
          </cell>
        </row>
        <row r="172">
          <cell r="A172">
            <v>2350701</v>
          </cell>
          <cell r="B172" t="str">
            <v>WIP IDC Road|Loc. Pits &amp; Keyws</v>
          </cell>
          <cell r="D172">
            <v>-314605.7</v>
          </cell>
          <cell r="F172">
            <v>-42825587.93</v>
          </cell>
          <cell r="M172">
            <v>-314605.7</v>
          </cell>
          <cell r="N172">
            <v>-42825587.93</v>
          </cell>
          <cell r="R172">
            <v>-314605.7</v>
          </cell>
          <cell r="T172">
            <v>-42825587.93</v>
          </cell>
        </row>
        <row r="173">
          <cell r="A173">
            <v>2351001</v>
          </cell>
          <cell r="B173" t="str">
            <v>WIP IDC Cement &amp; Cement Serv</v>
          </cell>
          <cell r="D173">
            <v>-143524.60999999999</v>
          </cell>
          <cell r="F173">
            <v>-20678110.23</v>
          </cell>
          <cell r="M173">
            <v>-143524.60999999999</v>
          </cell>
          <cell r="N173">
            <v>-20678110.23</v>
          </cell>
          <cell r="R173">
            <v>-143524.60999999999</v>
          </cell>
          <cell r="T173">
            <v>-20678110.23</v>
          </cell>
        </row>
        <row r="174">
          <cell r="A174">
            <v>2351501</v>
          </cell>
          <cell r="B174" t="str">
            <v>WIP IDC Chemicals</v>
          </cell>
          <cell r="D174">
            <v>-41028.26</v>
          </cell>
          <cell r="F174">
            <v>-5864211.2300000004</v>
          </cell>
          <cell r="M174">
            <v>-41028.26</v>
          </cell>
          <cell r="N174">
            <v>-5864211.2300000004</v>
          </cell>
          <cell r="R174">
            <v>-41028.26</v>
          </cell>
          <cell r="T174">
            <v>-5864211.2300000004</v>
          </cell>
        </row>
        <row r="175">
          <cell r="A175">
            <v>2352001</v>
          </cell>
          <cell r="B175" t="str">
            <v>WIP IDC Wireline Logging</v>
          </cell>
          <cell r="D175">
            <v>-133115.17000000001</v>
          </cell>
          <cell r="F175">
            <v>-19231093.949999999</v>
          </cell>
          <cell r="M175">
            <v>-133115.17000000001</v>
          </cell>
          <cell r="N175">
            <v>-19231093.949999999</v>
          </cell>
          <cell r="R175">
            <v>-133115.17000000001</v>
          </cell>
          <cell r="T175">
            <v>-19231093.949999999</v>
          </cell>
        </row>
        <row r="176">
          <cell r="A176">
            <v>2352501</v>
          </cell>
          <cell r="B176" t="str">
            <v>WIP IDC Mud Logging</v>
          </cell>
          <cell r="D176">
            <v>-131570.57</v>
          </cell>
          <cell r="F176">
            <v>-19025510.02</v>
          </cell>
          <cell r="M176">
            <v>-131570.57</v>
          </cell>
          <cell r="N176">
            <v>-19025510.02</v>
          </cell>
          <cell r="R176">
            <v>-131570.57</v>
          </cell>
          <cell r="T176">
            <v>-19025510.02</v>
          </cell>
        </row>
        <row r="177">
          <cell r="A177">
            <v>2353001</v>
          </cell>
          <cell r="B177" t="str">
            <v>WIP IDC Formation Testing</v>
          </cell>
          <cell r="D177">
            <v>-54691.77</v>
          </cell>
          <cell r="F177">
            <v>-7819429.0199999996</v>
          </cell>
          <cell r="M177">
            <v>-54691.77</v>
          </cell>
          <cell r="N177">
            <v>-7819429.0199999996</v>
          </cell>
          <cell r="R177">
            <v>-54691.77</v>
          </cell>
          <cell r="T177">
            <v>-7819429.0199999996</v>
          </cell>
        </row>
        <row r="178">
          <cell r="A178">
            <v>2354501</v>
          </cell>
          <cell r="B178" t="str">
            <v>WIP IDC Stimulation Treatment</v>
          </cell>
          <cell r="D178">
            <v>-26923.71</v>
          </cell>
          <cell r="F178">
            <v>-3881155.36</v>
          </cell>
          <cell r="M178">
            <v>-26923.71</v>
          </cell>
          <cell r="N178">
            <v>-3881155.36</v>
          </cell>
          <cell r="R178">
            <v>-26923.71</v>
          </cell>
          <cell r="T178">
            <v>-3881155.36</v>
          </cell>
        </row>
        <row r="179">
          <cell r="A179">
            <v>2355001</v>
          </cell>
          <cell r="B179" t="str">
            <v>WIP IDC Drill Bits</v>
          </cell>
          <cell r="D179">
            <v>-69028.98</v>
          </cell>
          <cell r="F179">
            <v>-10019393.199999999</v>
          </cell>
          <cell r="M179">
            <v>-69028.98</v>
          </cell>
          <cell r="N179">
            <v>-10019393.199999999</v>
          </cell>
          <cell r="R179">
            <v>-69028.98</v>
          </cell>
          <cell r="T179">
            <v>-10019393.199999999</v>
          </cell>
        </row>
        <row r="180">
          <cell r="A180">
            <v>2355501</v>
          </cell>
          <cell r="B180" t="str">
            <v>WIP IDC Tools &amp; Equip Rental</v>
          </cell>
          <cell r="D180">
            <v>-187085.8</v>
          </cell>
          <cell r="F180">
            <v>-27003087.809999999</v>
          </cell>
          <cell r="M180">
            <v>-187085.8</v>
          </cell>
          <cell r="N180">
            <v>-27003087.809999999</v>
          </cell>
          <cell r="R180">
            <v>-187085.8</v>
          </cell>
          <cell r="T180">
            <v>-27003087.809999999</v>
          </cell>
        </row>
        <row r="181">
          <cell r="A181">
            <v>2355701</v>
          </cell>
          <cell r="B181" t="str">
            <v>WIP IDC Materials &amp; Supplies</v>
          </cell>
          <cell r="D181">
            <v>-246756.46</v>
          </cell>
          <cell r="F181">
            <v>-33043118.66</v>
          </cell>
          <cell r="M181">
            <v>-246756.46</v>
          </cell>
          <cell r="N181">
            <v>-33043118.66</v>
          </cell>
          <cell r="R181">
            <v>-246756.46</v>
          </cell>
          <cell r="T181">
            <v>-33043118.66</v>
          </cell>
        </row>
        <row r="182">
          <cell r="A182">
            <v>2356001</v>
          </cell>
          <cell r="B182" t="str">
            <v>WIP IDC Company labor</v>
          </cell>
          <cell r="D182">
            <v>-75474.63</v>
          </cell>
          <cell r="F182">
            <v>-10818637.529999999</v>
          </cell>
          <cell r="M182">
            <v>-75474.63</v>
          </cell>
          <cell r="N182">
            <v>-10818637.529999999</v>
          </cell>
          <cell r="R182">
            <v>-75474.63</v>
          </cell>
          <cell r="T182">
            <v>-10818637.529999999</v>
          </cell>
        </row>
        <row r="183">
          <cell r="A183">
            <v>2356201</v>
          </cell>
          <cell r="B183" t="str">
            <v>WIP IDC Contract Labor</v>
          </cell>
          <cell r="D183">
            <v>-113133.39</v>
          </cell>
          <cell r="F183">
            <v>-16200304.23</v>
          </cell>
          <cell r="M183">
            <v>-113133.39</v>
          </cell>
          <cell r="N183">
            <v>-16200304.23</v>
          </cell>
          <cell r="R183">
            <v>-113133.39</v>
          </cell>
          <cell r="T183">
            <v>-16200304.23</v>
          </cell>
        </row>
        <row r="184">
          <cell r="A184">
            <v>2356501</v>
          </cell>
          <cell r="B184" t="str">
            <v>WIP IDC Cont Services &amp; Equip</v>
          </cell>
          <cell r="D184">
            <v>-184451.65</v>
          </cell>
          <cell r="F184">
            <v>-26318982.120000001</v>
          </cell>
          <cell r="M184">
            <v>-184451.65</v>
          </cell>
          <cell r="N184">
            <v>-26318982.120000001</v>
          </cell>
          <cell r="R184">
            <v>-184451.65</v>
          </cell>
          <cell r="T184">
            <v>-26318982.120000001</v>
          </cell>
        </row>
        <row r="185">
          <cell r="A185">
            <v>2356701</v>
          </cell>
          <cell r="B185" t="str">
            <v>WIP IDC Professional Services</v>
          </cell>
          <cell r="D185">
            <v>-121058.96</v>
          </cell>
          <cell r="F185">
            <v>-17478840.489999998</v>
          </cell>
          <cell r="M185">
            <v>-121058.96</v>
          </cell>
          <cell r="N185">
            <v>-17478840.489999998</v>
          </cell>
          <cell r="R185">
            <v>-121058.96</v>
          </cell>
          <cell r="T185">
            <v>-17478840.489999998</v>
          </cell>
        </row>
        <row r="186">
          <cell r="A186">
            <v>2357001</v>
          </cell>
          <cell r="B186" t="str">
            <v>WIP IDC Fuel &amp; Power</v>
          </cell>
          <cell r="D186">
            <v>-89294.82</v>
          </cell>
          <cell r="F186">
            <v>-12526923.91</v>
          </cell>
          <cell r="M186">
            <v>-89294.82</v>
          </cell>
          <cell r="N186">
            <v>-12526923.91</v>
          </cell>
          <cell r="R186">
            <v>-89294.82</v>
          </cell>
          <cell r="T186">
            <v>-12526923.91</v>
          </cell>
        </row>
        <row r="187">
          <cell r="A187">
            <v>2357501</v>
          </cell>
          <cell r="B187" t="str">
            <v>WIP IDC Transportation</v>
          </cell>
          <cell r="D187">
            <v>-141690.57</v>
          </cell>
          <cell r="F187">
            <v>-20329934.780000001</v>
          </cell>
          <cell r="M187">
            <v>-141690.57</v>
          </cell>
          <cell r="N187">
            <v>-20329934.780000001</v>
          </cell>
          <cell r="R187">
            <v>-141690.57</v>
          </cell>
          <cell r="T187">
            <v>-20329934.780000001</v>
          </cell>
        </row>
        <row r="188">
          <cell r="A188">
            <v>2357520</v>
          </cell>
          <cell r="B188" t="str">
            <v>WIP IDC Helicopter Transport</v>
          </cell>
          <cell r="D188">
            <v>0.3</v>
          </cell>
          <cell r="F188">
            <v>1.67</v>
          </cell>
          <cell r="M188">
            <v>0.3</v>
          </cell>
          <cell r="N188">
            <v>1.67</v>
          </cell>
          <cell r="R188">
            <v>0.3</v>
          </cell>
          <cell r="T188">
            <v>1.67</v>
          </cell>
        </row>
        <row r="189">
          <cell r="A189">
            <v>2357540</v>
          </cell>
          <cell r="B189" t="str">
            <v>WIP IDC Marine Transportation</v>
          </cell>
          <cell r="D189">
            <v>-2651.99</v>
          </cell>
          <cell r="F189">
            <v>-372373.09</v>
          </cell>
          <cell r="M189">
            <v>-2651.99</v>
          </cell>
          <cell r="N189">
            <v>-372373.09</v>
          </cell>
          <cell r="R189">
            <v>-2651.99</v>
          </cell>
          <cell r="T189">
            <v>-372373.09</v>
          </cell>
        </row>
        <row r="190">
          <cell r="A190">
            <v>2358001</v>
          </cell>
          <cell r="B190" t="str">
            <v>WIP IDC Communication Expense</v>
          </cell>
          <cell r="D190">
            <v>-7265.19</v>
          </cell>
          <cell r="F190">
            <v>-1042305.13</v>
          </cell>
          <cell r="M190">
            <v>-7265.19</v>
          </cell>
          <cell r="N190">
            <v>-1042305.13</v>
          </cell>
          <cell r="R190">
            <v>-7265.19</v>
          </cell>
          <cell r="T190">
            <v>-1042305.13</v>
          </cell>
        </row>
        <row r="191">
          <cell r="A191">
            <v>2358201</v>
          </cell>
          <cell r="B191" t="str">
            <v>WIP IDC Repairs &amp; Maintenance</v>
          </cell>
          <cell r="D191">
            <v>-19874.48</v>
          </cell>
          <cell r="F191">
            <v>-2714784.51</v>
          </cell>
          <cell r="M191">
            <v>-19874.48</v>
          </cell>
          <cell r="N191">
            <v>-2714784.51</v>
          </cell>
          <cell r="R191">
            <v>-19874.48</v>
          </cell>
          <cell r="T191">
            <v>-2714784.51</v>
          </cell>
        </row>
        <row r="192">
          <cell r="A192">
            <v>2358501</v>
          </cell>
          <cell r="B192" t="str">
            <v>WIP IDC Environmental Expense</v>
          </cell>
          <cell r="D192">
            <v>-4141.43</v>
          </cell>
          <cell r="F192">
            <v>-594481.09</v>
          </cell>
          <cell r="M192">
            <v>-4141.43</v>
          </cell>
          <cell r="N192">
            <v>-594481.09</v>
          </cell>
          <cell r="R192">
            <v>-4141.43</v>
          </cell>
          <cell r="T192">
            <v>-594481.09</v>
          </cell>
        </row>
        <row r="193">
          <cell r="A193">
            <v>2358701</v>
          </cell>
          <cell r="B193" t="str">
            <v>WIP IDC Local Licensing Fees</v>
          </cell>
          <cell r="D193">
            <v>-12763.05</v>
          </cell>
          <cell r="F193">
            <v>-1922095.77</v>
          </cell>
          <cell r="M193">
            <v>-12763.05</v>
          </cell>
          <cell r="N193">
            <v>-1922095.77</v>
          </cell>
          <cell r="R193">
            <v>-12763.05</v>
          </cell>
          <cell r="T193">
            <v>-1922095.77</v>
          </cell>
        </row>
        <row r="194">
          <cell r="A194">
            <v>2359001</v>
          </cell>
          <cell r="B194" t="str">
            <v>WIP IDC General &amp; Admin</v>
          </cell>
          <cell r="D194">
            <v>-175358.33</v>
          </cell>
          <cell r="F194">
            <v>-25004461.260000002</v>
          </cell>
          <cell r="M194">
            <v>-175358.33</v>
          </cell>
          <cell r="N194">
            <v>-25004461.260000002</v>
          </cell>
          <cell r="R194">
            <v>-175358.33</v>
          </cell>
          <cell r="T194">
            <v>-25004461.260000002</v>
          </cell>
        </row>
        <row r="195">
          <cell r="A195">
            <v>2403001</v>
          </cell>
          <cell r="B195" t="str">
            <v>WIP-TDC-Production Casing</v>
          </cell>
          <cell r="D195">
            <v>-72180.710000000006</v>
          </cell>
          <cell r="F195">
            <v>-10180001.99</v>
          </cell>
          <cell r="M195">
            <v>-72180.710000000006</v>
          </cell>
          <cell r="N195">
            <v>-10180001.99</v>
          </cell>
          <cell r="R195">
            <v>-72180.710000000006</v>
          </cell>
          <cell r="T195">
            <v>-10180001.99</v>
          </cell>
        </row>
        <row r="196">
          <cell r="A196">
            <v>2403501</v>
          </cell>
          <cell r="B196" t="str">
            <v>WIP-TDC-Tubing</v>
          </cell>
          <cell r="D196">
            <v>-7751.02</v>
          </cell>
          <cell r="F196">
            <v>-1105753.98</v>
          </cell>
          <cell r="M196">
            <v>-7751.02</v>
          </cell>
          <cell r="N196">
            <v>-1105753.98</v>
          </cell>
          <cell r="R196">
            <v>-7751.02</v>
          </cell>
          <cell r="T196">
            <v>-1105753.98</v>
          </cell>
        </row>
        <row r="197">
          <cell r="A197">
            <v>2405001</v>
          </cell>
          <cell r="B197" t="str">
            <v>WIP-TDC-Casinghead</v>
          </cell>
          <cell r="D197">
            <v>-3464.79</v>
          </cell>
          <cell r="F197">
            <v>-499275.31</v>
          </cell>
          <cell r="M197">
            <v>-3464.79</v>
          </cell>
          <cell r="N197">
            <v>-499275.31</v>
          </cell>
          <cell r="R197">
            <v>-3464.79</v>
          </cell>
          <cell r="T197">
            <v>-499275.31</v>
          </cell>
        </row>
        <row r="198">
          <cell r="A198">
            <v>2406001</v>
          </cell>
          <cell r="B198" t="str">
            <v>WIP-TDC-Xmas Tree</v>
          </cell>
          <cell r="D198">
            <v>-8134.34</v>
          </cell>
          <cell r="F198">
            <v>-1172107.1599999999</v>
          </cell>
          <cell r="M198">
            <v>-8134.34</v>
          </cell>
          <cell r="N198">
            <v>-1172107.1599999999</v>
          </cell>
          <cell r="R198">
            <v>-8134.34</v>
          </cell>
          <cell r="T198">
            <v>-1172107.1599999999</v>
          </cell>
        </row>
        <row r="199">
          <cell r="A199">
            <v>2409001</v>
          </cell>
          <cell r="B199" t="str">
            <v>WIP-TDC-Other Mats &amp; Equip</v>
          </cell>
          <cell r="D199">
            <v>0.61</v>
          </cell>
          <cell r="F199">
            <v>-1.1200000000000001</v>
          </cell>
          <cell r="M199">
            <v>0.61</v>
          </cell>
          <cell r="N199">
            <v>-1.1200000000000001</v>
          </cell>
          <cell r="R199">
            <v>0.61</v>
          </cell>
          <cell r="T199">
            <v>-1.1200000000000001</v>
          </cell>
        </row>
        <row r="200">
          <cell r="A200">
            <v>2511001</v>
          </cell>
          <cell r="B200" t="str">
            <v>WIP-BUILDINGS-Materials</v>
          </cell>
          <cell r="D200">
            <v>-2272.4499999999998</v>
          </cell>
          <cell r="F200">
            <v>-299393.19</v>
          </cell>
          <cell r="M200">
            <v>-2272.4499999999998</v>
          </cell>
          <cell r="N200">
            <v>-299393.19</v>
          </cell>
          <cell r="R200">
            <v>-2272.4499999999998</v>
          </cell>
          <cell r="T200">
            <v>-299393.19</v>
          </cell>
        </row>
        <row r="201">
          <cell r="A201">
            <v>2511501</v>
          </cell>
          <cell r="B201" t="str">
            <v>WIP-BUILDINGS-Overhead</v>
          </cell>
          <cell r="D201">
            <v>-10070.200000000001</v>
          </cell>
          <cell r="F201">
            <v>-1441436.19</v>
          </cell>
          <cell r="M201">
            <v>-10070.200000000001</v>
          </cell>
          <cell r="N201">
            <v>-1441436.19</v>
          </cell>
          <cell r="R201">
            <v>-10070.200000000001</v>
          </cell>
          <cell r="T201">
            <v>-1441436.19</v>
          </cell>
        </row>
        <row r="202">
          <cell r="A202">
            <v>2511701</v>
          </cell>
          <cell r="B202" t="str">
            <v>WIP - Buildings - Proj Design</v>
          </cell>
          <cell r="D202">
            <v>-6663.37</v>
          </cell>
          <cell r="F202">
            <v>-960192</v>
          </cell>
          <cell r="M202">
            <v>-6663.37</v>
          </cell>
          <cell r="N202">
            <v>-960192</v>
          </cell>
          <cell r="R202">
            <v>-6663.37</v>
          </cell>
          <cell r="T202">
            <v>-960192</v>
          </cell>
        </row>
        <row r="203">
          <cell r="A203">
            <v>2512001</v>
          </cell>
          <cell r="B203" t="str">
            <v>WIP-BUILDINGS-Transportation</v>
          </cell>
          <cell r="D203">
            <v>-2511.34</v>
          </cell>
          <cell r="F203">
            <v>-361459.12</v>
          </cell>
          <cell r="M203">
            <v>-2511.34</v>
          </cell>
          <cell r="N203">
            <v>-361459.12</v>
          </cell>
          <cell r="R203">
            <v>-2511.34</v>
          </cell>
          <cell r="T203">
            <v>-361459.12</v>
          </cell>
        </row>
        <row r="204">
          <cell r="A204">
            <v>2512501</v>
          </cell>
          <cell r="B204" t="str">
            <v>WIP-BUILDINGS-Local Services</v>
          </cell>
          <cell r="D204">
            <v>-109.07</v>
          </cell>
          <cell r="F204">
            <v>-15682.82</v>
          </cell>
          <cell r="M204">
            <v>-109.07</v>
          </cell>
          <cell r="N204">
            <v>-15682.82</v>
          </cell>
          <cell r="R204">
            <v>-109.07</v>
          </cell>
          <cell r="T204">
            <v>-15682.82</v>
          </cell>
        </row>
        <row r="205">
          <cell r="A205">
            <v>2516001</v>
          </cell>
          <cell r="B205" t="str">
            <v>WIP-BUILDINGS-Company labor</v>
          </cell>
          <cell r="D205">
            <v>-1495.49</v>
          </cell>
          <cell r="F205">
            <v>-215154.72</v>
          </cell>
          <cell r="M205">
            <v>-1495.49</v>
          </cell>
          <cell r="N205">
            <v>-215154.72</v>
          </cell>
          <cell r="R205">
            <v>-1495.49</v>
          </cell>
          <cell r="T205">
            <v>-215154.72</v>
          </cell>
        </row>
        <row r="206">
          <cell r="A206">
            <v>2516201</v>
          </cell>
          <cell r="B206" t="str">
            <v>WIP-BUILDINGS-Contract Labor</v>
          </cell>
          <cell r="D206">
            <v>-43047.8</v>
          </cell>
          <cell r="F206">
            <v>-6194686.96</v>
          </cell>
          <cell r="M206">
            <v>-43047.8</v>
          </cell>
          <cell r="N206">
            <v>-6194686.96</v>
          </cell>
          <cell r="R206">
            <v>-43047.8</v>
          </cell>
          <cell r="T206">
            <v>-6194686.96</v>
          </cell>
        </row>
        <row r="207">
          <cell r="A207">
            <v>2521701</v>
          </cell>
          <cell r="B207" t="str">
            <v>WIP - Roads - Proj Design</v>
          </cell>
          <cell r="D207">
            <v>0</v>
          </cell>
          <cell r="F207">
            <v>-0.5</v>
          </cell>
          <cell r="M207">
            <v>0</v>
          </cell>
          <cell r="N207">
            <v>-0.5</v>
          </cell>
          <cell r="R207">
            <v>0</v>
          </cell>
          <cell r="T207">
            <v>-0.5</v>
          </cell>
        </row>
        <row r="208">
          <cell r="A208">
            <v>2522501</v>
          </cell>
          <cell r="B208" t="str">
            <v>WIP-ROADS-Local Services</v>
          </cell>
          <cell r="D208">
            <v>-21549.09</v>
          </cell>
          <cell r="F208">
            <v>-3069709.57</v>
          </cell>
          <cell r="M208">
            <v>-21549.09</v>
          </cell>
          <cell r="N208">
            <v>-3069709.57</v>
          </cell>
          <cell r="R208">
            <v>-21549.09</v>
          </cell>
          <cell r="T208">
            <v>-3069709.57</v>
          </cell>
        </row>
        <row r="209">
          <cell r="A209">
            <v>2531001</v>
          </cell>
          <cell r="B209" t="str">
            <v>WIP-P'LINES-Materials</v>
          </cell>
          <cell r="D209">
            <v>-127703.08</v>
          </cell>
          <cell r="F209">
            <v>-12557305.109999999</v>
          </cell>
          <cell r="M209">
            <v>-127703.08</v>
          </cell>
          <cell r="N209">
            <v>-12557305.109999999</v>
          </cell>
          <cell r="R209">
            <v>-127703.08</v>
          </cell>
          <cell r="T209">
            <v>-12557305.109999999</v>
          </cell>
        </row>
        <row r="210">
          <cell r="A210">
            <v>2531501</v>
          </cell>
          <cell r="B210" t="str">
            <v>WIP-P'LINES-Overhead</v>
          </cell>
          <cell r="D210">
            <v>-128064.17</v>
          </cell>
          <cell r="F210">
            <v>-10725113.529999999</v>
          </cell>
          <cell r="M210">
            <v>-128064.17</v>
          </cell>
          <cell r="N210">
            <v>-10725113.529999999</v>
          </cell>
          <cell r="R210">
            <v>-128064.17</v>
          </cell>
          <cell r="T210">
            <v>-10725113.529999999</v>
          </cell>
        </row>
        <row r="211">
          <cell r="A211">
            <v>2531701</v>
          </cell>
          <cell r="B211" t="str">
            <v>WIP - Pipelines - Proj Design</v>
          </cell>
          <cell r="D211">
            <v>-38677.760000000002</v>
          </cell>
          <cell r="F211">
            <v>-3120559.46</v>
          </cell>
          <cell r="M211">
            <v>-38677.760000000002</v>
          </cell>
          <cell r="N211">
            <v>-3120559.46</v>
          </cell>
          <cell r="R211">
            <v>-38677.760000000002</v>
          </cell>
          <cell r="T211">
            <v>-3120559.46</v>
          </cell>
        </row>
        <row r="212">
          <cell r="A212">
            <v>2532001</v>
          </cell>
          <cell r="B212" t="str">
            <v>WIP-P'LINES-Transportation</v>
          </cell>
          <cell r="D212">
            <v>-28013.29</v>
          </cell>
          <cell r="F212">
            <v>-2220066.27</v>
          </cell>
          <cell r="M212">
            <v>-28013.29</v>
          </cell>
          <cell r="N212">
            <v>-2220066.27</v>
          </cell>
          <cell r="R212">
            <v>-28013.29</v>
          </cell>
          <cell r="T212">
            <v>-2220066.27</v>
          </cell>
        </row>
        <row r="213">
          <cell r="A213">
            <v>2532501</v>
          </cell>
          <cell r="B213" t="str">
            <v>WIP-P'LINES-Local Services</v>
          </cell>
          <cell r="D213">
            <v>0.11</v>
          </cell>
          <cell r="F213">
            <v>-0.13</v>
          </cell>
          <cell r="M213">
            <v>0.11</v>
          </cell>
          <cell r="N213">
            <v>-0.13</v>
          </cell>
          <cell r="R213">
            <v>0.11</v>
          </cell>
          <cell r="T213">
            <v>-0.13</v>
          </cell>
        </row>
        <row r="214">
          <cell r="A214">
            <v>2536001</v>
          </cell>
          <cell r="B214" t="str">
            <v>WIP-P'LINES-Company labor</v>
          </cell>
          <cell r="D214">
            <v>-86794.17</v>
          </cell>
          <cell r="F214">
            <v>-7320222.4699999997</v>
          </cell>
          <cell r="M214">
            <v>-86794.17</v>
          </cell>
          <cell r="N214">
            <v>-7320222.4699999997</v>
          </cell>
          <cell r="R214">
            <v>-86794.17</v>
          </cell>
          <cell r="T214">
            <v>-7320222.4699999997</v>
          </cell>
        </row>
        <row r="215">
          <cell r="A215">
            <v>2536201</v>
          </cell>
          <cell r="B215" t="str">
            <v>WIP-P'LINES-Contract Labor</v>
          </cell>
          <cell r="D215">
            <v>-350456.69</v>
          </cell>
          <cell r="F215">
            <v>-37031158.789999999</v>
          </cell>
          <cell r="M215">
            <v>-350456.69</v>
          </cell>
          <cell r="N215">
            <v>-37031158.789999999</v>
          </cell>
          <cell r="R215">
            <v>-350456.69</v>
          </cell>
          <cell r="T215">
            <v>-37031158.789999999</v>
          </cell>
        </row>
        <row r="216">
          <cell r="A216">
            <v>2541001</v>
          </cell>
          <cell r="B216" t="str">
            <v>WIP-GATHSYS-Materials</v>
          </cell>
          <cell r="D216">
            <v>-69753.59</v>
          </cell>
          <cell r="F216">
            <v>-9286881.4499999993</v>
          </cell>
          <cell r="M216">
            <v>-69753.59</v>
          </cell>
          <cell r="N216">
            <v>-9286881.4499999993</v>
          </cell>
          <cell r="R216">
            <v>-69753.59</v>
          </cell>
          <cell r="T216">
            <v>-9286881.4499999993</v>
          </cell>
        </row>
        <row r="217">
          <cell r="A217">
            <v>2541501</v>
          </cell>
          <cell r="B217" t="str">
            <v>WIP-GATHSYS-Overhead</v>
          </cell>
          <cell r="D217">
            <v>-302443.28000000003</v>
          </cell>
          <cell r="F217">
            <v>-43291132.770000003</v>
          </cell>
          <cell r="M217">
            <v>-302443.28000000003</v>
          </cell>
          <cell r="N217">
            <v>-43291132.770000003</v>
          </cell>
          <cell r="R217">
            <v>-302443.28000000003</v>
          </cell>
          <cell r="T217">
            <v>-43291132.770000003</v>
          </cell>
        </row>
        <row r="218">
          <cell r="A218">
            <v>2541701</v>
          </cell>
          <cell r="B218" t="str">
            <v>WIP - Gathsys - Proj Design</v>
          </cell>
          <cell r="D218">
            <v>-581106.44999999995</v>
          </cell>
          <cell r="F218">
            <v>-82807262.700000003</v>
          </cell>
          <cell r="M218">
            <v>-581106.44999999995</v>
          </cell>
          <cell r="N218">
            <v>-82807262.700000003</v>
          </cell>
          <cell r="R218">
            <v>-581106.44999999995</v>
          </cell>
          <cell r="T218">
            <v>-82807262.700000003</v>
          </cell>
        </row>
        <row r="219">
          <cell r="A219">
            <v>2542001</v>
          </cell>
          <cell r="B219" t="str">
            <v>WIP-GATHSYS-Transportation</v>
          </cell>
          <cell r="D219">
            <v>-75423.73</v>
          </cell>
          <cell r="F219">
            <v>-10855822.210000001</v>
          </cell>
          <cell r="M219">
            <v>-75423.73</v>
          </cell>
          <cell r="N219">
            <v>-10855822.210000001</v>
          </cell>
          <cell r="R219">
            <v>-75423.73</v>
          </cell>
          <cell r="T219">
            <v>-10855822.210000001</v>
          </cell>
        </row>
        <row r="220">
          <cell r="A220">
            <v>2542501</v>
          </cell>
          <cell r="B220" t="str">
            <v>WIP-GATHSYS-Local Services</v>
          </cell>
          <cell r="D220">
            <v>-3275.27</v>
          </cell>
          <cell r="F220">
            <v>-471007.94</v>
          </cell>
          <cell r="M220">
            <v>-3275.27</v>
          </cell>
          <cell r="N220">
            <v>-471007.94</v>
          </cell>
          <cell r="R220">
            <v>-3275.27</v>
          </cell>
          <cell r="T220">
            <v>-471007.94</v>
          </cell>
        </row>
        <row r="221">
          <cell r="A221">
            <v>2546001</v>
          </cell>
          <cell r="B221" t="str">
            <v>WIP-GATHSYS-Company labor</v>
          </cell>
          <cell r="D221">
            <v>-44915.199999999997</v>
          </cell>
          <cell r="F221">
            <v>-6461813.1799999997</v>
          </cell>
          <cell r="M221">
            <v>-44915.199999999997</v>
          </cell>
          <cell r="N221">
            <v>-6461813.1799999997</v>
          </cell>
          <cell r="R221">
            <v>-44915.199999999997</v>
          </cell>
          <cell r="T221">
            <v>-6461813.1799999997</v>
          </cell>
        </row>
        <row r="222">
          <cell r="A222">
            <v>2546201</v>
          </cell>
          <cell r="B222" t="str">
            <v>WIP-GATHSYS-Contract Labor</v>
          </cell>
          <cell r="D222">
            <v>-61170.64</v>
          </cell>
          <cell r="F222">
            <v>-8793344.3800000008</v>
          </cell>
          <cell r="M222">
            <v>-61170.64</v>
          </cell>
          <cell r="N222">
            <v>-8793344.3800000008</v>
          </cell>
          <cell r="R222">
            <v>-61170.64</v>
          </cell>
          <cell r="T222">
            <v>-8793344.3800000008</v>
          </cell>
        </row>
        <row r="223">
          <cell r="A223">
            <v>2551001</v>
          </cell>
          <cell r="B223" t="str">
            <v>WIP-P&amp;E-Materials</v>
          </cell>
          <cell r="D223">
            <v>-19891.09</v>
          </cell>
          <cell r="F223">
            <v>-1530998.26</v>
          </cell>
          <cell r="M223">
            <v>-19891.09</v>
          </cell>
          <cell r="N223">
            <v>-1530998.26</v>
          </cell>
          <cell r="R223">
            <v>-19891.09</v>
          </cell>
          <cell r="T223">
            <v>-1530998.26</v>
          </cell>
        </row>
        <row r="224">
          <cell r="A224">
            <v>2551501</v>
          </cell>
          <cell r="B224" t="str">
            <v>WIP-P&amp;E-Overhead</v>
          </cell>
          <cell r="D224">
            <v>-36823.279999999999</v>
          </cell>
          <cell r="F224">
            <v>-2929001.2</v>
          </cell>
          <cell r="M224">
            <v>-36823.279999999999</v>
          </cell>
          <cell r="N224">
            <v>-2929001.2</v>
          </cell>
          <cell r="R224">
            <v>-36823.279999999999</v>
          </cell>
          <cell r="T224">
            <v>-2929001.2</v>
          </cell>
        </row>
        <row r="225">
          <cell r="A225">
            <v>2551701</v>
          </cell>
          <cell r="B225" t="str">
            <v>WIP - P&amp;E - Proj Design</v>
          </cell>
          <cell r="D225">
            <v>-7988.76</v>
          </cell>
          <cell r="F225">
            <v>-627463.22</v>
          </cell>
          <cell r="M225">
            <v>-7988.76</v>
          </cell>
          <cell r="N225">
            <v>-627463.22</v>
          </cell>
          <cell r="R225">
            <v>-7988.76</v>
          </cell>
          <cell r="T225">
            <v>-627463.22</v>
          </cell>
        </row>
        <row r="226">
          <cell r="A226">
            <v>2552001</v>
          </cell>
          <cell r="B226" t="str">
            <v>WIP-P&amp;E-Transportation</v>
          </cell>
          <cell r="D226">
            <v>-10211.49</v>
          </cell>
          <cell r="F226">
            <v>-809328.3</v>
          </cell>
          <cell r="M226">
            <v>-10211.49</v>
          </cell>
          <cell r="N226">
            <v>-809328.3</v>
          </cell>
          <cell r="R226">
            <v>-10211.49</v>
          </cell>
          <cell r="T226">
            <v>-809328.3</v>
          </cell>
        </row>
        <row r="227">
          <cell r="A227">
            <v>2552501</v>
          </cell>
          <cell r="B227" t="str">
            <v>WIP-P&amp;E-Local Services</v>
          </cell>
          <cell r="D227">
            <v>0.47</v>
          </cell>
          <cell r="F227">
            <v>-0.19</v>
          </cell>
          <cell r="M227">
            <v>0.47</v>
          </cell>
          <cell r="N227">
            <v>-0.19</v>
          </cell>
          <cell r="R227">
            <v>0.47</v>
          </cell>
          <cell r="T227">
            <v>-0.19</v>
          </cell>
        </row>
        <row r="228">
          <cell r="A228">
            <v>2556001</v>
          </cell>
          <cell r="B228" t="str">
            <v>WIP-P&amp;E-Company labor</v>
          </cell>
          <cell r="D228">
            <v>-23445.7</v>
          </cell>
          <cell r="F228">
            <v>-1856859.07</v>
          </cell>
          <cell r="M228">
            <v>-23445.7</v>
          </cell>
          <cell r="N228">
            <v>-1856859.07</v>
          </cell>
          <cell r="R228">
            <v>-23445.7</v>
          </cell>
          <cell r="T228">
            <v>-1856859.07</v>
          </cell>
        </row>
        <row r="229">
          <cell r="A229">
            <v>2556201</v>
          </cell>
          <cell r="B229" t="str">
            <v>WIP-P&amp;E-Contract Labor</v>
          </cell>
          <cell r="D229">
            <v>-94877.68</v>
          </cell>
          <cell r="F229">
            <v>-7488712.3300000001</v>
          </cell>
          <cell r="M229">
            <v>-94877.68</v>
          </cell>
          <cell r="N229">
            <v>-7488712.3300000001</v>
          </cell>
          <cell r="R229">
            <v>-94877.68</v>
          </cell>
          <cell r="T229">
            <v>-7488712.3300000001</v>
          </cell>
        </row>
        <row r="230">
          <cell r="A230">
            <v>2601001</v>
          </cell>
          <cell r="B230" t="str">
            <v>Sales FCP Offset</v>
          </cell>
          <cell r="D230">
            <v>2504261.65</v>
          </cell>
          <cell r="F230">
            <v>312068494.77999997</v>
          </cell>
          <cell r="M230">
            <v>2504261.65</v>
          </cell>
          <cell r="N230">
            <v>312068494.77999997</v>
          </cell>
          <cell r="R230">
            <v>2504261.65</v>
          </cell>
          <cell r="T230">
            <v>312068494.77999997</v>
          </cell>
        </row>
        <row r="231">
          <cell r="A231">
            <v>2602001</v>
          </cell>
          <cell r="B231" t="str">
            <v>Transportation FCP Offset</v>
          </cell>
          <cell r="D231">
            <v>-229880.16</v>
          </cell>
          <cell r="F231">
            <v>-25994616.539999999</v>
          </cell>
          <cell r="M231">
            <v>-229880.16</v>
          </cell>
          <cell r="N231">
            <v>-25994616.539999999</v>
          </cell>
          <cell r="R231">
            <v>-229880.16</v>
          </cell>
          <cell r="T231">
            <v>-25994616.539999999</v>
          </cell>
        </row>
        <row r="232">
          <cell r="A232">
            <v>2603001</v>
          </cell>
          <cell r="B232" t="str">
            <v>Marketing FCP Offset</v>
          </cell>
          <cell r="D232">
            <v>-40509.24</v>
          </cell>
          <cell r="F232">
            <v>-4618051.8499999996</v>
          </cell>
          <cell r="M232">
            <v>-40509.24</v>
          </cell>
          <cell r="N232">
            <v>-4618051.8499999996</v>
          </cell>
          <cell r="R232">
            <v>-40509.24</v>
          </cell>
          <cell r="T232">
            <v>-4618051.8499999996</v>
          </cell>
        </row>
        <row r="233">
          <cell r="A233">
            <v>2604001</v>
          </cell>
          <cell r="B233" t="str">
            <v>Operating expense FCP Offset</v>
          </cell>
          <cell r="D233">
            <v>-1213721.71</v>
          </cell>
          <cell r="F233">
            <v>-118616710.17</v>
          </cell>
          <cell r="M233">
            <v>-1213721.71</v>
          </cell>
          <cell r="N233">
            <v>-118616710.17</v>
          </cell>
          <cell r="R233">
            <v>-1213721.71</v>
          </cell>
          <cell r="T233">
            <v>-118616710.17</v>
          </cell>
        </row>
        <row r="234">
          <cell r="A234">
            <v>2701001</v>
          </cell>
          <cell r="B234" t="str">
            <v>Accumulated Depletion</v>
          </cell>
          <cell r="D234">
            <v>1915954.95</v>
          </cell>
          <cell r="F234">
            <v>170915278.22999999</v>
          </cell>
          <cell r="J234">
            <v>1</v>
          </cell>
          <cell r="K234">
            <v>120276</v>
          </cell>
          <cell r="L234">
            <v>10749967</v>
          </cell>
          <cell r="M234">
            <v>2036230.95</v>
          </cell>
          <cell r="N234">
            <v>181665245.22999999</v>
          </cell>
          <cell r="R234">
            <v>2036230.95</v>
          </cell>
          <cell r="T234">
            <v>181665245.22999999</v>
          </cell>
        </row>
        <row r="235">
          <cell r="A235">
            <v>2705000</v>
          </cell>
          <cell r="B235" t="str">
            <v>Accum. Deprec.-CORPA 1997</v>
          </cell>
          <cell r="D235">
            <v>161137.12</v>
          </cell>
          <cell r="F235">
            <v>12183436.35</v>
          </cell>
          <cell r="M235">
            <v>161137.12</v>
          </cell>
          <cell r="N235">
            <v>12183436.35</v>
          </cell>
          <cell r="R235">
            <v>161137.12</v>
          </cell>
          <cell r="T235">
            <v>12183436.35</v>
          </cell>
        </row>
        <row r="236">
          <cell r="A236">
            <v>2705001</v>
          </cell>
          <cell r="B236" t="str">
            <v>Accumulated Depreciation-CORPA</v>
          </cell>
          <cell r="D236">
            <v>1909370.11</v>
          </cell>
          <cell r="F236">
            <v>198869142.75999999</v>
          </cell>
          <cell r="M236">
            <v>1909370.11</v>
          </cell>
          <cell r="N236">
            <v>198869142.75999999</v>
          </cell>
          <cell r="R236">
            <v>1909370.11</v>
          </cell>
          <cell r="T236">
            <v>198869142.75999999</v>
          </cell>
        </row>
        <row r="237">
          <cell r="A237" t="str">
            <v>300AEA01</v>
          </cell>
          <cell r="B237" t="str">
            <v>AEA International Clinic</v>
          </cell>
          <cell r="D237">
            <v>4727.6400000000003</v>
          </cell>
          <cell r="F237">
            <v>683144.26</v>
          </cell>
          <cell r="M237">
            <v>4727.6400000000003</v>
          </cell>
          <cell r="N237">
            <v>683144.26</v>
          </cell>
          <cell r="R237">
            <v>4727.6400000000003</v>
          </cell>
          <cell r="T237">
            <v>683144.26</v>
          </cell>
        </row>
        <row r="238">
          <cell r="A238" t="str">
            <v>300AIL01</v>
          </cell>
          <cell r="B238" t="str">
            <v>AILAK</v>
          </cell>
          <cell r="D238">
            <v>19.940000000000001</v>
          </cell>
          <cell r="F238">
            <v>2882</v>
          </cell>
          <cell r="M238">
            <v>19.940000000000001</v>
          </cell>
          <cell r="N238">
            <v>2882</v>
          </cell>
          <cell r="R238">
            <v>19.940000000000001</v>
          </cell>
          <cell r="T238">
            <v>2882</v>
          </cell>
        </row>
        <row r="239">
          <cell r="A239" t="str">
            <v>300AKK01</v>
          </cell>
          <cell r="B239" t="str">
            <v>Akku</v>
          </cell>
          <cell r="D239">
            <v>286.16000000000003</v>
          </cell>
          <cell r="F239">
            <v>41350</v>
          </cell>
          <cell r="M239">
            <v>286.16000000000003</v>
          </cell>
          <cell r="N239">
            <v>41350</v>
          </cell>
          <cell r="R239">
            <v>286.16000000000003</v>
          </cell>
          <cell r="T239">
            <v>41350</v>
          </cell>
        </row>
        <row r="240">
          <cell r="A240" t="str">
            <v>300AKM03</v>
          </cell>
          <cell r="B240" t="str">
            <v>Akmo - 88</v>
          </cell>
          <cell r="D240">
            <v>804</v>
          </cell>
          <cell r="F240">
            <v>116178</v>
          </cell>
          <cell r="M240">
            <v>804</v>
          </cell>
          <cell r="N240">
            <v>116178</v>
          </cell>
          <cell r="R240">
            <v>804</v>
          </cell>
          <cell r="T240">
            <v>116178</v>
          </cell>
        </row>
        <row r="241">
          <cell r="A241" t="str">
            <v>300AKT02</v>
          </cell>
          <cell r="B241" t="str">
            <v>Aktau Adau Service</v>
          </cell>
          <cell r="D241">
            <v>23054.17</v>
          </cell>
          <cell r="F241">
            <v>3331328.1</v>
          </cell>
          <cell r="M241">
            <v>23054.17</v>
          </cell>
          <cell r="N241">
            <v>3331328.1</v>
          </cell>
          <cell r="R241">
            <v>23054.17</v>
          </cell>
          <cell r="T241">
            <v>3331328.1</v>
          </cell>
        </row>
        <row r="242">
          <cell r="A242" t="str">
            <v>300AKT05</v>
          </cell>
          <cell r="B242" t="str">
            <v>Aktau University of Esenova</v>
          </cell>
          <cell r="D242">
            <v>0</v>
          </cell>
          <cell r="F242">
            <v>0</v>
          </cell>
          <cell r="M242">
            <v>0</v>
          </cell>
          <cell r="N242">
            <v>0</v>
          </cell>
          <cell r="R242">
            <v>0</v>
          </cell>
          <cell r="T242">
            <v>0</v>
          </cell>
        </row>
        <row r="243">
          <cell r="A243" t="str">
            <v>300AKT06</v>
          </cell>
          <cell r="B243" t="str">
            <v>Aktau Assemble Oil</v>
          </cell>
          <cell r="D243">
            <v>621.79999999999995</v>
          </cell>
          <cell r="F243">
            <v>89850</v>
          </cell>
          <cell r="M243">
            <v>621.79999999999995</v>
          </cell>
          <cell r="N243">
            <v>89850</v>
          </cell>
          <cell r="R243">
            <v>621.79999999999995</v>
          </cell>
          <cell r="T243">
            <v>89850</v>
          </cell>
        </row>
        <row r="244">
          <cell r="A244" t="str">
            <v>300ALN01</v>
          </cell>
          <cell r="B244" t="str">
            <v>ALNAS</v>
          </cell>
          <cell r="D244">
            <v>4557.84</v>
          </cell>
          <cell r="F244">
            <v>658608</v>
          </cell>
          <cell r="M244">
            <v>4557.84</v>
          </cell>
          <cell r="N244">
            <v>658608</v>
          </cell>
          <cell r="R244">
            <v>4557.84</v>
          </cell>
          <cell r="T244">
            <v>658608</v>
          </cell>
        </row>
        <row r="245">
          <cell r="A245" t="str">
            <v>300ALP01</v>
          </cell>
          <cell r="B245" t="str">
            <v>ALPHA PRO</v>
          </cell>
          <cell r="D245">
            <v>715.57</v>
          </cell>
          <cell r="F245">
            <v>103400</v>
          </cell>
          <cell r="M245">
            <v>715.57</v>
          </cell>
          <cell r="N245">
            <v>103400</v>
          </cell>
          <cell r="R245">
            <v>715.57</v>
          </cell>
          <cell r="T245">
            <v>103400</v>
          </cell>
        </row>
        <row r="246">
          <cell r="A246" t="str">
            <v>300ALT01</v>
          </cell>
          <cell r="B246" t="str">
            <v>ALTEL</v>
          </cell>
          <cell r="D246">
            <v>96.15</v>
          </cell>
          <cell r="F246">
            <v>13893.97</v>
          </cell>
          <cell r="M246">
            <v>96.15</v>
          </cell>
          <cell r="N246">
            <v>13893.97</v>
          </cell>
          <cell r="R246">
            <v>96.15</v>
          </cell>
          <cell r="T246">
            <v>13893.97</v>
          </cell>
        </row>
        <row r="247">
          <cell r="A247" t="str">
            <v>300AMA01</v>
          </cell>
          <cell r="B247" t="str">
            <v>Amandyk-Ss</v>
          </cell>
          <cell r="D247">
            <v>49428.94</v>
          </cell>
          <cell r="F247">
            <v>7142482.5</v>
          </cell>
          <cell r="M247">
            <v>49428.94</v>
          </cell>
          <cell r="N247">
            <v>7142482.5</v>
          </cell>
          <cell r="R247">
            <v>49428.94</v>
          </cell>
          <cell r="T247">
            <v>7142482.5</v>
          </cell>
        </row>
        <row r="248">
          <cell r="A248" t="str">
            <v>300ANK01</v>
          </cell>
          <cell r="B248" t="str">
            <v>Ankara Hotel (Ait)</v>
          </cell>
          <cell r="D248">
            <v>7355.56</v>
          </cell>
          <cell r="F248">
            <v>1062878.43</v>
          </cell>
          <cell r="M248">
            <v>7355.56</v>
          </cell>
          <cell r="N248">
            <v>1062878.43</v>
          </cell>
          <cell r="R248">
            <v>7355.56</v>
          </cell>
          <cell r="T248">
            <v>1062878.43</v>
          </cell>
        </row>
        <row r="249">
          <cell r="A249" t="str">
            <v>300ARC01</v>
          </cell>
          <cell r="B249" t="str">
            <v>Arctic/Plains Const/Kara</v>
          </cell>
          <cell r="D249">
            <v>266022.28000000003</v>
          </cell>
          <cell r="F249">
            <v>38440219.460000001</v>
          </cell>
          <cell r="M249">
            <v>266022.28000000003</v>
          </cell>
          <cell r="N249">
            <v>38440219.460000001</v>
          </cell>
          <cell r="R249">
            <v>266022.28000000003</v>
          </cell>
          <cell r="T249">
            <v>38440219.460000001</v>
          </cell>
        </row>
        <row r="250">
          <cell r="A250" t="str">
            <v>300ARM01</v>
          </cell>
          <cell r="B250" t="str">
            <v>Arman JV</v>
          </cell>
          <cell r="D250">
            <v>22603.93</v>
          </cell>
          <cell r="F250">
            <v>3266268.15</v>
          </cell>
          <cell r="M250">
            <v>22603.93</v>
          </cell>
          <cell r="N250">
            <v>3266268.15</v>
          </cell>
          <cell r="R250">
            <v>22603.93</v>
          </cell>
          <cell r="T250">
            <v>3266268.15</v>
          </cell>
        </row>
        <row r="251">
          <cell r="A251" t="str">
            <v>300ART01</v>
          </cell>
          <cell r="B251" t="str">
            <v>Arti Sugar</v>
          </cell>
          <cell r="D251">
            <v>27923.83</v>
          </cell>
          <cell r="F251">
            <v>4034993.4</v>
          </cell>
          <cell r="M251">
            <v>27923.83</v>
          </cell>
          <cell r="N251">
            <v>4034993.4</v>
          </cell>
          <cell r="R251">
            <v>27923.83</v>
          </cell>
          <cell r="T251">
            <v>4034993.4</v>
          </cell>
        </row>
        <row r="252">
          <cell r="A252" t="str">
            <v>300ASM01</v>
          </cell>
          <cell r="B252" t="str">
            <v>Asmera</v>
          </cell>
          <cell r="D252">
            <v>0</v>
          </cell>
          <cell r="F252">
            <v>0</v>
          </cell>
          <cell r="M252">
            <v>0</v>
          </cell>
          <cell r="N252">
            <v>0</v>
          </cell>
          <cell r="R252">
            <v>0</v>
          </cell>
          <cell r="T252">
            <v>0</v>
          </cell>
        </row>
        <row r="253">
          <cell r="A253" t="str">
            <v>300AUE01</v>
          </cell>
          <cell r="B253" t="str">
            <v>AUES</v>
          </cell>
          <cell r="D253">
            <v>41.36</v>
          </cell>
          <cell r="F253">
            <v>5976</v>
          </cell>
          <cell r="M253">
            <v>41.36</v>
          </cell>
          <cell r="N253">
            <v>5976</v>
          </cell>
          <cell r="R253">
            <v>41.36</v>
          </cell>
          <cell r="T253">
            <v>5976</v>
          </cell>
        </row>
        <row r="254">
          <cell r="A254" t="str">
            <v>300AYA03</v>
          </cell>
          <cell r="B254" t="str">
            <v>Ayak</v>
          </cell>
          <cell r="D254">
            <v>2017.61</v>
          </cell>
          <cell r="F254">
            <v>291545</v>
          </cell>
          <cell r="M254">
            <v>2017.61</v>
          </cell>
          <cell r="N254">
            <v>291545</v>
          </cell>
          <cell r="R254">
            <v>2017.61</v>
          </cell>
          <cell r="T254">
            <v>291545</v>
          </cell>
        </row>
        <row r="255">
          <cell r="A255" t="str">
            <v>300BAK02</v>
          </cell>
          <cell r="B255" t="str">
            <v>Baker Hughes Solutions</v>
          </cell>
          <cell r="D255">
            <v>641025.91</v>
          </cell>
          <cell r="F255">
            <v>92628243.859999999</v>
          </cell>
          <cell r="M255">
            <v>641025.91</v>
          </cell>
          <cell r="N255">
            <v>92628243.859999999</v>
          </cell>
          <cell r="R255">
            <v>641025.91</v>
          </cell>
          <cell r="T255">
            <v>92628243.859999999</v>
          </cell>
        </row>
        <row r="256">
          <cell r="A256" t="str">
            <v>300BAS01</v>
          </cell>
          <cell r="B256" t="str">
            <v>BAS</v>
          </cell>
          <cell r="D256">
            <v>177438.86</v>
          </cell>
          <cell r="F256">
            <v>25639914.579999998</v>
          </cell>
          <cell r="M256">
            <v>177438.86</v>
          </cell>
          <cell r="N256">
            <v>25639914.579999998</v>
          </cell>
          <cell r="R256">
            <v>177438.86</v>
          </cell>
          <cell r="T256">
            <v>25639914.579999998</v>
          </cell>
        </row>
        <row r="257">
          <cell r="A257" t="str">
            <v>300BER01</v>
          </cell>
          <cell r="B257" t="str">
            <v>H.B.Bertling Ltd-Aktau Brunch</v>
          </cell>
          <cell r="D257">
            <v>127500.47</v>
          </cell>
          <cell r="F257">
            <v>18423817.82</v>
          </cell>
          <cell r="M257">
            <v>127500.47</v>
          </cell>
          <cell r="N257">
            <v>18423817.82</v>
          </cell>
          <cell r="R257">
            <v>127500.47</v>
          </cell>
          <cell r="T257">
            <v>18423817.82</v>
          </cell>
        </row>
        <row r="258">
          <cell r="A258" t="str">
            <v>300BEY01</v>
          </cell>
          <cell r="B258" t="str">
            <v>Beyneu Joldiery</v>
          </cell>
          <cell r="D258">
            <v>158928.28</v>
          </cell>
          <cell r="F258">
            <v>22965136.870000001</v>
          </cell>
          <cell r="M258">
            <v>158928.28</v>
          </cell>
          <cell r="N258">
            <v>22965136.870000001</v>
          </cell>
          <cell r="R258">
            <v>158928.28</v>
          </cell>
          <cell r="T258">
            <v>22965136.870000001</v>
          </cell>
        </row>
        <row r="259">
          <cell r="A259" t="str">
            <v>300BIK01</v>
          </cell>
          <cell r="B259" t="str">
            <v>Biko</v>
          </cell>
          <cell r="D259">
            <v>123.76</v>
          </cell>
          <cell r="F259">
            <v>17882.599999999999</v>
          </cell>
          <cell r="M259">
            <v>123.76</v>
          </cell>
          <cell r="N259">
            <v>17882.599999999999</v>
          </cell>
          <cell r="R259">
            <v>123.76</v>
          </cell>
          <cell r="T259">
            <v>17882.599999999999</v>
          </cell>
        </row>
        <row r="260">
          <cell r="A260" t="str">
            <v>300BLU01</v>
          </cell>
          <cell r="B260" t="str">
            <v>Blue Water Shipping Kaz</v>
          </cell>
          <cell r="D260">
            <v>10.93</v>
          </cell>
          <cell r="F260">
            <v>1579.39</v>
          </cell>
          <cell r="M260">
            <v>10.93</v>
          </cell>
          <cell r="N260">
            <v>1579.39</v>
          </cell>
          <cell r="R260">
            <v>10.93</v>
          </cell>
          <cell r="T260">
            <v>1579.39</v>
          </cell>
        </row>
        <row r="261">
          <cell r="A261" t="str">
            <v>300BRI01</v>
          </cell>
          <cell r="B261" t="str">
            <v>BRIZ</v>
          </cell>
          <cell r="D261">
            <v>0</v>
          </cell>
          <cell r="F261">
            <v>0</v>
          </cell>
          <cell r="M261">
            <v>0</v>
          </cell>
          <cell r="N261">
            <v>0</v>
          </cell>
          <cell r="R261">
            <v>0</v>
          </cell>
          <cell r="T261">
            <v>0</v>
          </cell>
        </row>
        <row r="262">
          <cell r="A262" t="str">
            <v>300BTT01</v>
          </cell>
          <cell r="B262" t="str">
            <v>BTT</v>
          </cell>
          <cell r="D262">
            <v>7993.7</v>
          </cell>
          <cell r="F262">
            <v>1155089.52</v>
          </cell>
          <cell r="M262">
            <v>7993.7</v>
          </cell>
          <cell r="N262">
            <v>1155089.52</v>
          </cell>
          <cell r="R262">
            <v>7993.7</v>
          </cell>
          <cell r="T262">
            <v>1155089.52</v>
          </cell>
        </row>
        <row r="263">
          <cell r="A263" t="str">
            <v>300CAN01</v>
          </cell>
          <cell r="B263" t="str">
            <v>Canam Services</v>
          </cell>
          <cell r="D263">
            <v>44601.56</v>
          </cell>
          <cell r="F263">
            <v>6655554.2599999998</v>
          </cell>
          <cell r="M263">
            <v>44601.56</v>
          </cell>
          <cell r="N263">
            <v>6655554.2599999998</v>
          </cell>
          <cell r="R263">
            <v>44601.56</v>
          </cell>
          <cell r="T263">
            <v>6655554.2599999998</v>
          </cell>
        </row>
        <row r="264">
          <cell r="A264" t="str">
            <v>300CAS01</v>
          </cell>
          <cell r="B264" t="str">
            <v>Caspi Munai Gaz</v>
          </cell>
          <cell r="D264">
            <v>871.97</v>
          </cell>
          <cell r="F264">
            <v>126000</v>
          </cell>
          <cell r="M264">
            <v>871.97</v>
          </cell>
          <cell r="N264">
            <v>126000</v>
          </cell>
          <cell r="R264">
            <v>871.97</v>
          </cell>
          <cell r="T264">
            <v>126000</v>
          </cell>
        </row>
        <row r="265">
          <cell r="A265" t="str">
            <v>300CHA02</v>
          </cell>
          <cell r="B265" t="str">
            <v>Chaparral Resources Inc</v>
          </cell>
          <cell r="D265">
            <v>264754.05</v>
          </cell>
          <cell r="F265">
            <v>38256960.229999997</v>
          </cell>
          <cell r="M265">
            <v>264754.05</v>
          </cell>
          <cell r="N265">
            <v>38256960.229999997</v>
          </cell>
          <cell r="R265">
            <v>264754.05</v>
          </cell>
          <cell r="T265">
            <v>38256960.229999997</v>
          </cell>
        </row>
        <row r="266">
          <cell r="A266" t="str">
            <v>300CHA03</v>
          </cell>
          <cell r="B266" t="str">
            <v>Cha-Kur Medical Firm</v>
          </cell>
          <cell r="D266">
            <v>-85.25</v>
          </cell>
          <cell r="F266">
            <v>-12319</v>
          </cell>
          <cell r="M266">
            <v>-85.25</v>
          </cell>
          <cell r="N266">
            <v>-12319</v>
          </cell>
          <cell r="R266">
            <v>-85.25</v>
          </cell>
          <cell r="T266">
            <v>-12319</v>
          </cell>
        </row>
        <row r="267">
          <cell r="A267" t="str">
            <v>300COM02</v>
          </cell>
          <cell r="B267" t="str">
            <v>Complex Systems</v>
          </cell>
          <cell r="D267">
            <v>0</v>
          </cell>
          <cell r="F267">
            <v>0</v>
          </cell>
          <cell r="M267">
            <v>0</v>
          </cell>
          <cell r="N267">
            <v>0</v>
          </cell>
          <cell r="R267">
            <v>0</v>
          </cell>
          <cell r="T267">
            <v>0</v>
          </cell>
        </row>
        <row r="268">
          <cell r="A268" t="str">
            <v>300CON01</v>
          </cell>
          <cell r="B268" t="str">
            <v>Continental Shiptores</v>
          </cell>
          <cell r="D268">
            <v>5229.87</v>
          </cell>
          <cell r="F268">
            <v>755716.22</v>
          </cell>
          <cell r="M268">
            <v>5229.87</v>
          </cell>
          <cell r="N268">
            <v>755716.22</v>
          </cell>
          <cell r="R268">
            <v>5229.87</v>
          </cell>
          <cell r="T268">
            <v>755716.22</v>
          </cell>
        </row>
        <row r="269">
          <cell r="A269" t="str">
            <v>300DAR01</v>
          </cell>
          <cell r="B269" t="str">
            <v>Dariya</v>
          </cell>
          <cell r="D269">
            <v>382.59</v>
          </cell>
          <cell r="F269">
            <v>55284</v>
          </cell>
          <cell r="M269">
            <v>382.59</v>
          </cell>
          <cell r="N269">
            <v>55284</v>
          </cell>
          <cell r="R269">
            <v>382.59</v>
          </cell>
          <cell r="T269">
            <v>55284</v>
          </cell>
        </row>
        <row r="270">
          <cell r="A270" t="str">
            <v>300DEL01</v>
          </cell>
          <cell r="B270" t="str">
            <v>DELO</v>
          </cell>
          <cell r="D270">
            <v>41.09</v>
          </cell>
          <cell r="F270">
            <v>5938</v>
          </cell>
          <cell r="M270">
            <v>41.09</v>
          </cell>
          <cell r="N270">
            <v>5938</v>
          </cell>
          <cell r="R270">
            <v>41.09</v>
          </cell>
          <cell r="T270">
            <v>5938</v>
          </cell>
        </row>
        <row r="271">
          <cell r="A271" t="str">
            <v>300DIA01</v>
          </cell>
          <cell r="B271" t="str">
            <v>Diana</v>
          </cell>
          <cell r="D271">
            <v>3204.91</v>
          </cell>
          <cell r="F271">
            <v>463110</v>
          </cell>
          <cell r="M271">
            <v>3204.91</v>
          </cell>
          <cell r="N271">
            <v>463110</v>
          </cell>
          <cell r="R271">
            <v>3204.91</v>
          </cell>
          <cell r="T271">
            <v>463110</v>
          </cell>
        </row>
        <row r="272">
          <cell r="A272" t="str">
            <v>300EDI01</v>
          </cell>
          <cell r="B272" t="str">
            <v>Edil</v>
          </cell>
          <cell r="D272">
            <v>842.91</v>
          </cell>
          <cell r="F272">
            <v>121800</v>
          </cell>
          <cell r="M272">
            <v>842.91</v>
          </cell>
          <cell r="N272">
            <v>121800</v>
          </cell>
          <cell r="R272">
            <v>842.91</v>
          </cell>
          <cell r="T272">
            <v>121800</v>
          </cell>
        </row>
        <row r="273">
          <cell r="A273" t="str">
            <v>300ELE01</v>
          </cell>
          <cell r="B273" t="str">
            <v>Elephant</v>
          </cell>
          <cell r="D273">
            <v>1439.88</v>
          </cell>
          <cell r="F273">
            <v>208062</v>
          </cell>
          <cell r="M273">
            <v>1439.88</v>
          </cell>
          <cell r="N273">
            <v>208062</v>
          </cell>
          <cell r="R273">
            <v>1439.88</v>
          </cell>
          <cell r="T273">
            <v>208062</v>
          </cell>
        </row>
        <row r="274">
          <cell r="A274" t="str">
            <v>300ENE02</v>
          </cell>
          <cell r="B274" t="str">
            <v>Energokombinat</v>
          </cell>
          <cell r="D274">
            <v>807.23</v>
          </cell>
          <cell r="F274">
            <v>116645.36</v>
          </cell>
          <cell r="M274">
            <v>807.23</v>
          </cell>
          <cell r="N274">
            <v>116645.36</v>
          </cell>
          <cell r="R274">
            <v>807.23</v>
          </cell>
          <cell r="T274">
            <v>116645.36</v>
          </cell>
        </row>
        <row r="275">
          <cell r="A275" t="str">
            <v>300ERN01</v>
          </cell>
          <cell r="B275" t="str">
            <v>Ernst &amp; Young Kazakhstan</v>
          </cell>
          <cell r="D275">
            <v>65000</v>
          </cell>
          <cell r="F275">
            <v>9392500</v>
          </cell>
          <cell r="M275">
            <v>65000</v>
          </cell>
          <cell r="N275">
            <v>9392500</v>
          </cell>
          <cell r="R275">
            <v>65000</v>
          </cell>
          <cell r="T275">
            <v>9392500</v>
          </cell>
        </row>
        <row r="276">
          <cell r="A276" t="str">
            <v>300FED01</v>
          </cell>
          <cell r="B276" t="str">
            <v>Fedotov</v>
          </cell>
          <cell r="D276">
            <v>157.38</v>
          </cell>
          <cell r="F276">
            <v>22742.03</v>
          </cell>
          <cell r="M276">
            <v>157.38</v>
          </cell>
          <cell r="N276">
            <v>22742.03</v>
          </cell>
          <cell r="R276">
            <v>157.38</v>
          </cell>
          <cell r="T276">
            <v>22742.03</v>
          </cell>
        </row>
        <row r="277">
          <cell r="A277" t="str">
            <v>300GAL01</v>
          </cell>
          <cell r="B277" t="str">
            <v>Galia</v>
          </cell>
          <cell r="D277">
            <v>148.62</v>
          </cell>
          <cell r="F277">
            <v>21476</v>
          </cell>
          <cell r="M277">
            <v>148.62</v>
          </cell>
          <cell r="N277">
            <v>21476</v>
          </cell>
          <cell r="R277">
            <v>148.62</v>
          </cell>
          <cell r="T277">
            <v>21476</v>
          </cell>
        </row>
        <row r="278">
          <cell r="A278" t="str">
            <v>300GDU01</v>
          </cell>
          <cell r="B278" t="str">
            <v>RGP GDU (SCOUT DBASE)</v>
          </cell>
          <cell r="D278">
            <v>1695.5</v>
          </cell>
          <cell r="F278">
            <v>245000</v>
          </cell>
          <cell r="M278">
            <v>1695.5</v>
          </cell>
          <cell r="N278">
            <v>245000</v>
          </cell>
          <cell r="R278">
            <v>1695.5</v>
          </cell>
          <cell r="T278">
            <v>245000</v>
          </cell>
        </row>
        <row r="279">
          <cell r="A279" t="str">
            <v>300GEN01</v>
          </cell>
          <cell r="B279" t="str">
            <v>Genesis</v>
          </cell>
          <cell r="D279">
            <v>470695.59</v>
          </cell>
          <cell r="F279">
            <v>68015512.760000005</v>
          </cell>
          <cell r="M279">
            <v>470695.59</v>
          </cell>
          <cell r="N279">
            <v>68015512.760000005</v>
          </cell>
          <cell r="R279">
            <v>470695.59</v>
          </cell>
          <cell r="T279">
            <v>68015512.760000005</v>
          </cell>
        </row>
        <row r="280">
          <cell r="A280" t="str">
            <v>300GEO01</v>
          </cell>
          <cell r="B280" t="str">
            <v>Geotex-Azimuth Energy Services</v>
          </cell>
          <cell r="D280">
            <v>5312.63</v>
          </cell>
          <cell r="F280">
            <v>767674.72</v>
          </cell>
          <cell r="M280">
            <v>5312.63</v>
          </cell>
          <cell r="N280">
            <v>767674.72</v>
          </cell>
          <cell r="R280">
            <v>5312.63</v>
          </cell>
          <cell r="T280">
            <v>767674.72</v>
          </cell>
        </row>
        <row r="281">
          <cell r="A281" t="str">
            <v>300GEO04</v>
          </cell>
          <cell r="B281" t="str">
            <v>Geos Ltd</v>
          </cell>
          <cell r="D281">
            <v>16153.07</v>
          </cell>
          <cell r="F281">
            <v>2334118.34</v>
          </cell>
          <cell r="M281">
            <v>16153.07</v>
          </cell>
          <cell r="N281">
            <v>2334118.34</v>
          </cell>
          <cell r="R281">
            <v>16153.07</v>
          </cell>
          <cell r="T281">
            <v>2334118.34</v>
          </cell>
        </row>
        <row r="282">
          <cell r="A282" t="str">
            <v>300GIS01</v>
          </cell>
          <cell r="B282" t="str">
            <v>GIS Company</v>
          </cell>
          <cell r="D282">
            <v>93011.91</v>
          </cell>
          <cell r="F282">
            <v>13440220.279999999</v>
          </cell>
          <cell r="M282">
            <v>93011.91</v>
          </cell>
          <cell r="N282">
            <v>13440220.279999999</v>
          </cell>
          <cell r="R282">
            <v>93011.91</v>
          </cell>
          <cell r="T282">
            <v>13440220.279999999</v>
          </cell>
        </row>
        <row r="283">
          <cell r="A283" t="str">
            <v>300GLO01</v>
          </cell>
          <cell r="B283" t="str">
            <v>GLOBUS</v>
          </cell>
          <cell r="D283">
            <v>12394.02</v>
          </cell>
          <cell r="F283">
            <v>1790935.86</v>
          </cell>
          <cell r="M283">
            <v>12394.02</v>
          </cell>
          <cell r="N283">
            <v>1790935.86</v>
          </cell>
          <cell r="R283">
            <v>12394.02</v>
          </cell>
          <cell r="T283">
            <v>1790935.86</v>
          </cell>
        </row>
        <row r="284">
          <cell r="A284" t="str">
            <v>300GLO02</v>
          </cell>
          <cell r="B284" t="str">
            <v>Globalink</v>
          </cell>
          <cell r="D284">
            <v>19209</v>
          </cell>
          <cell r="F284">
            <v>2775700.12</v>
          </cell>
          <cell r="M284">
            <v>19209</v>
          </cell>
          <cell r="N284">
            <v>2775700.12</v>
          </cell>
          <cell r="R284">
            <v>19209</v>
          </cell>
          <cell r="T284">
            <v>2775700.12</v>
          </cell>
        </row>
        <row r="285">
          <cell r="A285" t="str">
            <v>300GNP01</v>
          </cell>
          <cell r="B285" t="str">
            <v>GosNPTsZem</v>
          </cell>
          <cell r="D285">
            <v>2503.81</v>
          </cell>
          <cell r="F285">
            <v>361800</v>
          </cell>
          <cell r="M285">
            <v>2503.81</v>
          </cell>
          <cell r="N285">
            <v>361800</v>
          </cell>
          <cell r="R285">
            <v>2503.81</v>
          </cell>
          <cell r="T285">
            <v>361800</v>
          </cell>
        </row>
        <row r="286">
          <cell r="A286" t="str">
            <v>300GRA01</v>
          </cell>
          <cell r="B286" t="str">
            <v>GRATA</v>
          </cell>
          <cell r="D286">
            <v>7523.11</v>
          </cell>
          <cell r="F286">
            <v>1087088.98</v>
          </cell>
          <cell r="M286">
            <v>7523.11</v>
          </cell>
          <cell r="N286">
            <v>1087088.98</v>
          </cell>
          <cell r="R286">
            <v>7523.11</v>
          </cell>
          <cell r="T286">
            <v>1087088.98</v>
          </cell>
        </row>
        <row r="287">
          <cell r="A287" t="str">
            <v>300GRO01</v>
          </cell>
          <cell r="B287" t="str">
            <v>Grom</v>
          </cell>
          <cell r="D287">
            <v>145.33000000000001</v>
          </cell>
          <cell r="F287">
            <v>21000</v>
          </cell>
          <cell r="M287">
            <v>145.33000000000001</v>
          </cell>
          <cell r="N287">
            <v>21000</v>
          </cell>
          <cell r="R287">
            <v>145.33000000000001</v>
          </cell>
          <cell r="T287">
            <v>21000</v>
          </cell>
        </row>
        <row r="288">
          <cell r="A288" t="str">
            <v>300GSM01</v>
          </cell>
          <cell r="B288" t="str">
            <v>GSM Kazakhstan</v>
          </cell>
          <cell r="D288">
            <v>2750.87</v>
          </cell>
          <cell r="F288">
            <v>397501.03</v>
          </cell>
          <cell r="M288">
            <v>2750.87</v>
          </cell>
          <cell r="N288">
            <v>397501.03</v>
          </cell>
          <cell r="R288">
            <v>2750.87</v>
          </cell>
          <cell r="T288">
            <v>397501.03</v>
          </cell>
        </row>
        <row r="289">
          <cell r="A289" t="str">
            <v>300GUK01</v>
          </cell>
          <cell r="B289" t="str">
            <v>GUKS</v>
          </cell>
          <cell r="D289">
            <v>0</v>
          </cell>
          <cell r="F289">
            <v>0</v>
          </cell>
          <cell r="M289">
            <v>0</v>
          </cell>
          <cell r="N289">
            <v>0</v>
          </cell>
          <cell r="R289">
            <v>0</v>
          </cell>
          <cell r="T289">
            <v>0</v>
          </cell>
        </row>
        <row r="290">
          <cell r="A290" t="str">
            <v>300HIM01</v>
          </cell>
          <cell r="B290" t="str">
            <v>Himmontaj</v>
          </cell>
          <cell r="D290">
            <v>42233.96</v>
          </cell>
          <cell r="F290">
            <v>6102807.2000000002</v>
          </cell>
          <cell r="M290">
            <v>42233.96</v>
          </cell>
          <cell r="N290">
            <v>6102807.2000000002</v>
          </cell>
          <cell r="R290">
            <v>42233.96</v>
          </cell>
          <cell r="T290">
            <v>6102807.2000000002</v>
          </cell>
        </row>
        <row r="291">
          <cell r="A291" t="str">
            <v>300HOT01</v>
          </cell>
          <cell r="B291" t="str">
            <v>Hotel "Almaty"</v>
          </cell>
          <cell r="D291">
            <v>678.06</v>
          </cell>
          <cell r="F291">
            <v>97980</v>
          </cell>
          <cell r="M291">
            <v>678.06</v>
          </cell>
          <cell r="N291">
            <v>97980</v>
          </cell>
          <cell r="R291">
            <v>678.06</v>
          </cell>
          <cell r="T291">
            <v>97980</v>
          </cell>
        </row>
        <row r="292">
          <cell r="A292" t="str">
            <v>300HYC01</v>
          </cell>
          <cell r="B292" t="str">
            <v>Hycalog / Camco Int. Ltd</v>
          </cell>
          <cell r="D292">
            <v>54854.91</v>
          </cell>
          <cell r="F292">
            <v>7926534.4900000002</v>
          </cell>
          <cell r="M292">
            <v>54854.91</v>
          </cell>
          <cell r="N292">
            <v>7926534.4900000002</v>
          </cell>
          <cell r="R292">
            <v>54854.91</v>
          </cell>
          <cell r="T292">
            <v>7926534.4900000002</v>
          </cell>
        </row>
        <row r="293">
          <cell r="A293" t="str">
            <v>300IMP01</v>
          </cell>
          <cell r="B293" t="str">
            <v>Impro Partnership Ltd</v>
          </cell>
          <cell r="D293">
            <v>5133.18</v>
          </cell>
          <cell r="F293">
            <v>741744</v>
          </cell>
          <cell r="M293">
            <v>5133.18</v>
          </cell>
          <cell r="N293">
            <v>741744</v>
          </cell>
          <cell r="R293">
            <v>5133.18</v>
          </cell>
          <cell r="T293">
            <v>741744</v>
          </cell>
        </row>
        <row r="294">
          <cell r="A294" t="str">
            <v>300INV01</v>
          </cell>
          <cell r="B294" t="str">
            <v>Invest Service</v>
          </cell>
          <cell r="D294">
            <v>0</v>
          </cell>
          <cell r="F294">
            <v>0</v>
          </cell>
          <cell r="M294">
            <v>0</v>
          </cell>
          <cell r="N294">
            <v>0</v>
          </cell>
          <cell r="R294">
            <v>0</v>
          </cell>
          <cell r="T294">
            <v>0</v>
          </cell>
        </row>
        <row r="295">
          <cell r="A295" t="str">
            <v>300ISP01</v>
          </cell>
          <cell r="B295" t="str">
            <v>Ispanova</v>
          </cell>
          <cell r="D295">
            <v>0</v>
          </cell>
          <cell r="F295">
            <v>0</v>
          </cell>
          <cell r="M295">
            <v>0</v>
          </cell>
          <cell r="N295">
            <v>0</v>
          </cell>
          <cell r="R295">
            <v>0</v>
          </cell>
          <cell r="T295">
            <v>0</v>
          </cell>
        </row>
        <row r="296">
          <cell r="A296" t="str">
            <v>300KAR01</v>
          </cell>
          <cell r="B296" t="str">
            <v>KARIM</v>
          </cell>
          <cell r="D296">
            <v>2165.15</v>
          </cell>
          <cell r="F296">
            <v>312864</v>
          </cell>
          <cell r="M296">
            <v>2165.15</v>
          </cell>
          <cell r="N296">
            <v>312864</v>
          </cell>
          <cell r="R296">
            <v>2165.15</v>
          </cell>
          <cell r="T296">
            <v>312864</v>
          </cell>
        </row>
        <row r="297">
          <cell r="A297" t="str">
            <v>300KAS01</v>
          </cell>
          <cell r="B297" t="str">
            <v>Kaskor</v>
          </cell>
          <cell r="D297">
            <v>0</v>
          </cell>
          <cell r="F297">
            <v>0</v>
          </cell>
          <cell r="M297">
            <v>0</v>
          </cell>
          <cell r="N297">
            <v>0</v>
          </cell>
          <cell r="R297">
            <v>0</v>
          </cell>
          <cell r="T297">
            <v>0</v>
          </cell>
        </row>
        <row r="298">
          <cell r="A298" t="str">
            <v>300KAS06</v>
          </cell>
          <cell r="B298" t="str">
            <v>Kasamand Oil</v>
          </cell>
          <cell r="D298">
            <v>0</v>
          </cell>
          <cell r="F298">
            <v>0</v>
          </cell>
          <cell r="M298">
            <v>0</v>
          </cell>
          <cell r="N298">
            <v>0</v>
          </cell>
          <cell r="R298">
            <v>0</v>
          </cell>
          <cell r="T298">
            <v>0</v>
          </cell>
        </row>
        <row r="299">
          <cell r="A299" t="str">
            <v>300KAZ01</v>
          </cell>
          <cell r="B299" t="str">
            <v>Kaztransoil</v>
          </cell>
          <cell r="D299">
            <v>-5649.64</v>
          </cell>
          <cell r="F299">
            <v>-816372.81</v>
          </cell>
          <cell r="M299">
            <v>-5649.64</v>
          </cell>
          <cell r="N299">
            <v>-816372.81</v>
          </cell>
          <cell r="R299">
            <v>-5649.64</v>
          </cell>
          <cell r="T299">
            <v>-816372.81</v>
          </cell>
        </row>
        <row r="300">
          <cell r="A300" t="str">
            <v>300KAZ03</v>
          </cell>
          <cell r="B300" t="str">
            <v>Kazakhinstrakh</v>
          </cell>
          <cell r="D300">
            <v>71969.64</v>
          </cell>
          <cell r="F300">
            <v>10399612.32</v>
          </cell>
          <cell r="M300">
            <v>71969.64</v>
          </cell>
          <cell r="N300">
            <v>10399612.32</v>
          </cell>
          <cell r="R300">
            <v>71969.64</v>
          </cell>
          <cell r="T300">
            <v>10399612.32</v>
          </cell>
        </row>
        <row r="301">
          <cell r="A301" t="str">
            <v>300KAZ04</v>
          </cell>
          <cell r="B301" t="str">
            <v>KAZNIGRI</v>
          </cell>
          <cell r="D301">
            <v>49068.46</v>
          </cell>
          <cell r="F301">
            <v>7090392</v>
          </cell>
          <cell r="M301">
            <v>49068.46</v>
          </cell>
          <cell r="N301">
            <v>7090392</v>
          </cell>
          <cell r="R301">
            <v>49068.46</v>
          </cell>
          <cell r="T301">
            <v>7090392</v>
          </cell>
        </row>
        <row r="302">
          <cell r="A302" t="str">
            <v>300KAZ05</v>
          </cell>
          <cell r="B302" t="str">
            <v>Kazakhoil Drilling</v>
          </cell>
          <cell r="D302">
            <v>868312.33</v>
          </cell>
          <cell r="F302">
            <v>125471131.68000001</v>
          </cell>
          <cell r="M302">
            <v>868312.33</v>
          </cell>
          <cell r="N302">
            <v>125471131.68000001</v>
          </cell>
          <cell r="R302">
            <v>868312.33</v>
          </cell>
          <cell r="T302">
            <v>125471131.68000001</v>
          </cell>
        </row>
        <row r="303">
          <cell r="A303" t="str">
            <v>300KAZ07</v>
          </cell>
          <cell r="B303" t="str">
            <v>KazGIIZ</v>
          </cell>
          <cell r="D303">
            <v>-3302.55</v>
          </cell>
          <cell r="F303">
            <v>-477218.12</v>
          </cell>
          <cell r="M303">
            <v>-3302.55</v>
          </cell>
          <cell r="N303">
            <v>-477218.12</v>
          </cell>
          <cell r="R303">
            <v>-3302.55</v>
          </cell>
          <cell r="T303">
            <v>-477218.12</v>
          </cell>
        </row>
        <row r="304">
          <cell r="A304" t="str">
            <v>300KAZ08</v>
          </cell>
          <cell r="B304" t="str">
            <v>KazTorgService</v>
          </cell>
          <cell r="D304">
            <v>4783.3900000000003</v>
          </cell>
          <cell r="F304">
            <v>691200</v>
          </cell>
          <cell r="M304">
            <v>4783.3900000000003</v>
          </cell>
          <cell r="N304">
            <v>691200</v>
          </cell>
          <cell r="R304">
            <v>4783.3900000000003</v>
          </cell>
          <cell r="T304">
            <v>691200</v>
          </cell>
        </row>
        <row r="305">
          <cell r="A305" t="str">
            <v>300KAZ09</v>
          </cell>
          <cell r="B305" t="str">
            <v>Kazakhoilkurylys</v>
          </cell>
          <cell r="D305">
            <v>0</v>
          </cell>
          <cell r="F305">
            <v>0</v>
          </cell>
          <cell r="M305">
            <v>0</v>
          </cell>
          <cell r="N305">
            <v>0</v>
          </cell>
          <cell r="R305">
            <v>0</v>
          </cell>
          <cell r="T305">
            <v>0</v>
          </cell>
        </row>
        <row r="306">
          <cell r="A306" t="str">
            <v>300KAZ10</v>
          </cell>
          <cell r="B306" t="str">
            <v>Kazbaspasoz</v>
          </cell>
          <cell r="D306">
            <v>0</v>
          </cell>
          <cell r="F306">
            <v>0</v>
          </cell>
          <cell r="M306">
            <v>0</v>
          </cell>
          <cell r="N306">
            <v>0</v>
          </cell>
          <cell r="R306">
            <v>0</v>
          </cell>
          <cell r="T306">
            <v>0</v>
          </cell>
        </row>
        <row r="307">
          <cell r="A307" t="str">
            <v>300KAZ12</v>
          </cell>
          <cell r="B307" t="str">
            <v>Kazakhoil Drilling KZT</v>
          </cell>
          <cell r="D307">
            <v>619227.22</v>
          </cell>
          <cell r="F307">
            <v>89478332.810000002</v>
          </cell>
          <cell r="M307">
            <v>619227.22</v>
          </cell>
          <cell r="N307">
            <v>89478332.810000002</v>
          </cell>
          <cell r="R307">
            <v>619227.22</v>
          </cell>
          <cell r="T307">
            <v>89478332.810000002</v>
          </cell>
        </row>
        <row r="308">
          <cell r="A308" t="str">
            <v>300KAZ16</v>
          </cell>
          <cell r="B308" t="str">
            <v>Kazstroymontazhservice</v>
          </cell>
          <cell r="D308">
            <v>47185.59</v>
          </cell>
          <cell r="F308">
            <v>6798574.3499999996</v>
          </cell>
          <cell r="M308">
            <v>47185.59</v>
          </cell>
          <cell r="N308">
            <v>6798574.3499999996</v>
          </cell>
          <cell r="R308">
            <v>47185.59</v>
          </cell>
          <cell r="T308">
            <v>6798574.3499999996</v>
          </cell>
        </row>
        <row r="309">
          <cell r="A309" t="str">
            <v>300KAZ17</v>
          </cell>
          <cell r="B309" t="str">
            <v>Kazbek Ltd</v>
          </cell>
          <cell r="D309">
            <v>7500</v>
          </cell>
          <cell r="F309">
            <v>1083750</v>
          </cell>
          <cell r="M309">
            <v>7500</v>
          </cell>
          <cell r="N309">
            <v>1083750</v>
          </cell>
          <cell r="R309">
            <v>7500</v>
          </cell>
          <cell r="T309">
            <v>1083750</v>
          </cell>
        </row>
        <row r="310">
          <cell r="A310" t="str">
            <v>300KAZ19</v>
          </cell>
          <cell r="B310" t="str">
            <v>Kazavtotruck</v>
          </cell>
          <cell r="D310">
            <v>39117.620000000003</v>
          </cell>
          <cell r="F310">
            <v>5652496.5</v>
          </cell>
          <cell r="M310">
            <v>39117.620000000003</v>
          </cell>
          <cell r="N310">
            <v>5652496.5</v>
          </cell>
          <cell r="R310">
            <v>39117.620000000003</v>
          </cell>
          <cell r="T310">
            <v>5652496.5</v>
          </cell>
        </row>
        <row r="311">
          <cell r="A311" t="str">
            <v>300KAZ20</v>
          </cell>
          <cell r="B311" t="str">
            <v>KazTransOil-transportation</v>
          </cell>
          <cell r="D311" t="str">
            <v>0</v>
          </cell>
          <cell r="F311" t="str">
            <v>0</v>
          </cell>
          <cell r="M311">
            <v>0</v>
          </cell>
          <cell r="N311">
            <v>0</v>
          </cell>
          <cell r="R311">
            <v>0</v>
          </cell>
          <cell r="T311">
            <v>0</v>
          </cell>
        </row>
        <row r="312">
          <cell r="A312" t="str">
            <v>300KED01</v>
          </cell>
          <cell r="B312" t="str">
            <v>Kedentransservice</v>
          </cell>
          <cell r="D312">
            <v>0</v>
          </cell>
          <cell r="F312">
            <v>0</v>
          </cell>
          <cell r="M312">
            <v>0</v>
          </cell>
          <cell r="N312">
            <v>0</v>
          </cell>
          <cell r="R312">
            <v>0</v>
          </cell>
          <cell r="T312">
            <v>0</v>
          </cell>
        </row>
        <row r="313">
          <cell r="A313" t="str">
            <v>300KEZ01</v>
          </cell>
          <cell r="B313" t="str">
            <v>Kezby</v>
          </cell>
          <cell r="D313">
            <v>12864.38</v>
          </cell>
          <cell r="F313">
            <v>1858902.58</v>
          </cell>
          <cell r="M313">
            <v>12864.38</v>
          </cell>
          <cell r="N313">
            <v>1858902.58</v>
          </cell>
          <cell r="R313">
            <v>12864.38</v>
          </cell>
          <cell r="T313">
            <v>1858902.58</v>
          </cell>
        </row>
        <row r="314">
          <cell r="A314" t="str">
            <v>300KMO01</v>
          </cell>
          <cell r="B314" t="str">
            <v>K-MOBILE</v>
          </cell>
          <cell r="D314">
            <v>263.75</v>
          </cell>
          <cell r="F314">
            <v>38351.08</v>
          </cell>
          <cell r="M314">
            <v>263.75</v>
          </cell>
          <cell r="N314">
            <v>38351.08</v>
          </cell>
          <cell r="R314">
            <v>263.75</v>
          </cell>
          <cell r="T314">
            <v>38351.08</v>
          </cell>
        </row>
        <row r="315">
          <cell r="A315" t="str">
            <v>300KOP01</v>
          </cell>
          <cell r="B315" t="str">
            <v>Kopiya</v>
          </cell>
          <cell r="D315">
            <v>895.91</v>
          </cell>
          <cell r="F315">
            <v>129459</v>
          </cell>
          <cell r="M315">
            <v>895.91</v>
          </cell>
          <cell r="N315">
            <v>129459</v>
          </cell>
          <cell r="R315">
            <v>895.91</v>
          </cell>
          <cell r="T315">
            <v>129459</v>
          </cell>
        </row>
        <row r="316">
          <cell r="A316" t="str">
            <v>300LAT01</v>
          </cell>
          <cell r="B316" t="str">
            <v>Latipov B.C.</v>
          </cell>
          <cell r="D316">
            <v>7265.61</v>
          </cell>
          <cell r="F316">
            <v>1049881.05</v>
          </cell>
          <cell r="M316">
            <v>7265.61</v>
          </cell>
          <cell r="N316">
            <v>1049881.05</v>
          </cell>
          <cell r="R316">
            <v>7265.61</v>
          </cell>
          <cell r="T316">
            <v>1049881.05</v>
          </cell>
        </row>
        <row r="317">
          <cell r="A317" t="str">
            <v>300LIT01</v>
          </cell>
          <cell r="B317" t="str">
            <v>Liter Ltd</v>
          </cell>
          <cell r="D317">
            <v>233.04</v>
          </cell>
          <cell r="F317">
            <v>33675</v>
          </cell>
          <cell r="M317">
            <v>233.04</v>
          </cell>
          <cell r="N317">
            <v>33675</v>
          </cell>
          <cell r="R317">
            <v>233.04</v>
          </cell>
          <cell r="T317">
            <v>33675</v>
          </cell>
        </row>
        <row r="318">
          <cell r="A318" t="str">
            <v>300LSI01</v>
          </cell>
          <cell r="B318" t="str">
            <v>L.S.I.P.</v>
          </cell>
          <cell r="D318">
            <v>29408.11</v>
          </cell>
          <cell r="F318">
            <v>4249471.3099999996</v>
          </cell>
          <cell r="M318">
            <v>29408.11</v>
          </cell>
          <cell r="N318">
            <v>4249471.3099999996</v>
          </cell>
          <cell r="R318">
            <v>29408.11</v>
          </cell>
          <cell r="T318">
            <v>4249471.3099999996</v>
          </cell>
        </row>
        <row r="319">
          <cell r="A319" t="str">
            <v>300MAI01</v>
          </cell>
          <cell r="B319" t="str">
            <v>MAIKS</v>
          </cell>
          <cell r="D319">
            <v>161425.95000000001</v>
          </cell>
          <cell r="F319">
            <v>23227800</v>
          </cell>
          <cell r="M319">
            <v>161425.95000000001</v>
          </cell>
          <cell r="N319">
            <v>23227800</v>
          </cell>
          <cell r="R319">
            <v>161425.95000000001</v>
          </cell>
          <cell r="T319">
            <v>23227800</v>
          </cell>
        </row>
        <row r="320">
          <cell r="A320" t="str">
            <v>300MAN01</v>
          </cell>
          <cell r="B320" t="str">
            <v>MANEX</v>
          </cell>
          <cell r="D320">
            <v>1005.34</v>
          </cell>
          <cell r="F320">
            <v>145271</v>
          </cell>
          <cell r="M320">
            <v>1005.34</v>
          </cell>
          <cell r="N320">
            <v>145271</v>
          </cell>
          <cell r="R320">
            <v>1005.34</v>
          </cell>
          <cell r="T320">
            <v>145271</v>
          </cell>
        </row>
        <row r="321">
          <cell r="A321" t="str">
            <v>300MAN07</v>
          </cell>
          <cell r="B321" t="str">
            <v>Mangistaugeology</v>
          </cell>
          <cell r="D321">
            <v>263910.24</v>
          </cell>
          <cell r="F321">
            <v>38135029</v>
          </cell>
          <cell r="M321">
            <v>263910.24</v>
          </cell>
          <cell r="N321">
            <v>38135029</v>
          </cell>
          <cell r="R321">
            <v>263910.24</v>
          </cell>
          <cell r="T321">
            <v>38135029</v>
          </cell>
        </row>
        <row r="322">
          <cell r="A322" t="str">
            <v>300MAN08</v>
          </cell>
          <cell r="B322" t="str">
            <v>Manikol</v>
          </cell>
          <cell r="D322">
            <v>13508.65</v>
          </cell>
          <cell r="F322">
            <v>1952000</v>
          </cell>
          <cell r="M322">
            <v>13508.65</v>
          </cell>
          <cell r="N322">
            <v>1952000</v>
          </cell>
          <cell r="R322">
            <v>13508.65</v>
          </cell>
          <cell r="T322">
            <v>1952000</v>
          </cell>
        </row>
        <row r="323">
          <cell r="A323" t="str">
            <v>300MAN09</v>
          </cell>
          <cell r="B323" t="str">
            <v>MangistauMunayZholdary</v>
          </cell>
          <cell r="D323">
            <v>427.18</v>
          </cell>
          <cell r="F323">
            <v>61726.8</v>
          </cell>
          <cell r="M323">
            <v>427.18</v>
          </cell>
          <cell r="N323">
            <v>61726.8</v>
          </cell>
          <cell r="R323">
            <v>427.18</v>
          </cell>
          <cell r="T323">
            <v>61726.8</v>
          </cell>
        </row>
        <row r="324">
          <cell r="A324" t="str">
            <v>300MAN10</v>
          </cell>
          <cell r="B324" t="str">
            <v>Mangistau-Monitoring</v>
          </cell>
          <cell r="D324">
            <v>-935.32</v>
          </cell>
          <cell r="F324">
            <v>-135153.60000000001</v>
          </cell>
          <cell r="M324">
            <v>-935.32</v>
          </cell>
          <cell r="N324">
            <v>-135153.60000000001</v>
          </cell>
          <cell r="R324">
            <v>-935.32</v>
          </cell>
          <cell r="T324">
            <v>-135153.60000000001</v>
          </cell>
        </row>
        <row r="325">
          <cell r="A325" t="str">
            <v>300MEK01</v>
          </cell>
          <cell r="B325" t="str">
            <v>Mekensak</v>
          </cell>
          <cell r="D325">
            <v>-1.29</v>
          </cell>
          <cell r="F325">
            <v>0</v>
          </cell>
          <cell r="M325">
            <v>-1.29</v>
          </cell>
          <cell r="N325">
            <v>0</v>
          </cell>
          <cell r="R325">
            <v>-1.29</v>
          </cell>
          <cell r="T325">
            <v>0</v>
          </cell>
        </row>
        <row r="326">
          <cell r="A326" t="str">
            <v>300MIT01</v>
          </cell>
          <cell r="B326" t="str">
            <v>Mitrokhin</v>
          </cell>
          <cell r="D326">
            <v>31.14</v>
          </cell>
          <cell r="F326">
            <v>4500</v>
          </cell>
          <cell r="M326">
            <v>31.14</v>
          </cell>
          <cell r="N326">
            <v>4500</v>
          </cell>
          <cell r="R326">
            <v>31.14</v>
          </cell>
          <cell r="T326">
            <v>4500</v>
          </cell>
        </row>
        <row r="327">
          <cell r="A327" t="str">
            <v>300MOD01</v>
          </cell>
          <cell r="B327" t="str">
            <v>MODT</v>
          </cell>
          <cell r="D327">
            <v>-1397.21</v>
          </cell>
          <cell r="F327">
            <v>-201896.34</v>
          </cell>
          <cell r="M327">
            <v>-1397.21</v>
          </cell>
          <cell r="N327">
            <v>-201896.34</v>
          </cell>
          <cell r="R327">
            <v>-1397.21</v>
          </cell>
          <cell r="T327">
            <v>-201896.34</v>
          </cell>
        </row>
        <row r="328">
          <cell r="A328" t="str">
            <v>300MTT01</v>
          </cell>
          <cell r="B328" t="str">
            <v>MTT</v>
          </cell>
          <cell r="D328">
            <v>-37.31</v>
          </cell>
          <cell r="F328">
            <v>-5391.01</v>
          </cell>
          <cell r="M328">
            <v>-37.31</v>
          </cell>
          <cell r="N328">
            <v>-5391.01</v>
          </cell>
          <cell r="R328">
            <v>-37.31</v>
          </cell>
          <cell r="T328">
            <v>-5391.01</v>
          </cell>
        </row>
        <row r="329">
          <cell r="A329" t="str">
            <v>300MVO01</v>
          </cell>
          <cell r="B329" t="str">
            <v>MVO-AKBEREN</v>
          </cell>
          <cell r="D329">
            <v>1730.1</v>
          </cell>
          <cell r="F329">
            <v>250000</v>
          </cell>
          <cell r="M329">
            <v>1730.1</v>
          </cell>
          <cell r="N329">
            <v>250000</v>
          </cell>
          <cell r="R329">
            <v>1730.1</v>
          </cell>
          <cell r="T329">
            <v>250000</v>
          </cell>
        </row>
        <row r="330">
          <cell r="A330" t="str">
            <v>300NAD01</v>
          </cell>
          <cell r="B330" t="str">
            <v>NADEJDA Firma</v>
          </cell>
          <cell r="D330">
            <v>168.86</v>
          </cell>
          <cell r="F330">
            <v>24400</v>
          </cell>
          <cell r="M330">
            <v>168.86</v>
          </cell>
          <cell r="N330">
            <v>24400</v>
          </cell>
          <cell r="R330">
            <v>168.86</v>
          </cell>
          <cell r="T330">
            <v>24400</v>
          </cell>
        </row>
        <row r="331">
          <cell r="A331" t="str">
            <v>300NIP02</v>
          </cell>
          <cell r="B331" t="str">
            <v>NIPI Neftegas</v>
          </cell>
          <cell r="D331">
            <v>7678.55</v>
          </cell>
          <cell r="F331">
            <v>1109550</v>
          </cell>
          <cell r="M331">
            <v>7678.55</v>
          </cell>
          <cell r="N331">
            <v>1109550</v>
          </cell>
          <cell r="R331">
            <v>7678.55</v>
          </cell>
          <cell r="T331">
            <v>1109550</v>
          </cell>
        </row>
        <row r="332">
          <cell r="A332" t="str">
            <v>300NOR01</v>
          </cell>
          <cell r="B332" t="str">
            <v>NORP</v>
          </cell>
          <cell r="D332">
            <v>0</v>
          </cell>
          <cell r="F332">
            <v>0</v>
          </cell>
          <cell r="M332">
            <v>0</v>
          </cell>
          <cell r="N332">
            <v>0</v>
          </cell>
          <cell r="R332">
            <v>0</v>
          </cell>
          <cell r="T332">
            <v>0</v>
          </cell>
        </row>
        <row r="333">
          <cell r="A333" t="str">
            <v>300OIL02</v>
          </cell>
          <cell r="B333" t="str">
            <v>Oil&amp;Gas of Kazakhstan</v>
          </cell>
          <cell r="D333">
            <v>101.04</v>
          </cell>
          <cell r="F333">
            <v>14600</v>
          </cell>
          <cell r="M333">
            <v>101.04</v>
          </cell>
          <cell r="N333">
            <v>14600</v>
          </cell>
          <cell r="R333">
            <v>101.04</v>
          </cell>
          <cell r="T333">
            <v>14600</v>
          </cell>
        </row>
        <row r="334">
          <cell r="A334" t="str">
            <v>300OME01</v>
          </cell>
          <cell r="B334" t="str">
            <v>Omega Ltd</v>
          </cell>
          <cell r="D334">
            <v>770.05</v>
          </cell>
          <cell r="F334">
            <v>111272</v>
          </cell>
          <cell r="M334">
            <v>770.05</v>
          </cell>
          <cell r="N334">
            <v>111272</v>
          </cell>
          <cell r="R334">
            <v>770.05</v>
          </cell>
          <cell r="T334">
            <v>111272</v>
          </cell>
        </row>
        <row r="335">
          <cell r="A335" t="str">
            <v>300OTR01</v>
          </cell>
          <cell r="B335" t="str">
            <v>OTRAR TRAVEL</v>
          </cell>
          <cell r="D335">
            <v>-449.83</v>
          </cell>
          <cell r="F335">
            <v>-65000</v>
          </cell>
          <cell r="M335">
            <v>-449.83</v>
          </cell>
          <cell r="N335">
            <v>-65000</v>
          </cell>
          <cell r="R335">
            <v>-449.83</v>
          </cell>
          <cell r="T335">
            <v>-65000</v>
          </cell>
        </row>
        <row r="336">
          <cell r="A336" t="str">
            <v>300PET02</v>
          </cell>
          <cell r="B336" t="str">
            <v>Petroleum Pipe Company</v>
          </cell>
          <cell r="D336">
            <v>469252.95</v>
          </cell>
          <cell r="F336">
            <v>67807051.280000001</v>
          </cell>
          <cell r="M336">
            <v>469252.95</v>
          </cell>
          <cell r="N336">
            <v>67807051.280000001</v>
          </cell>
          <cell r="R336">
            <v>469252.95</v>
          </cell>
          <cell r="T336">
            <v>67807051.280000001</v>
          </cell>
        </row>
        <row r="337">
          <cell r="A337" t="str">
            <v>300PRO02</v>
          </cell>
          <cell r="B337" t="str">
            <v>PROMETEI</v>
          </cell>
          <cell r="D337">
            <v>0</v>
          </cell>
          <cell r="F337">
            <v>0</v>
          </cell>
          <cell r="M337">
            <v>0</v>
          </cell>
          <cell r="N337">
            <v>0</v>
          </cell>
          <cell r="R337">
            <v>0</v>
          </cell>
          <cell r="T337">
            <v>0</v>
          </cell>
        </row>
        <row r="338">
          <cell r="A338" t="str">
            <v>300PSV01</v>
          </cell>
          <cell r="B338" t="str">
            <v>PSV</v>
          </cell>
          <cell r="D338">
            <v>0</v>
          </cell>
          <cell r="F338">
            <v>0</v>
          </cell>
          <cell r="M338">
            <v>0</v>
          </cell>
          <cell r="N338">
            <v>0</v>
          </cell>
          <cell r="R338">
            <v>0</v>
          </cell>
          <cell r="T338">
            <v>0</v>
          </cell>
        </row>
        <row r="339">
          <cell r="A339" t="str">
            <v>300RAU01</v>
          </cell>
          <cell r="B339" t="str">
            <v>Rauan</v>
          </cell>
          <cell r="D339">
            <v>0</v>
          </cell>
          <cell r="F339">
            <v>0</v>
          </cell>
          <cell r="M339">
            <v>0</v>
          </cell>
          <cell r="N339">
            <v>0</v>
          </cell>
          <cell r="R339">
            <v>0</v>
          </cell>
          <cell r="T339">
            <v>0</v>
          </cell>
        </row>
        <row r="340">
          <cell r="A340" t="str">
            <v>300RAY01</v>
          </cell>
          <cell r="B340" t="str">
            <v>Raychem N. V.</v>
          </cell>
          <cell r="D340">
            <v>0</v>
          </cell>
          <cell r="F340">
            <v>0</v>
          </cell>
          <cell r="M340">
            <v>0</v>
          </cell>
          <cell r="N340">
            <v>0</v>
          </cell>
          <cell r="R340">
            <v>0</v>
          </cell>
          <cell r="T340">
            <v>0</v>
          </cell>
        </row>
        <row r="341">
          <cell r="A341" t="str">
            <v>300RDS01</v>
          </cell>
          <cell r="B341" t="str">
            <v>RDS (Technical) LTD</v>
          </cell>
          <cell r="D341">
            <v>2940.1</v>
          </cell>
          <cell r="F341">
            <v>426236.18</v>
          </cell>
          <cell r="M341">
            <v>2940.1</v>
          </cell>
          <cell r="N341">
            <v>426236.18</v>
          </cell>
          <cell r="R341">
            <v>2940.1</v>
          </cell>
          <cell r="T341">
            <v>426236.18</v>
          </cell>
        </row>
        <row r="342">
          <cell r="A342" t="str">
            <v>300REH01</v>
          </cell>
          <cell r="B342" t="str">
            <v>Rehabilitation Centre</v>
          </cell>
          <cell r="D342">
            <v>96.89</v>
          </cell>
          <cell r="F342">
            <v>14000</v>
          </cell>
          <cell r="M342">
            <v>96.89</v>
          </cell>
          <cell r="N342">
            <v>14000</v>
          </cell>
          <cell r="R342">
            <v>96.89</v>
          </cell>
          <cell r="T342">
            <v>14000</v>
          </cell>
        </row>
        <row r="343">
          <cell r="A343" t="str">
            <v>300RIK01</v>
          </cell>
          <cell r="B343" t="str">
            <v>RIK</v>
          </cell>
          <cell r="D343">
            <v>74.739999999999995</v>
          </cell>
          <cell r="F343">
            <v>10800</v>
          </cell>
          <cell r="M343">
            <v>74.739999999999995</v>
          </cell>
          <cell r="N343">
            <v>10800</v>
          </cell>
          <cell r="R343">
            <v>74.739999999999995</v>
          </cell>
          <cell r="T343">
            <v>10800</v>
          </cell>
        </row>
        <row r="344">
          <cell r="A344" t="str">
            <v>300RIO01</v>
          </cell>
          <cell r="B344" t="str">
            <v>Riol</v>
          </cell>
          <cell r="D344">
            <v>-3117.66</v>
          </cell>
          <cell r="F344">
            <v>-450501.72</v>
          </cell>
          <cell r="M344">
            <v>-3117.66</v>
          </cell>
          <cell r="N344">
            <v>-450501.72</v>
          </cell>
          <cell r="R344">
            <v>-3117.66</v>
          </cell>
          <cell r="T344">
            <v>-450501.72</v>
          </cell>
        </row>
        <row r="345">
          <cell r="A345" t="str">
            <v>300RSO01</v>
          </cell>
          <cell r="B345" t="str">
            <v>RSO</v>
          </cell>
          <cell r="D345">
            <v>6187.62</v>
          </cell>
          <cell r="F345">
            <v>894111</v>
          </cell>
          <cell r="M345">
            <v>6187.62</v>
          </cell>
          <cell r="N345">
            <v>894111</v>
          </cell>
          <cell r="R345">
            <v>6187.62</v>
          </cell>
          <cell r="T345">
            <v>894111</v>
          </cell>
        </row>
        <row r="346">
          <cell r="A346" t="str">
            <v>300SAF01</v>
          </cell>
          <cell r="B346" t="str">
            <v>Safar</v>
          </cell>
          <cell r="D346">
            <v>1131.8499999999999</v>
          </cell>
          <cell r="F346">
            <v>167360.95999999999</v>
          </cell>
          <cell r="M346">
            <v>1131.8499999999999</v>
          </cell>
          <cell r="N346">
            <v>167360.95999999999</v>
          </cell>
          <cell r="R346">
            <v>1131.8499999999999</v>
          </cell>
          <cell r="T346">
            <v>167360.95999999999</v>
          </cell>
        </row>
        <row r="347">
          <cell r="A347" t="str">
            <v>300SCA01</v>
          </cell>
          <cell r="B347" t="str">
            <v>Scat</v>
          </cell>
          <cell r="D347">
            <v>138.41</v>
          </cell>
          <cell r="F347">
            <v>20000</v>
          </cell>
          <cell r="M347">
            <v>138.41</v>
          </cell>
          <cell r="N347">
            <v>20000</v>
          </cell>
          <cell r="R347">
            <v>138.41</v>
          </cell>
          <cell r="T347">
            <v>20000</v>
          </cell>
        </row>
        <row r="348">
          <cell r="A348" t="str">
            <v>300SET01</v>
          </cell>
          <cell r="B348" t="str">
            <v>SET</v>
          </cell>
          <cell r="D348">
            <v>132.66</v>
          </cell>
          <cell r="F348">
            <v>19170</v>
          </cell>
          <cell r="M348">
            <v>132.66</v>
          </cell>
          <cell r="N348">
            <v>19170</v>
          </cell>
          <cell r="R348">
            <v>132.66</v>
          </cell>
          <cell r="T348">
            <v>19170</v>
          </cell>
        </row>
        <row r="349">
          <cell r="A349" t="str">
            <v>300SOY01</v>
          </cell>
          <cell r="B349" t="str">
            <v>SOYUZ</v>
          </cell>
          <cell r="D349">
            <v>82.92</v>
          </cell>
          <cell r="F349">
            <v>11982</v>
          </cell>
          <cell r="M349">
            <v>82.92</v>
          </cell>
          <cell r="N349">
            <v>11982</v>
          </cell>
          <cell r="R349">
            <v>82.92</v>
          </cell>
          <cell r="T349">
            <v>11982</v>
          </cell>
        </row>
        <row r="350">
          <cell r="A350" t="str">
            <v>300SUI01</v>
          </cell>
          <cell r="B350" t="str">
            <v>Suieuov</v>
          </cell>
          <cell r="D350">
            <v>1439.58</v>
          </cell>
          <cell r="F350">
            <v>208020</v>
          </cell>
          <cell r="M350">
            <v>1439.58</v>
          </cell>
          <cell r="N350">
            <v>208020</v>
          </cell>
          <cell r="R350">
            <v>1439.58</v>
          </cell>
          <cell r="T350">
            <v>208020</v>
          </cell>
        </row>
        <row r="351">
          <cell r="A351" t="str">
            <v>300TAN01</v>
          </cell>
          <cell r="B351" t="str">
            <v>TANDEM</v>
          </cell>
          <cell r="D351">
            <v>6200.5</v>
          </cell>
          <cell r="F351">
            <v>895971.64</v>
          </cell>
          <cell r="M351">
            <v>6200.5</v>
          </cell>
          <cell r="N351">
            <v>895971.64</v>
          </cell>
          <cell r="R351">
            <v>6200.5</v>
          </cell>
          <cell r="T351">
            <v>895971.64</v>
          </cell>
        </row>
        <row r="352">
          <cell r="A352" t="str">
            <v>300TAN02</v>
          </cell>
          <cell r="B352" t="str">
            <v>Tanat</v>
          </cell>
          <cell r="D352">
            <v>-927.57</v>
          </cell>
          <cell r="F352">
            <v>-134034.01999999999</v>
          </cell>
          <cell r="M352">
            <v>-927.57</v>
          </cell>
          <cell r="N352">
            <v>-134034.01999999999</v>
          </cell>
          <cell r="R352">
            <v>-927.57</v>
          </cell>
          <cell r="T352">
            <v>-134034.01999999999</v>
          </cell>
        </row>
        <row r="353">
          <cell r="A353" t="str">
            <v>300TAT01</v>
          </cell>
          <cell r="B353" t="str">
            <v>Tatyana</v>
          </cell>
          <cell r="D353">
            <v>25.4</v>
          </cell>
          <cell r="F353">
            <v>3670</v>
          </cell>
          <cell r="M353">
            <v>25.4</v>
          </cell>
          <cell r="N353">
            <v>3670</v>
          </cell>
          <cell r="R353">
            <v>25.4</v>
          </cell>
          <cell r="T353">
            <v>3670</v>
          </cell>
        </row>
        <row r="354">
          <cell r="A354" t="str">
            <v>300TEC02</v>
          </cell>
          <cell r="B354" t="str">
            <v>TECHNOTRADE</v>
          </cell>
          <cell r="D354">
            <v>100886.23</v>
          </cell>
          <cell r="F354">
            <v>14578059.859999999</v>
          </cell>
          <cell r="M354">
            <v>100886.23</v>
          </cell>
          <cell r="N354">
            <v>14578059.859999999</v>
          </cell>
          <cell r="R354">
            <v>100886.23</v>
          </cell>
          <cell r="T354">
            <v>14578059.859999999</v>
          </cell>
        </row>
        <row r="355">
          <cell r="A355" t="str">
            <v>300TNS01</v>
          </cell>
          <cell r="B355" t="str">
            <v>TNS</v>
          </cell>
          <cell r="D355">
            <v>29109.38</v>
          </cell>
          <cell r="F355">
            <v>4205404.5199999996</v>
          </cell>
          <cell r="M355">
            <v>29109.38</v>
          </cell>
          <cell r="N355">
            <v>4205404.5199999996</v>
          </cell>
          <cell r="R355">
            <v>29109.38</v>
          </cell>
          <cell r="T355">
            <v>4205404.5199999996</v>
          </cell>
        </row>
        <row r="356">
          <cell r="A356" t="str">
            <v>300TOK02</v>
          </cell>
          <cell r="B356" t="str">
            <v>TOKYMA</v>
          </cell>
          <cell r="D356">
            <v>0</v>
          </cell>
          <cell r="F356">
            <v>0</v>
          </cell>
          <cell r="M356">
            <v>0</v>
          </cell>
          <cell r="N356">
            <v>0</v>
          </cell>
          <cell r="R356">
            <v>0</v>
          </cell>
          <cell r="T356">
            <v>0</v>
          </cell>
        </row>
        <row r="357">
          <cell r="A357" t="str">
            <v>300TRA01</v>
          </cell>
          <cell r="B357" t="str">
            <v>Trans Oil</v>
          </cell>
          <cell r="D357">
            <v>0</v>
          </cell>
          <cell r="F357">
            <v>0</v>
          </cell>
          <cell r="M357">
            <v>0</v>
          </cell>
          <cell r="N357">
            <v>0</v>
          </cell>
          <cell r="R357">
            <v>0</v>
          </cell>
          <cell r="T357">
            <v>0</v>
          </cell>
        </row>
        <row r="358">
          <cell r="A358" t="str">
            <v>300TRU01</v>
          </cell>
          <cell r="B358" t="str">
            <v>Trucat International</v>
          </cell>
          <cell r="D358">
            <v>1360</v>
          </cell>
          <cell r="F358">
            <v>196520</v>
          </cell>
          <cell r="M358">
            <v>1360</v>
          </cell>
          <cell r="N358">
            <v>196520</v>
          </cell>
          <cell r="R358">
            <v>1360</v>
          </cell>
          <cell r="T358">
            <v>196520</v>
          </cell>
        </row>
        <row r="359">
          <cell r="A359" t="str">
            <v>300TSM01</v>
          </cell>
          <cell r="B359" t="str">
            <v>TSM&amp;S</v>
          </cell>
          <cell r="D359">
            <v>174.95</v>
          </cell>
          <cell r="F359">
            <v>25280.38</v>
          </cell>
          <cell r="M359">
            <v>174.95</v>
          </cell>
          <cell r="N359">
            <v>25280.38</v>
          </cell>
          <cell r="R359">
            <v>174.95</v>
          </cell>
          <cell r="T359">
            <v>25280.38</v>
          </cell>
        </row>
        <row r="360">
          <cell r="A360" t="str">
            <v>300TUB01</v>
          </cell>
          <cell r="B360" t="str">
            <v>Tubescope Vetco</v>
          </cell>
          <cell r="D360">
            <v>0</v>
          </cell>
          <cell r="F360">
            <v>0</v>
          </cell>
          <cell r="M360">
            <v>0</v>
          </cell>
          <cell r="N360">
            <v>0</v>
          </cell>
          <cell r="R360">
            <v>0</v>
          </cell>
          <cell r="T360">
            <v>0</v>
          </cell>
        </row>
        <row r="361">
          <cell r="A361" t="str">
            <v>300TVS01</v>
          </cell>
          <cell r="B361" t="str">
            <v>TVS&amp;V</v>
          </cell>
          <cell r="D361">
            <v>28.26</v>
          </cell>
          <cell r="F361">
            <v>4083.36</v>
          </cell>
          <cell r="M361">
            <v>28.26</v>
          </cell>
          <cell r="N361">
            <v>4083.36</v>
          </cell>
          <cell r="R361">
            <v>28.26</v>
          </cell>
          <cell r="T361">
            <v>4083.36</v>
          </cell>
        </row>
        <row r="362">
          <cell r="A362" t="str">
            <v>300UZE01</v>
          </cell>
          <cell r="B362" t="str">
            <v>Uzenneftegazstry</v>
          </cell>
          <cell r="D362">
            <v>-32.880000000000003</v>
          </cell>
          <cell r="F362">
            <v>-4751.28</v>
          </cell>
          <cell r="M362">
            <v>-32.880000000000003</v>
          </cell>
          <cell r="N362">
            <v>-4751.28</v>
          </cell>
          <cell r="R362">
            <v>-32.880000000000003</v>
          </cell>
          <cell r="T362">
            <v>-4751.28</v>
          </cell>
        </row>
        <row r="363">
          <cell r="A363" t="str">
            <v>300VIM01</v>
          </cell>
          <cell r="B363" t="str">
            <v>Vimas-Krio</v>
          </cell>
          <cell r="D363">
            <v>0</v>
          </cell>
          <cell r="F363">
            <v>0</v>
          </cell>
          <cell r="M363">
            <v>0</v>
          </cell>
          <cell r="N363">
            <v>0</v>
          </cell>
          <cell r="R363">
            <v>0</v>
          </cell>
          <cell r="T363">
            <v>0</v>
          </cell>
        </row>
        <row r="364">
          <cell r="A364" t="str">
            <v>300VIT01</v>
          </cell>
          <cell r="B364" t="str">
            <v>VITO</v>
          </cell>
          <cell r="D364">
            <v>60669.14</v>
          </cell>
          <cell r="F364">
            <v>8766691.3200000003</v>
          </cell>
          <cell r="M364">
            <v>60669.14</v>
          </cell>
          <cell r="N364">
            <v>8766691.3200000003</v>
          </cell>
          <cell r="R364">
            <v>60669.14</v>
          </cell>
          <cell r="T364">
            <v>8766691.3200000003</v>
          </cell>
        </row>
        <row r="365">
          <cell r="A365" t="str">
            <v>300WES01</v>
          </cell>
          <cell r="B365" t="str">
            <v>West</v>
          </cell>
          <cell r="D365">
            <v>0</v>
          </cell>
          <cell r="F365">
            <v>0</v>
          </cell>
          <cell r="M365">
            <v>0</v>
          </cell>
          <cell r="N365">
            <v>0</v>
          </cell>
          <cell r="R365">
            <v>0</v>
          </cell>
          <cell r="T365">
            <v>0</v>
          </cell>
        </row>
        <row r="366">
          <cell r="A366" t="str">
            <v>300YUD01</v>
          </cell>
          <cell r="B366" t="str">
            <v>Yudis Company</v>
          </cell>
          <cell r="D366">
            <v>1001.42</v>
          </cell>
          <cell r="F366">
            <v>144705.84</v>
          </cell>
          <cell r="M366">
            <v>1001.42</v>
          </cell>
          <cell r="N366">
            <v>144705.84</v>
          </cell>
          <cell r="R366">
            <v>1001.42</v>
          </cell>
          <cell r="T366">
            <v>144705.84</v>
          </cell>
        </row>
        <row r="367">
          <cell r="A367" t="str">
            <v>300YUN01</v>
          </cell>
          <cell r="B367" t="str">
            <v>Yunk</v>
          </cell>
          <cell r="D367">
            <v>0</v>
          </cell>
          <cell r="F367">
            <v>0</v>
          </cell>
          <cell r="M367">
            <v>0</v>
          </cell>
          <cell r="N367">
            <v>0</v>
          </cell>
          <cell r="R367">
            <v>0</v>
          </cell>
          <cell r="T367">
            <v>0</v>
          </cell>
        </row>
        <row r="368">
          <cell r="A368" t="str">
            <v>300ZAZ01</v>
          </cell>
          <cell r="B368" t="str">
            <v>Zasimenko</v>
          </cell>
          <cell r="D368">
            <v>0</v>
          </cell>
          <cell r="F368">
            <v>0</v>
          </cell>
          <cell r="M368">
            <v>0</v>
          </cell>
          <cell r="N368">
            <v>0</v>
          </cell>
          <cell r="R368">
            <v>0</v>
          </cell>
          <cell r="T368">
            <v>0</v>
          </cell>
        </row>
        <row r="369">
          <cell r="A369" t="str">
            <v>300ZHA01</v>
          </cell>
          <cell r="B369" t="str">
            <v>Zhaksylyk</v>
          </cell>
          <cell r="D369">
            <v>5756.26</v>
          </cell>
          <cell r="F369">
            <v>831780</v>
          </cell>
          <cell r="M369">
            <v>5756.26</v>
          </cell>
          <cell r="N369">
            <v>831780</v>
          </cell>
          <cell r="R369">
            <v>5756.26</v>
          </cell>
          <cell r="T369">
            <v>831780</v>
          </cell>
        </row>
        <row r="370">
          <cell r="A370" t="str">
            <v>301BAK01</v>
          </cell>
          <cell r="B370" t="str">
            <v>Baker Hughes Solutions</v>
          </cell>
          <cell r="D370">
            <v>2719504.69</v>
          </cell>
          <cell r="F370">
            <v>392968427.69999999</v>
          </cell>
          <cell r="M370">
            <v>2719504.69</v>
          </cell>
          <cell r="N370">
            <v>392968427.69999999</v>
          </cell>
          <cell r="R370">
            <v>2719504.69</v>
          </cell>
          <cell r="T370">
            <v>392968427.69999999</v>
          </cell>
        </row>
        <row r="371">
          <cell r="A371" t="str">
            <v>301BAK03</v>
          </cell>
          <cell r="B371" t="str">
            <v>Baker Hughes UK</v>
          </cell>
          <cell r="D371">
            <v>651513.98</v>
          </cell>
          <cell r="F371">
            <v>94143770.109999999</v>
          </cell>
          <cell r="M371">
            <v>651513.98</v>
          </cell>
          <cell r="N371">
            <v>94143770.109999999</v>
          </cell>
          <cell r="R371">
            <v>651513.98</v>
          </cell>
          <cell r="T371">
            <v>94143770.109999999</v>
          </cell>
        </row>
        <row r="372">
          <cell r="A372" t="str">
            <v>301BRI01</v>
          </cell>
          <cell r="B372" t="str">
            <v>Jerry Brix</v>
          </cell>
          <cell r="D372">
            <v>42688.95</v>
          </cell>
          <cell r="F372">
            <v>6161084.4100000001</v>
          </cell>
          <cell r="M372">
            <v>42688.95</v>
          </cell>
          <cell r="N372">
            <v>6161084.4100000001</v>
          </cell>
          <cell r="R372">
            <v>42688.95</v>
          </cell>
          <cell r="T372">
            <v>6161084.4100000001</v>
          </cell>
        </row>
        <row r="373">
          <cell r="A373" t="str">
            <v>301GEO01</v>
          </cell>
          <cell r="B373" t="str">
            <v>Geologistics Matrix</v>
          </cell>
          <cell r="D373">
            <v>0</v>
          </cell>
          <cell r="F373">
            <v>0</v>
          </cell>
          <cell r="M373">
            <v>0</v>
          </cell>
          <cell r="N373">
            <v>0</v>
          </cell>
          <cell r="R373">
            <v>0</v>
          </cell>
          <cell r="T373">
            <v>0</v>
          </cell>
        </row>
        <row r="374">
          <cell r="A374" t="str">
            <v>301LOG01</v>
          </cell>
          <cell r="B374" t="str">
            <v>Logistic PartnersInternational</v>
          </cell>
          <cell r="D374">
            <v>-12</v>
          </cell>
          <cell r="F374">
            <v>-1464.83</v>
          </cell>
          <cell r="M374">
            <v>-12</v>
          </cell>
          <cell r="N374">
            <v>-1464.83</v>
          </cell>
          <cell r="R374">
            <v>-12</v>
          </cell>
          <cell r="T374">
            <v>-1464.83</v>
          </cell>
        </row>
        <row r="375">
          <cell r="A375" t="str">
            <v>301SCO01</v>
          </cell>
          <cell r="B375" t="str">
            <v>Scotialink Ltd</v>
          </cell>
          <cell r="D375">
            <v>0</v>
          </cell>
          <cell r="F375">
            <v>0</v>
          </cell>
          <cell r="M375">
            <v>0</v>
          </cell>
          <cell r="N375">
            <v>0</v>
          </cell>
          <cell r="R375">
            <v>0</v>
          </cell>
          <cell r="T375">
            <v>0</v>
          </cell>
        </row>
        <row r="376">
          <cell r="A376" t="str">
            <v>301WEA01</v>
          </cell>
          <cell r="B376" t="str">
            <v>Weatherford east Europe Servic</v>
          </cell>
          <cell r="D376">
            <v>0</v>
          </cell>
          <cell r="F376">
            <v>0</v>
          </cell>
          <cell r="M376">
            <v>0</v>
          </cell>
          <cell r="N376">
            <v>0</v>
          </cell>
          <cell r="R376">
            <v>0</v>
          </cell>
          <cell r="T376">
            <v>0</v>
          </cell>
        </row>
        <row r="377">
          <cell r="A377" t="str">
            <v>301WOO01</v>
          </cell>
          <cell r="B377" t="str">
            <v>WOOD Group PC Ltd</v>
          </cell>
          <cell r="D377">
            <v>-2863</v>
          </cell>
          <cell r="F377">
            <v>-408263.8</v>
          </cell>
          <cell r="M377">
            <v>-2863</v>
          </cell>
          <cell r="N377">
            <v>-408263.8</v>
          </cell>
          <cell r="R377">
            <v>-2863</v>
          </cell>
          <cell r="T377">
            <v>-408263.8</v>
          </cell>
        </row>
        <row r="378">
          <cell r="A378" t="str">
            <v>302KAL01</v>
          </cell>
          <cell r="B378" t="str">
            <v>Kalinichenko Svetlana</v>
          </cell>
          <cell r="D378">
            <v>0</v>
          </cell>
          <cell r="F378">
            <v>0</v>
          </cell>
          <cell r="M378">
            <v>0</v>
          </cell>
          <cell r="N378">
            <v>0</v>
          </cell>
          <cell r="R378">
            <v>0</v>
          </cell>
          <cell r="T378">
            <v>0</v>
          </cell>
        </row>
        <row r="379">
          <cell r="A379">
            <v>3153001</v>
          </cell>
          <cell r="B379" t="str">
            <v>Payroll Income Tax Payable</v>
          </cell>
          <cell r="D379">
            <v>20452.740000000002</v>
          </cell>
          <cell r="F379">
            <v>2955421</v>
          </cell>
          <cell r="M379">
            <v>20452.740000000002</v>
          </cell>
          <cell r="N379">
            <v>2955421</v>
          </cell>
          <cell r="R379">
            <v>20452.740000000002</v>
          </cell>
          <cell r="T379">
            <v>2955421</v>
          </cell>
        </row>
        <row r="380">
          <cell r="A380">
            <v>3154001</v>
          </cell>
          <cell r="B380" t="str">
            <v>Other Taxes Payable</v>
          </cell>
          <cell r="D380">
            <v>0</v>
          </cell>
          <cell r="F380">
            <v>0</v>
          </cell>
          <cell r="M380">
            <v>0</v>
          </cell>
          <cell r="N380">
            <v>0</v>
          </cell>
          <cell r="R380">
            <v>0</v>
          </cell>
          <cell r="T380">
            <v>0</v>
          </cell>
        </row>
        <row r="381">
          <cell r="A381">
            <v>3154015</v>
          </cell>
          <cell r="B381" t="str">
            <v>Pension Fund</v>
          </cell>
          <cell r="D381">
            <v>6288.65</v>
          </cell>
          <cell r="F381">
            <v>908710</v>
          </cell>
          <cell r="M381">
            <v>6288.65</v>
          </cell>
          <cell r="N381">
            <v>908710</v>
          </cell>
          <cell r="R381">
            <v>6288.65</v>
          </cell>
          <cell r="T381">
            <v>908710</v>
          </cell>
        </row>
        <row r="382">
          <cell r="A382">
            <v>3154030</v>
          </cell>
          <cell r="B382" t="str">
            <v>Property Tax</v>
          </cell>
          <cell r="D382">
            <v>24937.41</v>
          </cell>
          <cell r="F382">
            <v>3603456</v>
          </cell>
          <cell r="M382">
            <v>24937.41</v>
          </cell>
          <cell r="N382">
            <v>3603456</v>
          </cell>
          <cell r="R382">
            <v>24937.41</v>
          </cell>
          <cell r="T382">
            <v>3603456</v>
          </cell>
        </row>
        <row r="383">
          <cell r="A383">
            <v>3154040</v>
          </cell>
          <cell r="B383" t="str">
            <v>Current Social Tax P/A</v>
          </cell>
          <cell r="D383">
            <v>25332.33</v>
          </cell>
          <cell r="F383">
            <v>3660522</v>
          </cell>
          <cell r="M383">
            <v>25332.33</v>
          </cell>
          <cell r="N383">
            <v>3660522</v>
          </cell>
          <cell r="R383">
            <v>25332.33</v>
          </cell>
          <cell r="T383">
            <v>3660522</v>
          </cell>
        </row>
        <row r="384">
          <cell r="A384">
            <v>3154050</v>
          </cell>
          <cell r="B384" t="str">
            <v>Environmental Tax</v>
          </cell>
          <cell r="D384">
            <v>1088.96</v>
          </cell>
          <cell r="F384">
            <v>157355</v>
          </cell>
          <cell r="M384">
            <v>1088.96</v>
          </cell>
          <cell r="N384">
            <v>157355</v>
          </cell>
          <cell r="R384">
            <v>1088.96</v>
          </cell>
          <cell r="T384">
            <v>157355</v>
          </cell>
        </row>
        <row r="385">
          <cell r="A385">
            <v>3154060</v>
          </cell>
          <cell r="B385" t="str">
            <v>Customs Payable</v>
          </cell>
          <cell r="D385">
            <v>0</v>
          </cell>
          <cell r="F385">
            <v>0</v>
          </cell>
          <cell r="M385">
            <v>0</v>
          </cell>
          <cell r="N385">
            <v>0</v>
          </cell>
          <cell r="R385">
            <v>0</v>
          </cell>
          <cell r="T385">
            <v>0</v>
          </cell>
        </row>
        <row r="386">
          <cell r="A386">
            <v>3155001</v>
          </cell>
          <cell r="B386" t="str">
            <v>Royalty Tax 8%</v>
          </cell>
          <cell r="D386">
            <v>65065.51</v>
          </cell>
          <cell r="F386">
            <v>9401966.3200000003</v>
          </cell>
          <cell r="M386">
            <v>65065.51</v>
          </cell>
          <cell r="N386">
            <v>9401966.3200000003</v>
          </cell>
          <cell r="R386">
            <v>65065.51</v>
          </cell>
          <cell r="T386">
            <v>9401966.3200000003</v>
          </cell>
        </row>
        <row r="387">
          <cell r="A387">
            <v>3201001</v>
          </cell>
          <cell r="B387" t="str">
            <v>Withholding Tax Payable</v>
          </cell>
          <cell r="D387">
            <v>13363.58</v>
          </cell>
          <cell r="F387">
            <v>1931037.3</v>
          </cell>
          <cell r="M387">
            <v>13363.58</v>
          </cell>
          <cell r="N387">
            <v>1931037.3</v>
          </cell>
          <cell r="R387">
            <v>13363.58</v>
          </cell>
          <cell r="T387">
            <v>1931037.3</v>
          </cell>
        </row>
        <row r="388">
          <cell r="A388">
            <v>3201002</v>
          </cell>
          <cell r="B388" t="str">
            <v>Accrued Current Payroll</v>
          </cell>
          <cell r="D388">
            <v>53592.29</v>
          </cell>
          <cell r="F388">
            <v>7744085.5199999996</v>
          </cell>
          <cell r="M388">
            <v>53592.29</v>
          </cell>
          <cell r="N388">
            <v>7744085.5199999996</v>
          </cell>
          <cell r="R388">
            <v>53592.29</v>
          </cell>
          <cell r="T388">
            <v>7744085.5199999996</v>
          </cell>
        </row>
        <row r="389">
          <cell r="A389">
            <v>3302010</v>
          </cell>
          <cell r="B389" t="str">
            <v>CAP-G Cash Advances</v>
          </cell>
          <cell r="D389">
            <v>42476850.170000002</v>
          </cell>
          <cell r="F389">
            <v>6137904849.5699997</v>
          </cell>
          <cell r="M389">
            <v>42476850.170000002</v>
          </cell>
          <cell r="N389">
            <v>6137904849.5699997</v>
          </cell>
          <cell r="R389">
            <v>42476850.170000002</v>
          </cell>
          <cell r="T389">
            <v>6137904849.5699997</v>
          </cell>
        </row>
        <row r="390">
          <cell r="A390">
            <v>3302020</v>
          </cell>
          <cell r="B390" t="str">
            <v>CAP-G Management Fees</v>
          </cell>
          <cell r="D390">
            <v>6888750</v>
          </cell>
          <cell r="F390">
            <v>995424375</v>
          </cell>
          <cell r="M390">
            <v>6888750</v>
          </cell>
          <cell r="N390">
            <v>995424375</v>
          </cell>
          <cell r="R390">
            <v>6888750</v>
          </cell>
          <cell r="T390">
            <v>995424375</v>
          </cell>
        </row>
        <row r="391">
          <cell r="A391">
            <v>3302030</v>
          </cell>
          <cell r="B391" t="str">
            <v>CAP-G Other</v>
          </cell>
          <cell r="D391">
            <v>3185952.86</v>
          </cell>
          <cell r="F391">
            <v>460370188.26999998</v>
          </cell>
          <cell r="M391">
            <v>3185952.86</v>
          </cell>
          <cell r="N391">
            <v>460370188.26999998</v>
          </cell>
          <cell r="R391">
            <v>3185952.86</v>
          </cell>
          <cell r="T391">
            <v>460370188.26999998</v>
          </cell>
        </row>
        <row r="392">
          <cell r="A392">
            <v>3352001</v>
          </cell>
          <cell r="B392" t="str">
            <v>Interest Payable to Related Pa</v>
          </cell>
          <cell r="D392">
            <v>6627101.9500000002</v>
          </cell>
          <cell r="F392">
            <v>957616231.76999998</v>
          </cell>
          <cell r="M392">
            <v>6627101.9500000002</v>
          </cell>
          <cell r="N392">
            <v>957616231.76999998</v>
          </cell>
          <cell r="R392">
            <v>6627101.9500000002</v>
          </cell>
          <cell r="T392">
            <v>957616231.76999998</v>
          </cell>
        </row>
        <row r="393">
          <cell r="A393">
            <v>3991001</v>
          </cell>
          <cell r="B393" t="str">
            <v>Other Liabilities</v>
          </cell>
          <cell r="D393">
            <v>54002.85</v>
          </cell>
          <cell r="F393">
            <v>7803411.0999999996</v>
          </cell>
          <cell r="J393">
            <v>2</v>
          </cell>
          <cell r="K393">
            <v>31880.297200000015</v>
          </cell>
          <cell r="L393">
            <v>4606702.9454000033</v>
          </cell>
          <cell r="M393">
            <v>85883.147200000007</v>
          </cell>
          <cell r="N393">
            <v>12410114.045400003</v>
          </cell>
          <cell r="R393">
            <v>85883.147200000007</v>
          </cell>
          <cell r="T393">
            <v>12410114.045400003</v>
          </cell>
        </row>
        <row r="394">
          <cell r="A394">
            <v>4001010</v>
          </cell>
          <cell r="B394" t="str">
            <v>Central Asia Petroleum</v>
          </cell>
          <cell r="D394">
            <v>100000</v>
          </cell>
          <cell r="F394">
            <v>7500000</v>
          </cell>
          <cell r="M394">
            <v>100000</v>
          </cell>
          <cell r="N394">
            <v>7500000</v>
          </cell>
          <cell r="R394">
            <v>100000</v>
          </cell>
          <cell r="T394">
            <v>7500000</v>
          </cell>
        </row>
        <row r="395">
          <cell r="A395">
            <v>4001020</v>
          </cell>
          <cell r="B395" t="str">
            <v>Kazakhoil</v>
          </cell>
          <cell r="D395">
            <v>80000</v>
          </cell>
          <cell r="F395">
            <v>6000000</v>
          </cell>
          <cell r="M395">
            <v>80000</v>
          </cell>
          <cell r="N395">
            <v>6000000</v>
          </cell>
          <cell r="R395">
            <v>80000</v>
          </cell>
          <cell r="T395">
            <v>6000000</v>
          </cell>
        </row>
        <row r="396">
          <cell r="A396">
            <v>4001030</v>
          </cell>
          <cell r="B396" t="str">
            <v>Mangistau Terra International</v>
          </cell>
          <cell r="D396">
            <v>20000</v>
          </cell>
          <cell r="F396">
            <v>1500000</v>
          </cell>
          <cell r="M396">
            <v>20000</v>
          </cell>
          <cell r="N396">
            <v>1500000</v>
          </cell>
          <cell r="R396">
            <v>20000</v>
          </cell>
          <cell r="T396">
            <v>1500000</v>
          </cell>
        </row>
        <row r="397">
          <cell r="A397">
            <v>4101001</v>
          </cell>
          <cell r="B397" t="str">
            <v>Retained Earnings</v>
          </cell>
          <cell r="D397">
            <v>-12007422.99</v>
          </cell>
          <cell r="F397">
            <v>-2909168026.1300001</v>
          </cell>
          <cell r="M397">
            <v>-12007422.99</v>
          </cell>
          <cell r="N397">
            <v>-2909168026.1300001</v>
          </cell>
          <cell r="R397">
            <v>-12007422.99</v>
          </cell>
          <cell r="T397">
            <v>-2909168026.1300001</v>
          </cell>
        </row>
        <row r="398">
          <cell r="A398">
            <v>5001001</v>
          </cell>
          <cell r="B398" t="str">
            <v>Gross Oil Sales</v>
          </cell>
          <cell r="D398">
            <v>17279690.649999999</v>
          </cell>
          <cell r="F398">
            <v>2472349626.8200002</v>
          </cell>
          <cell r="M398">
            <v>17279690.649999999</v>
          </cell>
          <cell r="N398">
            <v>2472349626.8200002</v>
          </cell>
          <cell r="R398">
            <v>17279690.649999999</v>
          </cell>
          <cell r="T398">
            <v>2472349626.8200002</v>
          </cell>
        </row>
        <row r="399">
          <cell r="A399">
            <v>5001101</v>
          </cell>
          <cell r="B399" t="str">
            <v>Royalty in Kind</v>
          </cell>
          <cell r="D399">
            <v>579778.81999999995</v>
          </cell>
          <cell r="F399">
            <v>82738019.870000005</v>
          </cell>
          <cell r="M399">
            <v>579778.81999999995</v>
          </cell>
          <cell r="N399">
            <v>82738019.870000005</v>
          </cell>
          <cell r="R399">
            <v>579778.81999999995</v>
          </cell>
          <cell r="T399">
            <v>82738019.870000005</v>
          </cell>
        </row>
        <row r="400">
          <cell r="A400">
            <v>5002001</v>
          </cell>
          <cell r="B400" t="str">
            <v>Royalty Expense</v>
          </cell>
          <cell r="D400">
            <v>-891130.05</v>
          </cell>
          <cell r="F400">
            <v>-127437995.22</v>
          </cell>
          <cell r="M400">
            <v>-891130.05</v>
          </cell>
          <cell r="N400">
            <v>-127437995.22</v>
          </cell>
          <cell r="R400">
            <v>-891130.05</v>
          </cell>
          <cell r="T400">
            <v>-127437995.22</v>
          </cell>
        </row>
        <row r="401">
          <cell r="A401">
            <v>5101001</v>
          </cell>
          <cell r="B401" t="str">
            <v>Interest Income</v>
          </cell>
          <cell r="D401">
            <v>50594.3</v>
          </cell>
          <cell r="F401">
            <v>7235932.79</v>
          </cell>
          <cell r="M401">
            <v>50594.3</v>
          </cell>
          <cell r="N401">
            <v>7235932.79</v>
          </cell>
          <cell r="R401">
            <v>50594.3</v>
          </cell>
          <cell r="T401">
            <v>7235932.79</v>
          </cell>
        </row>
        <row r="402">
          <cell r="A402">
            <v>5991001</v>
          </cell>
          <cell r="B402" t="str">
            <v>Currency Exchange Gain</v>
          </cell>
          <cell r="D402">
            <v>48561.26</v>
          </cell>
          <cell r="F402">
            <v>11009806.35</v>
          </cell>
          <cell r="M402">
            <v>48561.26</v>
          </cell>
          <cell r="N402">
            <v>11009806.35</v>
          </cell>
          <cell r="R402">
            <v>48561.26</v>
          </cell>
          <cell r="T402">
            <v>11009806.35</v>
          </cell>
        </row>
        <row r="403">
          <cell r="A403">
            <v>6000501</v>
          </cell>
          <cell r="B403" t="str">
            <v>Chemicals</v>
          </cell>
          <cell r="D403">
            <v>-32606.67</v>
          </cell>
          <cell r="F403">
            <v>-4642074.5999999996</v>
          </cell>
          <cell r="M403">
            <v>-32606.67</v>
          </cell>
          <cell r="N403">
            <v>-4642074.5999999996</v>
          </cell>
          <cell r="R403">
            <v>-32606.67</v>
          </cell>
          <cell r="T403">
            <v>-4642074.5999999996</v>
          </cell>
        </row>
        <row r="404">
          <cell r="A404">
            <v>6001501</v>
          </cell>
          <cell r="B404" t="str">
            <v>Rentals</v>
          </cell>
          <cell r="D404">
            <v>-128781.25</v>
          </cell>
          <cell r="F404">
            <v>-18477576.050000001</v>
          </cell>
          <cell r="M404">
            <v>-128781.25</v>
          </cell>
          <cell r="N404">
            <v>-18477576.050000001</v>
          </cell>
          <cell r="R404">
            <v>-128781.25</v>
          </cell>
          <cell r="T404">
            <v>-18477576.050000001</v>
          </cell>
        </row>
        <row r="405">
          <cell r="A405">
            <v>6002001</v>
          </cell>
          <cell r="B405" t="str">
            <v>Materials &amp; Supplies</v>
          </cell>
          <cell r="D405">
            <v>-65669.320000000007</v>
          </cell>
          <cell r="F405">
            <v>-8015971.8799999999</v>
          </cell>
          <cell r="M405">
            <v>-65669.320000000007</v>
          </cell>
          <cell r="N405">
            <v>-8015971.8799999999</v>
          </cell>
          <cell r="R405">
            <v>-65669.320000000007</v>
          </cell>
          <cell r="T405">
            <v>-8015971.8799999999</v>
          </cell>
        </row>
        <row r="406">
          <cell r="A406">
            <v>6002501</v>
          </cell>
          <cell r="B406" t="str">
            <v>Fuel &amp; Power</v>
          </cell>
          <cell r="D406">
            <v>-196958.38</v>
          </cell>
          <cell r="F406">
            <v>-27478654.27</v>
          </cell>
          <cell r="M406">
            <v>-196958.38</v>
          </cell>
          <cell r="N406">
            <v>-27478654.27</v>
          </cell>
          <cell r="R406">
            <v>-196958.38</v>
          </cell>
          <cell r="T406">
            <v>-27478654.27</v>
          </cell>
        </row>
        <row r="407">
          <cell r="A407">
            <v>6003001</v>
          </cell>
          <cell r="B407" t="str">
            <v>Transportation</v>
          </cell>
          <cell r="D407">
            <v>-785755.85</v>
          </cell>
          <cell r="F407">
            <v>-112008392.84</v>
          </cell>
          <cell r="M407">
            <v>-785755.85</v>
          </cell>
          <cell r="N407">
            <v>-112008392.84</v>
          </cell>
          <cell r="R407">
            <v>-785755.85</v>
          </cell>
          <cell r="T407">
            <v>-112008392.84</v>
          </cell>
        </row>
        <row r="408">
          <cell r="A408">
            <v>6003501</v>
          </cell>
          <cell r="B408" t="str">
            <v>Communication</v>
          </cell>
          <cell r="D408">
            <v>-41279.769999999997</v>
          </cell>
          <cell r="F408">
            <v>-5799337.0899999999</v>
          </cell>
          <cell r="M408">
            <v>-41279.769999999997</v>
          </cell>
          <cell r="N408">
            <v>-5799337.0899999999</v>
          </cell>
          <cell r="R408">
            <v>-41279.769999999997</v>
          </cell>
          <cell r="T408">
            <v>-5799337.0899999999</v>
          </cell>
        </row>
        <row r="409">
          <cell r="A409">
            <v>6004001</v>
          </cell>
          <cell r="B409" t="str">
            <v>Repairs &amp; Maintenance</v>
          </cell>
          <cell r="D409">
            <v>-49844.82</v>
          </cell>
          <cell r="F409">
            <v>-6736531.7699999996</v>
          </cell>
          <cell r="M409">
            <v>-49844.82</v>
          </cell>
          <cell r="N409">
            <v>-6736531.7699999996</v>
          </cell>
          <cell r="R409">
            <v>-49844.82</v>
          </cell>
          <cell r="T409">
            <v>-6736531.7699999996</v>
          </cell>
        </row>
        <row r="410">
          <cell r="A410">
            <v>6004501</v>
          </cell>
          <cell r="B410" t="str">
            <v>Other</v>
          </cell>
          <cell r="D410">
            <v>-23259.7</v>
          </cell>
          <cell r="F410">
            <v>-3221227.75</v>
          </cell>
          <cell r="M410">
            <v>-23259.7</v>
          </cell>
          <cell r="N410">
            <v>-3221227.75</v>
          </cell>
          <cell r="R410">
            <v>-23259.7</v>
          </cell>
          <cell r="T410">
            <v>-3221227.75</v>
          </cell>
        </row>
        <row r="411">
          <cell r="A411">
            <v>6006001</v>
          </cell>
          <cell r="B411" t="str">
            <v>Company labor</v>
          </cell>
          <cell r="D411">
            <v>-228735.43</v>
          </cell>
          <cell r="F411">
            <v>-32474903.359999999</v>
          </cell>
          <cell r="M411">
            <v>-228735.43</v>
          </cell>
          <cell r="N411">
            <v>-32474903.359999999</v>
          </cell>
          <cell r="R411">
            <v>-228735.43</v>
          </cell>
          <cell r="T411">
            <v>-32474903.359999999</v>
          </cell>
        </row>
        <row r="412">
          <cell r="A412">
            <v>6006201</v>
          </cell>
          <cell r="B412" t="str">
            <v>Contract Labor</v>
          </cell>
          <cell r="D412">
            <v>-397288.97</v>
          </cell>
          <cell r="F412">
            <v>-56238627.25</v>
          </cell>
          <cell r="M412">
            <v>-397288.97</v>
          </cell>
          <cell r="N412">
            <v>-56238627.25</v>
          </cell>
          <cell r="R412">
            <v>-397288.97</v>
          </cell>
          <cell r="T412">
            <v>-56238627.25</v>
          </cell>
        </row>
        <row r="413">
          <cell r="A413">
            <v>6006501</v>
          </cell>
          <cell r="B413" t="str">
            <v>Contract Services &amp; Equip</v>
          </cell>
          <cell r="D413">
            <v>-14404.71</v>
          </cell>
          <cell r="F413">
            <v>-2028013.76</v>
          </cell>
          <cell r="M413">
            <v>-14404.71</v>
          </cell>
          <cell r="N413">
            <v>-2028013.76</v>
          </cell>
          <cell r="R413">
            <v>-14404.71</v>
          </cell>
          <cell r="T413">
            <v>-2028013.76</v>
          </cell>
        </row>
        <row r="414">
          <cell r="A414">
            <v>6006701</v>
          </cell>
          <cell r="B414" t="str">
            <v>Professional Services</v>
          </cell>
          <cell r="D414">
            <v>-25558.73</v>
          </cell>
          <cell r="F414">
            <v>-3578212.17</v>
          </cell>
          <cell r="M414">
            <v>-25558.73</v>
          </cell>
          <cell r="N414">
            <v>-3578212.17</v>
          </cell>
          <cell r="R414">
            <v>-25558.73</v>
          </cell>
          <cell r="T414">
            <v>-3578212.17</v>
          </cell>
        </row>
        <row r="415">
          <cell r="A415">
            <v>6007001</v>
          </cell>
          <cell r="B415" t="str">
            <v>Environmental Expenses</v>
          </cell>
          <cell r="D415">
            <v>-30569.62</v>
          </cell>
          <cell r="F415">
            <v>-4288470.6500000004</v>
          </cell>
          <cell r="M415">
            <v>-30569.62</v>
          </cell>
          <cell r="N415">
            <v>-4288470.6500000004</v>
          </cell>
          <cell r="R415">
            <v>-30569.62</v>
          </cell>
          <cell r="T415">
            <v>-4288470.6500000004</v>
          </cell>
        </row>
        <row r="416">
          <cell r="A416">
            <v>6007501</v>
          </cell>
          <cell r="B416" t="str">
            <v>Local Licensing Fees</v>
          </cell>
          <cell r="D416">
            <v>-74972.58</v>
          </cell>
          <cell r="F416">
            <v>-10695432.08</v>
          </cell>
          <cell r="M416">
            <v>-74972.58</v>
          </cell>
          <cell r="N416">
            <v>-10695432.08</v>
          </cell>
          <cell r="R416">
            <v>-74972.58</v>
          </cell>
          <cell r="T416">
            <v>-10695432.08</v>
          </cell>
        </row>
        <row r="417">
          <cell r="A417">
            <v>6008001</v>
          </cell>
          <cell r="B417" t="str">
            <v>General and Administrative</v>
          </cell>
          <cell r="D417">
            <v>-547093.47</v>
          </cell>
          <cell r="F417">
            <v>-77602125.430000007</v>
          </cell>
          <cell r="H417">
            <v>31880.297200000015</v>
          </cell>
          <cell r="I417">
            <v>4606702.9454000033</v>
          </cell>
          <cell r="J417">
            <v>2</v>
          </cell>
          <cell r="M417">
            <v>-578973.7672</v>
          </cell>
          <cell r="N417">
            <v>-82208828.375400007</v>
          </cell>
          <cell r="R417">
            <v>-578973.7672</v>
          </cell>
          <cell r="T417">
            <v>-82208828.375400007</v>
          </cell>
        </row>
        <row r="418">
          <cell r="A418">
            <v>6050101</v>
          </cell>
          <cell r="B418" t="str">
            <v>WO Drilling Contract Day Rate</v>
          </cell>
          <cell r="D418">
            <v>-314922.62</v>
          </cell>
          <cell r="F418">
            <v>-44935458.420000002</v>
          </cell>
          <cell r="M418">
            <v>-314922.62</v>
          </cell>
          <cell r="N418">
            <v>-44935458.420000002</v>
          </cell>
          <cell r="R418">
            <v>-314922.62</v>
          </cell>
          <cell r="T418">
            <v>-44935458.420000002</v>
          </cell>
        </row>
        <row r="419">
          <cell r="A419">
            <v>6050501</v>
          </cell>
          <cell r="B419" t="str">
            <v>WO Mobilization/Demob</v>
          </cell>
          <cell r="D419">
            <v>-15323.38</v>
          </cell>
          <cell r="F419">
            <v>-2186494.33</v>
          </cell>
          <cell r="M419">
            <v>-15323.38</v>
          </cell>
          <cell r="N419">
            <v>-2186494.33</v>
          </cell>
          <cell r="R419">
            <v>-15323.38</v>
          </cell>
          <cell r="T419">
            <v>-2186494.33</v>
          </cell>
        </row>
        <row r="420">
          <cell r="A420">
            <v>6051501</v>
          </cell>
          <cell r="B420" t="str">
            <v>WO Chemicals</v>
          </cell>
          <cell r="D420">
            <v>-22864.14</v>
          </cell>
          <cell r="F420">
            <v>-3261638.26</v>
          </cell>
          <cell r="M420">
            <v>-22864.14</v>
          </cell>
          <cell r="N420">
            <v>-3261638.26</v>
          </cell>
          <cell r="R420">
            <v>-22864.14</v>
          </cell>
          <cell r="T420">
            <v>-3261638.26</v>
          </cell>
        </row>
        <row r="421">
          <cell r="A421">
            <v>6052001</v>
          </cell>
          <cell r="B421" t="str">
            <v>WO Wireline Logging</v>
          </cell>
          <cell r="D421">
            <v>-835.92</v>
          </cell>
          <cell r="F421">
            <v>-119271.36</v>
          </cell>
          <cell r="M421">
            <v>-835.92</v>
          </cell>
          <cell r="N421">
            <v>-119271.36</v>
          </cell>
          <cell r="R421">
            <v>-835.92</v>
          </cell>
          <cell r="T421">
            <v>-119271.36</v>
          </cell>
        </row>
        <row r="422">
          <cell r="A422">
            <v>6052501</v>
          </cell>
          <cell r="B422" t="str">
            <v>WO Mud Logging</v>
          </cell>
          <cell r="D422">
            <v>-65240</v>
          </cell>
          <cell r="F422">
            <v>-9306516</v>
          </cell>
          <cell r="M422">
            <v>-65240</v>
          </cell>
          <cell r="N422">
            <v>-9306516</v>
          </cell>
          <cell r="R422">
            <v>-65240</v>
          </cell>
          <cell r="T422">
            <v>-9306516</v>
          </cell>
        </row>
        <row r="423">
          <cell r="A423">
            <v>6053001</v>
          </cell>
          <cell r="B423" t="str">
            <v>WO Formation Testing</v>
          </cell>
          <cell r="D423">
            <v>-59341</v>
          </cell>
          <cell r="F423">
            <v>-8464960</v>
          </cell>
          <cell r="M423">
            <v>-59341</v>
          </cell>
          <cell r="N423">
            <v>-8464960</v>
          </cell>
          <cell r="R423">
            <v>-59341</v>
          </cell>
          <cell r="T423">
            <v>-8464960</v>
          </cell>
        </row>
        <row r="424">
          <cell r="A424">
            <v>6053501</v>
          </cell>
          <cell r="B424" t="str">
            <v>WO Geological Testing</v>
          </cell>
          <cell r="D424">
            <v>-5227.2</v>
          </cell>
          <cell r="F424">
            <v>-753240</v>
          </cell>
          <cell r="M424">
            <v>-5227.2</v>
          </cell>
          <cell r="N424">
            <v>-753240</v>
          </cell>
          <cell r="R424">
            <v>-5227.2</v>
          </cell>
          <cell r="T424">
            <v>-753240</v>
          </cell>
        </row>
        <row r="425">
          <cell r="A425">
            <v>6054001</v>
          </cell>
          <cell r="B425" t="str">
            <v>WO Testing Tubular Goods</v>
          </cell>
          <cell r="D425">
            <v>-34955.31</v>
          </cell>
          <cell r="F425">
            <v>-4988122.74</v>
          </cell>
          <cell r="M425">
            <v>-34955.31</v>
          </cell>
          <cell r="N425">
            <v>-4988122.74</v>
          </cell>
          <cell r="R425">
            <v>-34955.31</v>
          </cell>
          <cell r="T425">
            <v>-4988122.74</v>
          </cell>
        </row>
        <row r="426">
          <cell r="A426">
            <v>6054501</v>
          </cell>
          <cell r="B426" t="str">
            <v>WO Stimulation Treatment</v>
          </cell>
          <cell r="D426">
            <v>-20250</v>
          </cell>
          <cell r="F426">
            <v>-2890687.5</v>
          </cell>
          <cell r="M426">
            <v>-20250</v>
          </cell>
          <cell r="N426">
            <v>-2890687.5</v>
          </cell>
          <cell r="R426">
            <v>-20250</v>
          </cell>
          <cell r="T426">
            <v>-2890687.5</v>
          </cell>
        </row>
        <row r="427">
          <cell r="A427">
            <v>6055001</v>
          </cell>
          <cell r="B427" t="str">
            <v>WO Drill Bits</v>
          </cell>
          <cell r="D427">
            <v>-122.55</v>
          </cell>
          <cell r="F427">
            <v>-17481.759999999998</v>
          </cell>
          <cell r="M427">
            <v>-122.55</v>
          </cell>
          <cell r="N427">
            <v>-17481.759999999998</v>
          </cell>
          <cell r="R427">
            <v>-122.55</v>
          </cell>
          <cell r="T427">
            <v>-17481.759999999998</v>
          </cell>
        </row>
        <row r="428">
          <cell r="A428">
            <v>6055501</v>
          </cell>
          <cell r="B428" t="str">
            <v>WO Tools &amp; Equipment Rental</v>
          </cell>
          <cell r="D428">
            <v>-136879.51</v>
          </cell>
          <cell r="F428">
            <v>-19530443.280000001</v>
          </cell>
          <cell r="M428">
            <v>-136879.51</v>
          </cell>
          <cell r="N428">
            <v>-19530443.280000001</v>
          </cell>
          <cell r="R428">
            <v>-136879.51</v>
          </cell>
          <cell r="T428">
            <v>-19530443.280000001</v>
          </cell>
        </row>
        <row r="429">
          <cell r="A429">
            <v>6055701</v>
          </cell>
          <cell r="B429" t="str">
            <v>WO Materials &amp; Supplies</v>
          </cell>
          <cell r="D429">
            <v>-96676.93</v>
          </cell>
          <cell r="F429">
            <v>-13752651.550000001</v>
          </cell>
          <cell r="M429">
            <v>-96676.93</v>
          </cell>
          <cell r="N429">
            <v>-13752651.550000001</v>
          </cell>
          <cell r="R429">
            <v>-96676.93</v>
          </cell>
          <cell r="T429">
            <v>-13752651.550000001</v>
          </cell>
        </row>
        <row r="430">
          <cell r="A430">
            <v>6056001</v>
          </cell>
          <cell r="B430" t="str">
            <v>WO Company labor</v>
          </cell>
          <cell r="D430">
            <v>-15134.08</v>
          </cell>
          <cell r="F430">
            <v>-2159993.0099999998</v>
          </cell>
          <cell r="M430">
            <v>-15134.08</v>
          </cell>
          <cell r="N430">
            <v>-2159993.0099999998</v>
          </cell>
          <cell r="R430">
            <v>-15134.08</v>
          </cell>
          <cell r="T430">
            <v>-2159993.0099999998</v>
          </cell>
        </row>
        <row r="431">
          <cell r="A431">
            <v>6056201</v>
          </cell>
          <cell r="B431" t="str">
            <v>WO Contract Labor</v>
          </cell>
          <cell r="D431">
            <v>-83499.92</v>
          </cell>
          <cell r="F431">
            <v>-11931852.25</v>
          </cell>
          <cell r="M431">
            <v>-83499.92</v>
          </cell>
          <cell r="N431">
            <v>-11931852.25</v>
          </cell>
          <cell r="R431">
            <v>-83499.92</v>
          </cell>
          <cell r="T431">
            <v>-11931852.25</v>
          </cell>
        </row>
        <row r="432">
          <cell r="A432">
            <v>6056501</v>
          </cell>
          <cell r="B432" t="str">
            <v>WO Contract Services &amp; Equip</v>
          </cell>
          <cell r="D432">
            <v>-10403.030000000001</v>
          </cell>
          <cell r="F432">
            <v>-1484435.32</v>
          </cell>
          <cell r="M432">
            <v>-10403.030000000001</v>
          </cell>
          <cell r="N432">
            <v>-1484435.32</v>
          </cell>
          <cell r="R432">
            <v>-10403.030000000001</v>
          </cell>
          <cell r="T432">
            <v>-1484435.32</v>
          </cell>
        </row>
        <row r="433">
          <cell r="A433">
            <v>6057001</v>
          </cell>
          <cell r="B433" t="str">
            <v>WO Fuel &amp; Power</v>
          </cell>
          <cell r="D433">
            <v>-10375.93</v>
          </cell>
          <cell r="F433">
            <v>-1480385.95</v>
          </cell>
          <cell r="M433">
            <v>-10375.93</v>
          </cell>
          <cell r="N433">
            <v>-1480385.95</v>
          </cell>
          <cell r="R433">
            <v>-10375.93</v>
          </cell>
          <cell r="T433">
            <v>-1480385.95</v>
          </cell>
        </row>
        <row r="434">
          <cell r="A434">
            <v>6057501</v>
          </cell>
          <cell r="B434" t="str">
            <v>WO Transportation</v>
          </cell>
          <cell r="D434">
            <v>-26429.77</v>
          </cell>
          <cell r="F434">
            <v>-3771083.65</v>
          </cell>
          <cell r="M434">
            <v>-26429.77</v>
          </cell>
          <cell r="N434">
            <v>-3771083.65</v>
          </cell>
          <cell r="R434">
            <v>-26429.77</v>
          </cell>
          <cell r="T434">
            <v>-3771083.65</v>
          </cell>
        </row>
        <row r="435">
          <cell r="A435">
            <v>6058001</v>
          </cell>
          <cell r="B435" t="str">
            <v>WO Communication Expense</v>
          </cell>
          <cell r="D435">
            <v>-1532.35</v>
          </cell>
          <cell r="F435">
            <v>-218702.54</v>
          </cell>
          <cell r="M435">
            <v>-1532.35</v>
          </cell>
          <cell r="N435">
            <v>-218702.54</v>
          </cell>
          <cell r="R435">
            <v>-1532.35</v>
          </cell>
          <cell r="T435">
            <v>-218702.54</v>
          </cell>
        </row>
        <row r="436">
          <cell r="A436">
            <v>6058201</v>
          </cell>
          <cell r="B436" t="str">
            <v>WO Repairs &amp; Maintenance</v>
          </cell>
          <cell r="D436">
            <v>-3295.49</v>
          </cell>
          <cell r="F436">
            <v>-479853.69</v>
          </cell>
          <cell r="M436">
            <v>-3295.49</v>
          </cell>
          <cell r="N436">
            <v>-479853.69</v>
          </cell>
          <cell r="R436">
            <v>-3295.49</v>
          </cell>
          <cell r="T436">
            <v>-479853.69</v>
          </cell>
        </row>
        <row r="437">
          <cell r="A437">
            <v>6058501</v>
          </cell>
          <cell r="B437" t="str">
            <v>WO Environmental Expense</v>
          </cell>
          <cell r="D437">
            <v>-6260.53</v>
          </cell>
          <cell r="F437">
            <v>-902979.61</v>
          </cell>
          <cell r="M437">
            <v>-6260.53</v>
          </cell>
          <cell r="N437">
            <v>-902979.61</v>
          </cell>
          <cell r="R437">
            <v>-6260.53</v>
          </cell>
          <cell r="T437">
            <v>-902979.61</v>
          </cell>
        </row>
        <row r="438">
          <cell r="A438">
            <v>6058701</v>
          </cell>
          <cell r="B438" t="str">
            <v>WO Local Licensing Fees</v>
          </cell>
          <cell r="D438">
            <v>-4334.45</v>
          </cell>
          <cell r="F438">
            <v>-617644.14</v>
          </cell>
          <cell r="M438">
            <v>-4334.45</v>
          </cell>
          <cell r="N438">
            <v>-617644.14</v>
          </cell>
          <cell r="R438">
            <v>-4334.45</v>
          </cell>
          <cell r="T438">
            <v>-617644.14</v>
          </cell>
        </row>
        <row r="439">
          <cell r="A439">
            <v>6059001</v>
          </cell>
          <cell r="B439" t="str">
            <v>WO General &amp; Administrative</v>
          </cell>
          <cell r="D439">
            <v>-67582.83</v>
          </cell>
          <cell r="F439">
            <v>-9643348.3599999994</v>
          </cell>
          <cell r="M439">
            <v>-67582.83</v>
          </cell>
          <cell r="N439">
            <v>-9643348.3599999994</v>
          </cell>
          <cell r="R439">
            <v>-67582.83</v>
          </cell>
          <cell r="T439">
            <v>-9643348.3599999994</v>
          </cell>
        </row>
        <row r="440">
          <cell r="A440">
            <v>6991001</v>
          </cell>
          <cell r="B440" t="str">
            <v>Depletion Proven Aqu.Costs</v>
          </cell>
          <cell r="D440">
            <v>-1863453.18</v>
          </cell>
          <cell r="F440">
            <v>-166219894.22</v>
          </cell>
          <cell r="H440">
            <v>120276</v>
          </cell>
          <cell r="I440">
            <v>10749967</v>
          </cell>
          <cell r="J440">
            <v>1</v>
          </cell>
          <cell r="M440">
            <v>-1983729.18</v>
          </cell>
          <cell r="N440">
            <v>-176969861.22</v>
          </cell>
          <cell r="R440">
            <v>-1983729.18</v>
          </cell>
          <cell r="T440">
            <v>-176969861.22</v>
          </cell>
        </row>
        <row r="441">
          <cell r="A441">
            <v>6995001</v>
          </cell>
          <cell r="B441" t="str">
            <v>Depreciation - Corp. Assets</v>
          </cell>
          <cell r="D441">
            <v>-753857.32</v>
          </cell>
          <cell r="F441">
            <v>-62837051.579999998</v>
          </cell>
          <cell r="M441">
            <v>-753857.32</v>
          </cell>
          <cell r="N441">
            <v>-62837051.579999998</v>
          </cell>
          <cell r="R441">
            <v>-753857.32</v>
          </cell>
          <cell r="T441">
            <v>-62837051.579999998</v>
          </cell>
        </row>
        <row r="442">
          <cell r="A442">
            <v>7951001</v>
          </cell>
          <cell r="B442" t="str">
            <v>Marketing Expense</v>
          </cell>
          <cell r="D442">
            <v>-88219.18</v>
          </cell>
          <cell r="F442">
            <v>-12359507.119999999</v>
          </cell>
          <cell r="M442">
            <v>-88219.18</v>
          </cell>
          <cell r="N442">
            <v>-12359507.119999999</v>
          </cell>
          <cell r="R442">
            <v>-88219.18</v>
          </cell>
          <cell r="T442">
            <v>-12359507.119999999</v>
          </cell>
        </row>
        <row r="443">
          <cell r="A443">
            <v>7951002</v>
          </cell>
          <cell r="B443" t="str">
            <v>Transportation</v>
          </cell>
          <cell r="D443">
            <v>-2956013.78</v>
          </cell>
          <cell r="F443">
            <v>-421643513.14999998</v>
          </cell>
          <cell r="M443">
            <v>-2956013.78</v>
          </cell>
          <cell r="N443">
            <v>-421643513.14999998</v>
          </cell>
          <cell r="R443">
            <v>-2956013.78</v>
          </cell>
          <cell r="T443">
            <v>-421643513.14999998</v>
          </cell>
        </row>
        <row r="444">
          <cell r="A444">
            <v>7951009</v>
          </cell>
          <cell r="B444" t="str">
            <v>Other Selling Expenses</v>
          </cell>
          <cell r="D444">
            <v>-169086.77</v>
          </cell>
          <cell r="F444">
            <v>-24270774.289999999</v>
          </cell>
          <cell r="M444">
            <v>-169086.77</v>
          </cell>
          <cell r="N444">
            <v>-24270774.289999999</v>
          </cell>
          <cell r="R444">
            <v>-169086.77</v>
          </cell>
          <cell r="T444">
            <v>-24270774.289999999</v>
          </cell>
        </row>
        <row r="445">
          <cell r="A445">
            <v>8000101</v>
          </cell>
          <cell r="B445" t="str">
            <v>Rent</v>
          </cell>
          <cell r="D445">
            <v>-820.05</v>
          </cell>
          <cell r="F445">
            <v>-116947.92</v>
          </cell>
          <cell r="M445">
            <v>-820.05</v>
          </cell>
          <cell r="N445">
            <v>-116947.92</v>
          </cell>
          <cell r="R445">
            <v>-820.05</v>
          </cell>
          <cell r="T445">
            <v>-116947.92</v>
          </cell>
        </row>
        <row r="446">
          <cell r="A446">
            <v>8000201</v>
          </cell>
          <cell r="B446" t="str">
            <v>Office Supplies</v>
          </cell>
          <cell r="D446">
            <v>-29869.68</v>
          </cell>
          <cell r="F446">
            <v>-4260564.8099999996</v>
          </cell>
          <cell r="M446">
            <v>-29869.68</v>
          </cell>
          <cell r="N446">
            <v>-4260564.8099999996</v>
          </cell>
          <cell r="R446">
            <v>-29869.68</v>
          </cell>
          <cell r="T446">
            <v>-4260564.8099999996</v>
          </cell>
        </row>
        <row r="447">
          <cell r="A447">
            <v>8000301</v>
          </cell>
          <cell r="B447" t="str">
            <v>Utilities</v>
          </cell>
          <cell r="D447">
            <v>-11475.86</v>
          </cell>
          <cell r="F447">
            <v>-1631442.4</v>
          </cell>
          <cell r="M447">
            <v>-11475.86</v>
          </cell>
          <cell r="N447">
            <v>-1631442.4</v>
          </cell>
          <cell r="R447">
            <v>-11475.86</v>
          </cell>
          <cell r="T447">
            <v>-1631442.4</v>
          </cell>
        </row>
        <row r="448">
          <cell r="A448">
            <v>8000401</v>
          </cell>
          <cell r="B448" t="str">
            <v>Dues and Subscriptions</v>
          </cell>
          <cell r="D448">
            <v>-19809.86</v>
          </cell>
          <cell r="F448">
            <v>-2831105.35</v>
          </cell>
          <cell r="M448">
            <v>-19809.86</v>
          </cell>
          <cell r="N448">
            <v>-2831105.35</v>
          </cell>
          <cell r="R448">
            <v>-19809.86</v>
          </cell>
          <cell r="T448">
            <v>-2831105.35</v>
          </cell>
        </row>
        <row r="449">
          <cell r="A449">
            <v>8000501</v>
          </cell>
          <cell r="B449" t="str">
            <v>Travel and Lodging</v>
          </cell>
          <cell r="D449">
            <v>-335197.32</v>
          </cell>
          <cell r="F449">
            <v>-47724830.469999999</v>
          </cell>
          <cell r="M449">
            <v>-335197.32</v>
          </cell>
          <cell r="N449">
            <v>-47724830.469999999</v>
          </cell>
          <cell r="R449">
            <v>-335197.32</v>
          </cell>
          <cell r="T449">
            <v>-47724830.469999999</v>
          </cell>
        </row>
        <row r="450">
          <cell r="A450">
            <v>8000601</v>
          </cell>
          <cell r="B450" t="str">
            <v>Meals &amp; Entertainment</v>
          </cell>
          <cell r="D450">
            <v>-21857.47</v>
          </cell>
          <cell r="F450">
            <v>-3114652.8</v>
          </cell>
          <cell r="M450">
            <v>-21857.47</v>
          </cell>
          <cell r="N450">
            <v>-3114652.8</v>
          </cell>
          <cell r="R450">
            <v>-21857.47</v>
          </cell>
          <cell r="T450">
            <v>-3114652.8</v>
          </cell>
        </row>
        <row r="451">
          <cell r="A451">
            <v>8000701</v>
          </cell>
          <cell r="B451" t="str">
            <v>Bank Fees</v>
          </cell>
          <cell r="D451">
            <v>-44014.2</v>
          </cell>
          <cell r="F451">
            <v>-6260705.21</v>
          </cell>
          <cell r="M451">
            <v>-44014.2</v>
          </cell>
          <cell r="N451">
            <v>-6260705.21</v>
          </cell>
          <cell r="R451">
            <v>-44014.2</v>
          </cell>
          <cell r="T451">
            <v>-6260705.21</v>
          </cell>
        </row>
        <row r="452">
          <cell r="A452">
            <v>8000801</v>
          </cell>
          <cell r="B452" t="str">
            <v>Postage &amp; Courier</v>
          </cell>
          <cell r="D452">
            <v>-2273.6999999999998</v>
          </cell>
          <cell r="F452">
            <v>-325248.67</v>
          </cell>
          <cell r="M452">
            <v>-2273.6999999999998</v>
          </cell>
          <cell r="N452">
            <v>-325248.67</v>
          </cell>
          <cell r="R452">
            <v>-2273.6999999999998</v>
          </cell>
          <cell r="T452">
            <v>-325248.67</v>
          </cell>
        </row>
        <row r="453">
          <cell r="A453">
            <v>8000901</v>
          </cell>
          <cell r="B453" t="str">
            <v>Insurance</v>
          </cell>
          <cell r="D453">
            <v>-112</v>
          </cell>
          <cell r="F453">
            <v>-15920.8</v>
          </cell>
          <cell r="M453">
            <v>-112</v>
          </cell>
          <cell r="N453">
            <v>-15920.8</v>
          </cell>
          <cell r="R453">
            <v>-112</v>
          </cell>
          <cell r="T453">
            <v>-15920.8</v>
          </cell>
        </row>
        <row r="454">
          <cell r="A454">
            <v>8001001</v>
          </cell>
          <cell r="B454" t="str">
            <v>Contributions</v>
          </cell>
          <cell r="D454">
            <v>-46960.97</v>
          </cell>
          <cell r="F454">
            <v>-6688056.0999999996</v>
          </cell>
          <cell r="M454">
            <v>-46960.97</v>
          </cell>
          <cell r="N454">
            <v>-6688056.0999999996</v>
          </cell>
          <cell r="R454">
            <v>-46960.97</v>
          </cell>
          <cell r="T454">
            <v>-6688056.0999999996</v>
          </cell>
        </row>
        <row r="455">
          <cell r="A455">
            <v>8001010</v>
          </cell>
          <cell r="B455" t="str">
            <v>Training</v>
          </cell>
          <cell r="D455">
            <v>-246808.28</v>
          </cell>
          <cell r="F455">
            <v>-35028511.399999999</v>
          </cell>
          <cell r="M455">
            <v>-246808.28</v>
          </cell>
          <cell r="N455">
            <v>-35028511.399999999</v>
          </cell>
          <cell r="R455">
            <v>-246808.28</v>
          </cell>
          <cell r="T455">
            <v>-35028511.399999999</v>
          </cell>
        </row>
        <row r="456">
          <cell r="A456">
            <v>8001401</v>
          </cell>
          <cell r="B456" t="str">
            <v>Transportation &amp; Fuel</v>
          </cell>
          <cell r="D456">
            <v>-14282.58</v>
          </cell>
          <cell r="F456">
            <v>-2031198.83</v>
          </cell>
          <cell r="M456">
            <v>-14282.58</v>
          </cell>
          <cell r="N456">
            <v>-2031198.83</v>
          </cell>
          <cell r="R456">
            <v>-14282.58</v>
          </cell>
          <cell r="T456">
            <v>-2031198.83</v>
          </cell>
        </row>
        <row r="457">
          <cell r="A457">
            <v>8001501</v>
          </cell>
          <cell r="B457" t="str">
            <v>Parking</v>
          </cell>
          <cell r="D457">
            <v>-1191.22</v>
          </cell>
          <cell r="F457">
            <v>-168800</v>
          </cell>
          <cell r="M457">
            <v>-1191.22</v>
          </cell>
          <cell r="N457">
            <v>-168800</v>
          </cell>
          <cell r="R457">
            <v>-1191.22</v>
          </cell>
          <cell r="T457">
            <v>-168800</v>
          </cell>
        </row>
        <row r="458">
          <cell r="A458">
            <v>8001601</v>
          </cell>
          <cell r="B458" t="str">
            <v>Telecommunication Exp</v>
          </cell>
          <cell r="D458">
            <v>-33058.07</v>
          </cell>
          <cell r="F458">
            <v>-4707711.03</v>
          </cell>
          <cell r="M458">
            <v>-33058.07</v>
          </cell>
          <cell r="N458">
            <v>-4707711.03</v>
          </cell>
          <cell r="R458">
            <v>-33058.07</v>
          </cell>
          <cell r="T458">
            <v>-4707711.03</v>
          </cell>
        </row>
        <row r="459">
          <cell r="A459">
            <v>8001602</v>
          </cell>
          <cell r="B459" t="str">
            <v>Mobiles</v>
          </cell>
          <cell r="D459">
            <v>-36663.22</v>
          </cell>
          <cell r="F459">
            <v>-5216800.5999999996</v>
          </cell>
          <cell r="M459">
            <v>-36663.22</v>
          </cell>
          <cell r="N459">
            <v>-5216800.5999999996</v>
          </cell>
          <cell r="R459">
            <v>-36663.22</v>
          </cell>
          <cell r="T459">
            <v>-5216800.5999999996</v>
          </cell>
        </row>
        <row r="460">
          <cell r="A460">
            <v>8001603</v>
          </cell>
          <cell r="B460" t="str">
            <v>Telephone Lines</v>
          </cell>
          <cell r="D460">
            <v>-70536.3</v>
          </cell>
          <cell r="F460">
            <v>-10051343.65</v>
          </cell>
          <cell r="M460">
            <v>-70536.3</v>
          </cell>
          <cell r="N460">
            <v>-10051343.65</v>
          </cell>
          <cell r="R460">
            <v>-70536.3</v>
          </cell>
          <cell r="T460">
            <v>-10051343.65</v>
          </cell>
        </row>
        <row r="461">
          <cell r="A461">
            <v>8001604</v>
          </cell>
          <cell r="B461" t="str">
            <v>Appartments</v>
          </cell>
          <cell r="D461">
            <v>-4913.66</v>
          </cell>
          <cell r="F461">
            <v>-696253.17</v>
          </cell>
          <cell r="M461">
            <v>-4913.66</v>
          </cell>
          <cell r="N461">
            <v>-696253.17</v>
          </cell>
          <cell r="R461">
            <v>-4913.66</v>
          </cell>
          <cell r="T461">
            <v>-696253.17</v>
          </cell>
        </row>
        <row r="462">
          <cell r="A462">
            <v>8001605</v>
          </cell>
          <cell r="B462" t="str">
            <v>Internet &amp; E-Mail Services</v>
          </cell>
          <cell r="D462">
            <v>-5321.7</v>
          </cell>
          <cell r="F462">
            <v>-757249.5</v>
          </cell>
          <cell r="M462">
            <v>-5321.7</v>
          </cell>
          <cell r="N462">
            <v>-757249.5</v>
          </cell>
          <cell r="R462">
            <v>-5321.7</v>
          </cell>
          <cell r="T462">
            <v>-757249.5</v>
          </cell>
        </row>
        <row r="463">
          <cell r="A463">
            <v>8006001</v>
          </cell>
          <cell r="B463" t="str">
            <v>Company labor</v>
          </cell>
          <cell r="D463">
            <v>-678017.23</v>
          </cell>
          <cell r="F463">
            <v>-96855536.75</v>
          </cell>
          <cell r="M463">
            <v>-678017.23</v>
          </cell>
          <cell r="N463">
            <v>-96855536.75</v>
          </cell>
          <cell r="R463">
            <v>-678017.23</v>
          </cell>
          <cell r="T463">
            <v>-96855536.75</v>
          </cell>
        </row>
        <row r="464">
          <cell r="A464">
            <v>8006201</v>
          </cell>
          <cell r="B464" t="str">
            <v>Contract Labor</v>
          </cell>
          <cell r="D464">
            <v>-453696</v>
          </cell>
          <cell r="F464">
            <v>-64398210</v>
          </cell>
          <cell r="M464">
            <v>-453696</v>
          </cell>
          <cell r="N464">
            <v>-64398210</v>
          </cell>
          <cell r="R464">
            <v>-453696</v>
          </cell>
          <cell r="T464">
            <v>-64398210</v>
          </cell>
        </row>
        <row r="465">
          <cell r="A465">
            <v>8006210</v>
          </cell>
          <cell r="B465" t="str">
            <v>Temporary Contract Labor</v>
          </cell>
          <cell r="D465">
            <v>-2796.17</v>
          </cell>
          <cell r="F465">
            <v>-401336.15</v>
          </cell>
          <cell r="M465">
            <v>-2796.17</v>
          </cell>
          <cell r="N465">
            <v>-401336.15</v>
          </cell>
          <cell r="R465">
            <v>-2796.17</v>
          </cell>
          <cell r="T465">
            <v>-401336.15</v>
          </cell>
        </row>
        <row r="466">
          <cell r="A466">
            <v>8006701</v>
          </cell>
          <cell r="B466" t="str">
            <v>Professional Services</v>
          </cell>
          <cell r="D466">
            <v>-40775.410000000003</v>
          </cell>
          <cell r="F466">
            <v>-5808176.6699999999</v>
          </cell>
          <cell r="M466">
            <v>-40775.410000000003</v>
          </cell>
          <cell r="N466">
            <v>-5808176.6699999999</v>
          </cell>
          <cell r="R466">
            <v>-40775.410000000003</v>
          </cell>
          <cell r="T466">
            <v>-5808176.6699999999</v>
          </cell>
        </row>
        <row r="467">
          <cell r="A467">
            <v>8007001</v>
          </cell>
          <cell r="B467" t="str">
            <v>Legal Expenses</v>
          </cell>
          <cell r="D467">
            <v>-54513.45</v>
          </cell>
          <cell r="F467">
            <v>-7745026.8899999997</v>
          </cell>
          <cell r="M467">
            <v>-54513.45</v>
          </cell>
          <cell r="N467">
            <v>-7745026.8899999997</v>
          </cell>
          <cell r="R467">
            <v>-54513.45</v>
          </cell>
          <cell r="T467">
            <v>-7745026.8899999997</v>
          </cell>
        </row>
        <row r="468">
          <cell r="A468">
            <v>8007501</v>
          </cell>
          <cell r="B468" t="str">
            <v>Accounting &amp; Audit</v>
          </cell>
          <cell r="D468">
            <v>-174700.23</v>
          </cell>
          <cell r="F468">
            <v>-25046846.890000001</v>
          </cell>
          <cell r="M468">
            <v>-174700.23</v>
          </cell>
          <cell r="N468">
            <v>-25046846.890000001</v>
          </cell>
          <cell r="R468">
            <v>-174700.23</v>
          </cell>
          <cell r="T468">
            <v>-25046846.890000001</v>
          </cell>
        </row>
        <row r="469">
          <cell r="A469">
            <v>8008001</v>
          </cell>
          <cell r="B469" t="str">
            <v>Misc. G. &amp; A.</v>
          </cell>
          <cell r="D469">
            <v>-14466.45</v>
          </cell>
          <cell r="F469">
            <v>-2038853.37</v>
          </cell>
          <cell r="M469">
            <v>-14466.45</v>
          </cell>
          <cell r="N469">
            <v>-2038853.37</v>
          </cell>
          <cell r="R469">
            <v>-14466.45</v>
          </cell>
          <cell r="T469">
            <v>-2038853.37</v>
          </cell>
        </row>
        <row r="470">
          <cell r="A470">
            <v>8009001</v>
          </cell>
          <cell r="B470" t="str">
            <v>Licence Registration Fees</v>
          </cell>
          <cell r="D470">
            <v>-17249.57</v>
          </cell>
          <cell r="F470">
            <v>-2415889.15</v>
          </cell>
          <cell r="M470">
            <v>-17249.57</v>
          </cell>
          <cell r="N470">
            <v>-2415889.15</v>
          </cell>
          <cell r="R470">
            <v>-17249.57</v>
          </cell>
          <cell r="T470">
            <v>-2415889.15</v>
          </cell>
        </row>
        <row r="471">
          <cell r="A471">
            <v>8009601</v>
          </cell>
          <cell r="B471" t="str">
            <v>Penalties</v>
          </cell>
          <cell r="D471">
            <v>-111312.31</v>
          </cell>
          <cell r="F471">
            <v>-15918696.220000001</v>
          </cell>
          <cell r="M471">
            <v>-111312.31</v>
          </cell>
          <cell r="N471">
            <v>-15918696.220000001</v>
          </cell>
          <cell r="R471">
            <v>-111312.31</v>
          </cell>
          <cell r="T471">
            <v>-15918696.220000001</v>
          </cell>
        </row>
        <row r="472">
          <cell r="A472">
            <v>8009701</v>
          </cell>
          <cell r="B472" t="str">
            <v>Repairs &amp; Installations</v>
          </cell>
          <cell r="D472">
            <v>-13513.09</v>
          </cell>
          <cell r="F472">
            <v>-1921304.27</v>
          </cell>
          <cell r="M472">
            <v>-13513.09</v>
          </cell>
          <cell r="N472">
            <v>-1921304.27</v>
          </cell>
          <cell r="R472">
            <v>-13513.09</v>
          </cell>
          <cell r="T472">
            <v>-1921304.27</v>
          </cell>
        </row>
        <row r="473">
          <cell r="A473">
            <v>8551001</v>
          </cell>
          <cell r="B473" t="str">
            <v>Interest on Debts</v>
          </cell>
          <cell r="D473">
            <v>-3347347.82</v>
          </cell>
          <cell r="F473">
            <v>-478880150.94999999</v>
          </cell>
          <cell r="M473">
            <v>-3347347.82</v>
          </cell>
          <cell r="N473">
            <v>-478880150.94999999</v>
          </cell>
          <cell r="R473">
            <v>-3347347.82</v>
          </cell>
          <cell r="T473">
            <v>-478880150.94999999</v>
          </cell>
        </row>
        <row r="474">
          <cell r="A474">
            <v>8551501</v>
          </cell>
          <cell r="B474" t="str">
            <v>Other Interest</v>
          </cell>
          <cell r="D474">
            <v>-29763.98</v>
          </cell>
          <cell r="F474">
            <v>-4248761.59</v>
          </cell>
          <cell r="M474">
            <v>-29763.98</v>
          </cell>
          <cell r="N474">
            <v>-4248761.59</v>
          </cell>
          <cell r="R474">
            <v>-29763.98</v>
          </cell>
          <cell r="T474">
            <v>-4248761.59</v>
          </cell>
        </row>
        <row r="475">
          <cell r="A475">
            <v>8751001</v>
          </cell>
          <cell r="B475" t="str">
            <v>Customs Duties</v>
          </cell>
          <cell r="D475">
            <v>-1885.38</v>
          </cell>
          <cell r="F475">
            <v>-269640</v>
          </cell>
          <cell r="M475">
            <v>-1885.38</v>
          </cell>
          <cell r="N475">
            <v>-269640</v>
          </cell>
          <cell r="R475">
            <v>-1885.38</v>
          </cell>
          <cell r="T475">
            <v>-269640</v>
          </cell>
        </row>
        <row r="476">
          <cell r="A476">
            <v>8753050</v>
          </cell>
          <cell r="B476" t="str">
            <v>Vehicle Tax</v>
          </cell>
          <cell r="D476">
            <v>3638.88</v>
          </cell>
          <cell r="F476">
            <v>538863</v>
          </cell>
          <cell r="M476">
            <v>3638.88</v>
          </cell>
          <cell r="N476">
            <v>538863</v>
          </cell>
          <cell r="R476">
            <v>3638.88</v>
          </cell>
          <cell r="T476">
            <v>538863</v>
          </cell>
        </row>
        <row r="477">
          <cell r="A477">
            <v>8753106</v>
          </cell>
          <cell r="B477" t="str">
            <v>Land Tax</v>
          </cell>
          <cell r="D477">
            <v>-105.3</v>
          </cell>
          <cell r="F477">
            <v>-15000</v>
          </cell>
          <cell r="M477">
            <v>-105.3</v>
          </cell>
          <cell r="N477">
            <v>-15000</v>
          </cell>
          <cell r="R477">
            <v>-105.3</v>
          </cell>
          <cell r="T477">
            <v>-15000</v>
          </cell>
        </row>
        <row r="478">
          <cell r="A478">
            <v>8754001</v>
          </cell>
          <cell r="B478" t="str">
            <v>Other Taxes</v>
          </cell>
          <cell r="D478">
            <v>-284995.8</v>
          </cell>
          <cell r="F478">
            <v>-40671247.520000003</v>
          </cell>
          <cell r="M478">
            <v>-284995.8</v>
          </cell>
          <cell r="N478">
            <v>-40671247.520000003</v>
          </cell>
          <cell r="R478">
            <v>-284995.8</v>
          </cell>
          <cell r="T478">
            <v>-40671247.520000003</v>
          </cell>
        </row>
        <row r="479">
          <cell r="A479">
            <v>8881001</v>
          </cell>
          <cell r="B479" t="str">
            <v>G/L on Sale of Assets</v>
          </cell>
          <cell r="D479">
            <v>-57574.91</v>
          </cell>
          <cell r="F479">
            <v>-4203432.0999999996</v>
          </cell>
          <cell r="M479">
            <v>-57574.91</v>
          </cell>
          <cell r="N479">
            <v>-4203432.0999999996</v>
          </cell>
          <cell r="R479">
            <v>-57574.91</v>
          </cell>
          <cell r="T479">
            <v>-4203432.0999999996</v>
          </cell>
        </row>
        <row r="480">
          <cell r="A480">
            <v>8991002</v>
          </cell>
          <cell r="B480" t="str">
            <v>Currency Exchange Loss</v>
          </cell>
          <cell r="D480">
            <v>-102744.89</v>
          </cell>
          <cell r="F480">
            <v>-300124357.63999999</v>
          </cell>
          <cell r="M480">
            <v>-102744.89</v>
          </cell>
          <cell r="N480">
            <v>-300124357.63999999</v>
          </cell>
          <cell r="R480">
            <v>-102744.89</v>
          </cell>
          <cell r="T480">
            <v>-300124357.63999999</v>
          </cell>
        </row>
        <row r="481">
          <cell r="A481">
            <v>9221001</v>
          </cell>
          <cell r="B481" t="str">
            <v>Custom Services</v>
          </cell>
          <cell r="D481">
            <v>0</v>
          </cell>
          <cell r="F481">
            <v>-0.02</v>
          </cell>
          <cell r="M481">
            <v>0</v>
          </cell>
          <cell r="N481">
            <v>-0.02</v>
          </cell>
          <cell r="R481">
            <v>0</v>
          </cell>
          <cell r="T481">
            <v>-0.02</v>
          </cell>
        </row>
        <row r="482">
          <cell r="A482">
            <v>9501001</v>
          </cell>
          <cell r="B482" t="str">
            <v>Payroll</v>
          </cell>
          <cell r="D482">
            <v>0.02</v>
          </cell>
          <cell r="F482">
            <v>0</v>
          </cell>
          <cell r="M482">
            <v>0.02</v>
          </cell>
          <cell r="N482">
            <v>0</v>
          </cell>
          <cell r="R482">
            <v>0.02</v>
          </cell>
          <cell r="T482">
            <v>0</v>
          </cell>
        </row>
        <row r="483">
          <cell r="A483">
            <v>9502004</v>
          </cell>
          <cell r="B483" t="str">
            <v>Savings Fund</v>
          </cell>
          <cell r="D483">
            <v>0</v>
          </cell>
          <cell r="F483">
            <v>0.01</v>
          </cell>
          <cell r="M483">
            <v>0</v>
          </cell>
          <cell r="N483">
            <v>0.01</v>
          </cell>
          <cell r="R483">
            <v>0</v>
          </cell>
          <cell r="T483">
            <v>0.01</v>
          </cell>
        </row>
        <row r="484">
          <cell r="A484">
            <v>9502006</v>
          </cell>
          <cell r="B484" t="str">
            <v>Social Insurance 1.5%</v>
          </cell>
          <cell r="D484">
            <v>0.8</v>
          </cell>
          <cell r="F484">
            <v>0</v>
          </cell>
          <cell r="M484">
            <v>0.8</v>
          </cell>
          <cell r="N484">
            <v>0</v>
          </cell>
          <cell r="R484">
            <v>0.8</v>
          </cell>
          <cell r="T484">
            <v>0</v>
          </cell>
        </row>
        <row r="485">
          <cell r="A485" t="str">
            <v>960CAN01</v>
          </cell>
          <cell r="B485" t="str">
            <v>Canam Services</v>
          </cell>
          <cell r="D485" t="str">
            <v>0</v>
          </cell>
          <cell r="F485" t="str">
            <v>0</v>
          </cell>
          <cell r="M485">
            <v>0</v>
          </cell>
          <cell r="N485">
            <v>0</v>
          </cell>
          <cell r="R485">
            <v>0</v>
          </cell>
          <cell r="T485">
            <v>0</v>
          </cell>
        </row>
        <row r="486">
          <cell r="A486" t="str">
            <v>960CON01</v>
          </cell>
          <cell r="B486" t="str">
            <v>Continental Shiptores</v>
          </cell>
          <cell r="D486">
            <v>-0.64</v>
          </cell>
          <cell r="F486">
            <v>0</v>
          </cell>
          <cell r="M486">
            <v>-0.64</v>
          </cell>
          <cell r="N486">
            <v>0</v>
          </cell>
          <cell r="R486">
            <v>-0.64</v>
          </cell>
          <cell r="T486">
            <v>0</v>
          </cell>
        </row>
        <row r="487">
          <cell r="A487" t="str">
            <v>960ENK01</v>
          </cell>
          <cell r="B487" t="str">
            <v>Enkaz</v>
          </cell>
          <cell r="D487">
            <v>-0.01</v>
          </cell>
          <cell r="F487">
            <v>0.01</v>
          </cell>
          <cell r="M487">
            <v>-0.01</v>
          </cell>
          <cell r="N487">
            <v>0.01</v>
          </cell>
          <cell r="R487">
            <v>-0.01</v>
          </cell>
          <cell r="T487">
            <v>0.01</v>
          </cell>
        </row>
        <row r="488">
          <cell r="A488" t="str">
            <v>960JMC01</v>
          </cell>
          <cell r="B488" t="str">
            <v>JMC Oilfield</v>
          </cell>
          <cell r="D488">
            <v>0</v>
          </cell>
          <cell r="F488">
            <v>0.01</v>
          </cell>
          <cell r="M488">
            <v>0</v>
          </cell>
          <cell r="N488">
            <v>0.01</v>
          </cell>
          <cell r="R488">
            <v>0</v>
          </cell>
          <cell r="T488">
            <v>0.01</v>
          </cell>
        </row>
        <row r="489">
          <cell r="A489" t="str">
            <v>960PET01</v>
          </cell>
          <cell r="B489" t="str">
            <v>Petoil</v>
          </cell>
          <cell r="D489" t="str">
            <v>0</v>
          </cell>
          <cell r="F489" t="str">
            <v>0</v>
          </cell>
          <cell r="M489">
            <v>0</v>
          </cell>
          <cell r="N489">
            <v>0</v>
          </cell>
          <cell r="R489">
            <v>0</v>
          </cell>
          <cell r="T489">
            <v>0</v>
          </cell>
        </row>
        <row r="490">
          <cell r="A490" t="str">
            <v>960YNT01</v>
          </cell>
          <cell r="B490" t="str">
            <v>Ynta</v>
          </cell>
          <cell r="D490">
            <v>-1.1599999999999999</v>
          </cell>
          <cell r="F490">
            <v>0</v>
          </cell>
          <cell r="M490">
            <v>-1.1599999999999999</v>
          </cell>
          <cell r="N490">
            <v>0</v>
          </cell>
          <cell r="R490">
            <v>-1.1599999999999999</v>
          </cell>
          <cell r="T490">
            <v>0</v>
          </cell>
        </row>
        <row r="491">
          <cell r="A491" t="str">
            <v>ZAMOUNT</v>
          </cell>
          <cell r="B491" t="str">
            <v>ERROR AMMOUNT</v>
          </cell>
          <cell r="D491">
            <v>0.1</v>
          </cell>
          <cell r="F491">
            <v>0</v>
          </cell>
          <cell r="M491">
            <v>0.1</v>
          </cell>
          <cell r="N491">
            <v>0</v>
          </cell>
          <cell r="R491">
            <v>0.1</v>
          </cell>
          <cell r="T491">
            <v>0</v>
          </cell>
        </row>
      </sheetData>
      <sheetData sheetId="8" refreshError="1"/>
      <sheetData sheetId="9" refreshError="1"/>
      <sheetData sheetId="1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Sales"/>
      <sheetName val="Capex"/>
      <sheetName val="Depr"/>
      <sheetName val="Alibek Prod"/>
      <sheetName val="Kozh Prod"/>
      <sheetName val="KOA Personnel"/>
      <sheetName val="Opex"/>
      <sheetName val="Taxes"/>
      <sheetName val="Chart4"/>
      <sheetName val="Cash Flow"/>
      <sheetName val="Chart1"/>
      <sheetName val="P&amp;L"/>
      <sheetName val="Chart2"/>
      <sheetName val="Chart3"/>
      <sheetName val="Summary"/>
      <sheetName val="Sheet1"/>
      <sheetName val="Chart5"/>
      <sheetName val="Chart6"/>
      <sheetName val="Comparative"/>
    </sheetNames>
    <sheetDataSet>
      <sheetData sheetId="0" refreshError="1">
        <row r="26">
          <cell r="B26">
            <v>22</v>
          </cell>
        </row>
        <row r="27">
          <cell r="B27">
            <v>22</v>
          </cell>
        </row>
        <row r="28">
          <cell r="B28">
            <v>22</v>
          </cell>
        </row>
        <row r="29">
          <cell r="B29">
            <v>1.5</v>
          </cell>
          <cell r="E29">
            <v>200</v>
          </cell>
        </row>
        <row r="30">
          <cell r="E30">
            <v>100</v>
          </cell>
        </row>
        <row r="31">
          <cell r="B31">
            <v>0.15</v>
          </cell>
        </row>
        <row r="33">
          <cell r="B33">
            <v>7.5</v>
          </cell>
          <cell r="E33">
            <v>7.9</v>
          </cell>
        </row>
      </sheetData>
      <sheetData sheetId="1" refreshError="1"/>
      <sheetData sheetId="2" refreshError="1"/>
      <sheetData sheetId="3" refreshError="1"/>
      <sheetData sheetId="4" refreshError="1"/>
      <sheetData sheetId="5" refreshError="1"/>
      <sheetData sheetId="6" refreshError="1"/>
      <sheetData sheetId="7" refreshError="1">
        <row r="81">
          <cell r="A81">
            <v>1000</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sheetName val="Сводный"/>
      <sheetName val="CF"/>
      <sheetName val="Ключевые"/>
      <sheetName val="труд"/>
      <sheetName val="план производства"/>
      <sheetName val="ДДС"/>
      <sheetName val="Баланс"/>
      <sheetName val="Прибыли и Убытки"/>
      <sheetName val="Неоперационные и финансовые"/>
      <sheetName val="Кредиты и займы"/>
      <sheetName val="налоги"/>
      <sheetName val="Себестоимость "/>
      <sheetName val="закупки ТМЦ(р)"/>
      <sheetName val="закупки ТМЦ(б)"/>
      <sheetName val="Газ и эл.эн"/>
      <sheetName val="Подрядчики"/>
      <sheetName val="Инвестиции"/>
      <sheetName val="Январь"/>
      <sheetName val="Share Price 200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аланс ККБ"/>
      <sheetName val="ОПУ ККБ"/>
      <sheetName val="ДДС ККБ"/>
      <sheetName val="межфирм.реал."/>
      <sheetName val="межфирм.перетоки"/>
      <sheetName val="к балансу"/>
      <sheetName val="ОС"/>
      <sheetName val="материалы"/>
      <sheetName val="ДЗ_КЗ"/>
      <sheetName val="Баланс"/>
      <sheetName val="ОДР"/>
      <sheetName val="ОДДС"/>
      <sheetName val="Расчет ДМ"/>
      <sheetName val="TB"/>
      <sheetName val="элим.баланс"/>
      <sheetName val="Элим P&amp;L"/>
      <sheetName val="прод.элим PL"/>
      <sheetName val="ДДС"/>
      <sheetName val="элим ДДС"/>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veloper_Mode"/>
      <sheetName val="Вход.данные"/>
      <sheetName val="КП_КИ"/>
      <sheetName val="КП_А"/>
      <sheetName val="ВД_КП_КИ"/>
      <sheetName val="EXR"/>
      <sheetName val="0"/>
      <sheetName val="1.1"/>
      <sheetName val="1.2.1"/>
      <sheetName val="1.2.2"/>
      <sheetName val="1.2.3"/>
      <sheetName val="1.3"/>
      <sheetName val="1.4"/>
      <sheetName val="1.5"/>
      <sheetName val="1.6"/>
      <sheetName val="2"/>
      <sheetName val="2.1"/>
      <sheetName val="2.2"/>
      <sheetName val="2.3"/>
      <sheetName val="2.3.1"/>
      <sheetName val="2.4"/>
      <sheetName val="2.5"/>
      <sheetName val="3.1"/>
      <sheetName val="3.2.1"/>
      <sheetName val="3.2.2"/>
      <sheetName val="3.2.3"/>
      <sheetName val="3.2.4"/>
      <sheetName val="3.3"/>
      <sheetName val="3.4"/>
      <sheetName val="3.5"/>
      <sheetName val="3.6"/>
      <sheetName val="3.6.1"/>
      <sheetName val="3.7"/>
      <sheetName val="3.7.1"/>
      <sheetName val="4.1"/>
      <sheetName val="4.2"/>
      <sheetName val="4.3"/>
      <sheetName val="4.4"/>
      <sheetName val="4.5"/>
      <sheetName val="4.6"/>
      <sheetName val="4.7"/>
      <sheetName val="4.8"/>
      <sheetName val="Резюме"/>
      <sheetName val="5"/>
      <sheetName val="5.1"/>
      <sheetName val="5.2"/>
      <sheetName val="5.3"/>
      <sheetName val="5.4"/>
      <sheetName val="5.5"/>
      <sheetName val="5.6"/>
    </sheetNames>
    <sheetDataSet>
      <sheetData sheetId="0" refreshError="1"/>
      <sheetData sheetId="1" refreshError="1">
        <row r="17">
          <cell r="D17" t="str">
            <v>Маншук Сыргельбаева</v>
          </cell>
        </row>
        <row r="46">
          <cell r="F46" t="b">
            <v>0</v>
          </cell>
        </row>
        <row r="51">
          <cell r="F51" t="str">
            <v>Price-No</v>
          </cell>
        </row>
        <row r="57">
          <cell r="F57" t="str">
            <v>IFRS_Q_N</v>
          </cell>
        </row>
        <row r="58">
          <cell r="F58" t="str">
            <v>CF_MA</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row r="14">
          <cell r="O14">
            <v>0</v>
          </cell>
        </row>
        <row r="18">
          <cell r="O18">
            <v>1</v>
          </cell>
          <cell r="P18">
            <v>2016</v>
          </cell>
        </row>
      </sheetData>
      <sheetData sheetId="10" refreshError="1">
        <row r="14">
          <cell r="P14">
            <v>0</v>
          </cell>
        </row>
        <row r="18">
          <cell r="P18">
            <v>2</v>
          </cell>
          <cell r="Q18">
            <v>2016</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Sales"/>
      <sheetName val="Alibek Prod"/>
      <sheetName val="Kozh Prod"/>
      <sheetName val="Summary"/>
    </sheetNames>
    <sheetDataSet>
      <sheetData sheetId="0" refreshError="1">
        <row r="28">
          <cell r="B28">
            <v>23</v>
          </cell>
        </row>
        <row r="29">
          <cell r="B29">
            <v>22</v>
          </cell>
        </row>
      </sheetData>
      <sheetData sheetId="1" refreshError="1"/>
      <sheetData sheetId="2" refreshError="1"/>
      <sheetData sheetId="3" refreshError="1"/>
      <sheetData sheetId="4"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
      <sheetName val="TAX vs Book -  BA-INC"/>
      <sheetName val="Analysis - General"/>
      <sheetName val="Analysis - Per Barrel"/>
      <sheetName val="WKTB"/>
      <sheetName val="2001-BAJE's"/>
      <sheetName val="2002-BAJE's"/>
      <sheetName val="2001-TAJE's "/>
      <sheetName val="2002-TAJE's"/>
      <sheetName val="BK-Budget by Book Category"/>
      <sheetName val="BK-Budget 2001 -2020"/>
      <sheetName val="BK - Interest Expense"/>
      <sheetName val="BK -  DD&amp;A"/>
      <sheetName val="BK - G&amp;A"/>
      <sheetName val="SUS- OPEX-CAPEX ALLOCATION"/>
      <sheetName val="SUS - Breakdown OPEX"/>
      <sheetName val="SUS -Breakdown P&amp;E"/>
      <sheetName val="SUS-Breakdown O&amp;G"/>
      <sheetName val="TX - FX"/>
      <sheetName val="TX- Depreciation-Book"/>
      <sheetName val="TX - NOL"/>
      <sheetName val="SUN TB"/>
      <sheetName val="C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row r="6">
          <cell r="B6">
            <v>1001002</v>
          </cell>
          <cell r="C6" t="str">
            <v>Petty Cash - Office - Tenge</v>
          </cell>
        </row>
        <row r="7">
          <cell r="B7">
            <v>1001003</v>
          </cell>
          <cell r="C7" t="str">
            <v>Petty Cash - Almanty</v>
          </cell>
        </row>
        <row r="8">
          <cell r="B8">
            <v>1001004</v>
          </cell>
          <cell r="C8" t="str">
            <v>Petty Cash - Office US$</v>
          </cell>
        </row>
        <row r="9">
          <cell r="B9">
            <v>1002001</v>
          </cell>
          <cell r="C9" t="str">
            <v>Cash in Neftebank Tenge</v>
          </cell>
        </row>
        <row r="10">
          <cell r="B10">
            <v>1002002</v>
          </cell>
          <cell r="C10" t="str">
            <v>Cash in Neftebank USD</v>
          </cell>
        </row>
        <row r="11">
          <cell r="B11">
            <v>1002003</v>
          </cell>
          <cell r="C11" t="str">
            <v>Cash in KazcommercerBank Tenge</v>
          </cell>
        </row>
        <row r="12">
          <cell r="B12">
            <v>1002004</v>
          </cell>
          <cell r="C12" t="str">
            <v>Cash in KazcommercerBank USD</v>
          </cell>
        </row>
        <row r="13">
          <cell r="B13">
            <v>1002005</v>
          </cell>
          <cell r="C13" t="str">
            <v>Cash in Narodny Tenge</v>
          </cell>
        </row>
        <row r="14">
          <cell r="B14">
            <v>1002006</v>
          </cell>
          <cell r="C14" t="str">
            <v>Cash in Narodny USD</v>
          </cell>
        </row>
        <row r="15">
          <cell r="B15">
            <v>1002007</v>
          </cell>
          <cell r="C15" t="str">
            <v>Cash in ABN AMRO Bank USD</v>
          </cell>
        </row>
        <row r="16">
          <cell r="B16">
            <v>1002008</v>
          </cell>
          <cell r="C16" t="str">
            <v>Credit-card in USD</v>
          </cell>
        </row>
        <row r="17">
          <cell r="B17">
            <v>1002009</v>
          </cell>
          <cell r="C17" t="str">
            <v>Credit-card in KZT</v>
          </cell>
        </row>
        <row r="18">
          <cell r="B18">
            <v>1002010</v>
          </cell>
          <cell r="C18" t="str">
            <v>Cash in Narodny RUR</v>
          </cell>
        </row>
        <row r="19">
          <cell r="B19">
            <v>1151001</v>
          </cell>
          <cell r="C19" t="str">
            <v>Marketable Securities</v>
          </cell>
        </row>
        <row r="20">
          <cell r="B20">
            <v>1152001</v>
          </cell>
          <cell r="C20" t="str">
            <v>Overnight Int. Bearing Accts.</v>
          </cell>
        </row>
        <row r="21">
          <cell r="B21">
            <v>1201001</v>
          </cell>
          <cell r="C21" t="str">
            <v>Acc.Receivable -O&amp;GsalesForeig</v>
          </cell>
        </row>
        <row r="22">
          <cell r="B22">
            <v>1201002</v>
          </cell>
          <cell r="C22" t="str">
            <v>Acc.Receivable -O&amp;GsalesLocal</v>
          </cell>
        </row>
        <row r="23">
          <cell r="B23">
            <v>1202001</v>
          </cell>
          <cell r="C23" t="str">
            <v>Employee Receivables</v>
          </cell>
        </row>
        <row r="24">
          <cell r="B24">
            <v>1202002</v>
          </cell>
          <cell r="C24" t="str">
            <v>AR-Employees Tenge</v>
          </cell>
        </row>
        <row r="25">
          <cell r="B25">
            <v>1202003</v>
          </cell>
          <cell r="C25" t="str">
            <v>AR-Employees Dollars</v>
          </cell>
        </row>
        <row r="26">
          <cell r="B26">
            <v>1202100</v>
          </cell>
          <cell r="C26" t="str">
            <v>AR-Employees KZT</v>
          </cell>
        </row>
        <row r="27">
          <cell r="B27">
            <v>1202101</v>
          </cell>
          <cell r="C27" t="str">
            <v>N.D. Klinchev</v>
          </cell>
        </row>
        <row r="28">
          <cell r="B28">
            <v>1202102</v>
          </cell>
          <cell r="C28" t="str">
            <v>R. Moor</v>
          </cell>
        </row>
        <row r="29">
          <cell r="B29">
            <v>1202103</v>
          </cell>
          <cell r="C29" t="str">
            <v>J. Wood</v>
          </cell>
        </row>
        <row r="30">
          <cell r="B30">
            <v>1202104</v>
          </cell>
          <cell r="C30" t="str">
            <v>A. Sakhimov</v>
          </cell>
        </row>
        <row r="31">
          <cell r="B31">
            <v>1202105</v>
          </cell>
          <cell r="C31" t="str">
            <v>Sh. Baetova</v>
          </cell>
        </row>
        <row r="32">
          <cell r="B32">
            <v>1202106</v>
          </cell>
          <cell r="C32" t="str">
            <v>S. Kalinkevich</v>
          </cell>
        </row>
        <row r="33">
          <cell r="B33">
            <v>1202107</v>
          </cell>
          <cell r="C33" t="str">
            <v>M. Kalimov</v>
          </cell>
        </row>
        <row r="34">
          <cell r="B34">
            <v>1202108</v>
          </cell>
          <cell r="C34" t="str">
            <v>Vadim Moscovkin</v>
          </cell>
        </row>
        <row r="35">
          <cell r="B35">
            <v>1202109</v>
          </cell>
          <cell r="C35" t="str">
            <v>Zhake Kartbayuly</v>
          </cell>
        </row>
        <row r="36">
          <cell r="B36">
            <v>1202110</v>
          </cell>
          <cell r="C36" t="str">
            <v>Yuri Denisov</v>
          </cell>
        </row>
        <row r="37">
          <cell r="B37">
            <v>1202111</v>
          </cell>
          <cell r="C37" t="str">
            <v>Ualy B. Khairov</v>
          </cell>
        </row>
        <row r="38">
          <cell r="B38">
            <v>1202112</v>
          </cell>
          <cell r="C38" t="str">
            <v>Igor Samuilyan</v>
          </cell>
        </row>
        <row r="39">
          <cell r="B39">
            <v>1202113</v>
          </cell>
          <cell r="C39" t="str">
            <v>John Kroshus</v>
          </cell>
        </row>
        <row r="40">
          <cell r="B40">
            <v>1202114</v>
          </cell>
          <cell r="C40" t="str">
            <v>Mikhail Bakumenko</v>
          </cell>
        </row>
        <row r="41">
          <cell r="B41">
            <v>1202115</v>
          </cell>
          <cell r="C41" t="str">
            <v>Razit Sultangirov</v>
          </cell>
        </row>
        <row r="42">
          <cell r="B42">
            <v>1202116</v>
          </cell>
          <cell r="C42" t="str">
            <v>Shakabaeva Kulyash</v>
          </cell>
        </row>
        <row r="43">
          <cell r="B43">
            <v>1202117</v>
          </cell>
          <cell r="C43" t="str">
            <v>Sadykova Madina</v>
          </cell>
        </row>
        <row r="44">
          <cell r="B44">
            <v>1202118</v>
          </cell>
          <cell r="C44" t="str">
            <v>Shakabaeva Togzhan</v>
          </cell>
        </row>
        <row r="45">
          <cell r="B45">
            <v>1202119</v>
          </cell>
          <cell r="C45" t="str">
            <v>Konyakhin Vladimir</v>
          </cell>
        </row>
        <row r="46">
          <cell r="B46">
            <v>1202120</v>
          </cell>
          <cell r="C46" t="str">
            <v>Tkachenko</v>
          </cell>
        </row>
        <row r="47">
          <cell r="B47">
            <v>1202121</v>
          </cell>
          <cell r="C47" t="str">
            <v>Kalzhanov Nauryz</v>
          </cell>
        </row>
        <row r="48">
          <cell r="B48">
            <v>1202122</v>
          </cell>
          <cell r="C48" t="str">
            <v>Shavalieva Faiza</v>
          </cell>
        </row>
        <row r="49">
          <cell r="B49">
            <v>1202123</v>
          </cell>
          <cell r="C49" t="str">
            <v>Linn Cass</v>
          </cell>
        </row>
        <row r="50">
          <cell r="B50">
            <v>1202124</v>
          </cell>
          <cell r="C50" t="str">
            <v>Tomas Godfrey</v>
          </cell>
        </row>
        <row r="51">
          <cell r="B51">
            <v>1202125</v>
          </cell>
          <cell r="C51" t="str">
            <v>Amanbaev Gaziz</v>
          </cell>
        </row>
        <row r="52">
          <cell r="B52">
            <v>1202126</v>
          </cell>
          <cell r="C52" t="str">
            <v>Sitnikov</v>
          </cell>
        </row>
        <row r="53">
          <cell r="B53">
            <v>1202127</v>
          </cell>
          <cell r="C53" t="str">
            <v>Alan Grey</v>
          </cell>
        </row>
        <row r="54">
          <cell r="B54">
            <v>1202128</v>
          </cell>
          <cell r="C54" t="str">
            <v>Orak Nurzhan</v>
          </cell>
        </row>
        <row r="55">
          <cell r="B55">
            <v>1202129</v>
          </cell>
          <cell r="C55" t="str">
            <v>Shashnin A.</v>
          </cell>
        </row>
        <row r="56">
          <cell r="B56">
            <v>1202130</v>
          </cell>
          <cell r="C56" t="str">
            <v>Salman Demegen</v>
          </cell>
        </row>
        <row r="57">
          <cell r="B57">
            <v>1202131</v>
          </cell>
          <cell r="C57" t="str">
            <v>Murzagaliev Nurlan</v>
          </cell>
        </row>
        <row r="58">
          <cell r="B58">
            <v>1202132</v>
          </cell>
          <cell r="C58" t="str">
            <v>Mustopin Adelgazy</v>
          </cell>
        </row>
        <row r="59">
          <cell r="B59">
            <v>1202133</v>
          </cell>
          <cell r="C59" t="str">
            <v>Aitzhanov</v>
          </cell>
        </row>
        <row r="60">
          <cell r="B60">
            <v>1202134</v>
          </cell>
          <cell r="C60" t="str">
            <v>Melkumov E</v>
          </cell>
        </row>
        <row r="61">
          <cell r="B61">
            <v>1202135</v>
          </cell>
          <cell r="C61" t="str">
            <v>Ordabaev</v>
          </cell>
        </row>
        <row r="62">
          <cell r="B62">
            <v>1202136</v>
          </cell>
          <cell r="C62" t="str">
            <v>Narmaganbetov</v>
          </cell>
        </row>
        <row r="63">
          <cell r="B63">
            <v>1202137</v>
          </cell>
          <cell r="C63" t="str">
            <v>Krasheninikov Dmitriy</v>
          </cell>
        </row>
        <row r="64">
          <cell r="B64">
            <v>1202138</v>
          </cell>
          <cell r="C64" t="str">
            <v>Dauletov</v>
          </cell>
        </row>
        <row r="65">
          <cell r="B65">
            <v>1202139</v>
          </cell>
          <cell r="C65" t="str">
            <v>John Spens</v>
          </cell>
        </row>
        <row r="66">
          <cell r="B66">
            <v>1202140</v>
          </cell>
          <cell r="C66" t="str">
            <v>Samuelyan Ivan</v>
          </cell>
        </row>
        <row r="67">
          <cell r="B67">
            <v>1202142</v>
          </cell>
          <cell r="C67" t="str">
            <v>Asylhanov R.</v>
          </cell>
        </row>
        <row r="68">
          <cell r="B68">
            <v>1202143</v>
          </cell>
          <cell r="C68" t="str">
            <v>Imanaliev T.</v>
          </cell>
        </row>
        <row r="69">
          <cell r="B69">
            <v>1202144</v>
          </cell>
          <cell r="C69" t="str">
            <v>Kusmanov M.</v>
          </cell>
        </row>
        <row r="70">
          <cell r="B70">
            <v>1202145</v>
          </cell>
          <cell r="C70" t="str">
            <v>Maslova Valentina</v>
          </cell>
        </row>
        <row r="71">
          <cell r="B71">
            <v>1202146</v>
          </cell>
          <cell r="C71" t="str">
            <v>Klych</v>
          </cell>
        </row>
        <row r="72">
          <cell r="B72">
            <v>1202147</v>
          </cell>
          <cell r="C72" t="str">
            <v>Soto Miguel</v>
          </cell>
        </row>
        <row r="73">
          <cell r="B73">
            <v>1202148</v>
          </cell>
          <cell r="C73" t="str">
            <v>Khusainov Zhaik</v>
          </cell>
        </row>
        <row r="74">
          <cell r="B74">
            <v>1202149</v>
          </cell>
          <cell r="C74" t="str">
            <v>Sagyndykov</v>
          </cell>
        </row>
        <row r="75">
          <cell r="B75">
            <v>1202150</v>
          </cell>
          <cell r="C75" t="str">
            <v>Utov Sergey</v>
          </cell>
        </row>
        <row r="76">
          <cell r="B76">
            <v>1202151</v>
          </cell>
          <cell r="C76" t="str">
            <v>Urynbasarov Askar</v>
          </cell>
        </row>
        <row r="77">
          <cell r="B77">
            <v>1202152</v>
          </cell>
          <cell r="C77" t="str">
            <v>Jerry Brix</v>
          </cell>
        </row>
        <row r="78">
          <cell r="B78">
            <v>1202153</v>
          </cell>
          <cell r="C78" t="str">
            <v>Kenny Harris</v>
          </cell>
        </row>
        <row r="79">
          <cell r="B79">
            <v>1202154</v>
          </cell>
          <cell r="C79" t="str">
            <v>MacKnab</v>
          </cell>
        </row>
        <row r="80">
          <cell r="B80">
            <v>1202155</v>
          </cell>
          <cell r="C80" t="str">
            <v>Macleod Donald</v>
          </cell>
        </row>
        <row r="81">
          <cell r="B81">
            <v>1202156</v>
          </cell>
          <cell r="C81" t="str">
            <v>Martin Pierson</v>
          </cell>
        </row>
        <row r="82">
          <cell r="B82">
            <v>1202157</v>
          </cell>
          <cell r="C82" t="str">
            <v>Stephen Dicker</v>
          </cell>
        </row>
        <row r="83">
          <cell r="B83">
            <v>1202158</v>
          </cell>
          <cell r="C83" t="str">
            <v>Wiliam MacNee</v>
          </cell>
        </row>
        <row r="84">
          <cell r="B84">
            <v>1202159</v>
          </cell>
          <cell r="C84" t="str">
            <v>Dudnicov</v>
          </cell>
        </row>
        <row r="85">
          <cell r="B85">
            <v>1202160</v>
          </cell>
          <cell r="C85" t="str">
            <v>KLINCHEV ALEKSANDR</v>
          </cell>
        </row>
        <row r="86">
          <cell r="B86">
            <v>1202161</v>
          </cell>
          <cell r="C86" t="str">
            <v>LARRY COLEMAN</v>
          </cell>
        </row>
        <row r="87">
          <cell r="B87">
            <v>1202162</v>
          </cell>
          <cell r="C87" t="str">
            <v>PHIL POETMAN</v>
          </cell>
        </row>
        <row r="88">
          <cell r="B88">
            <v>1202163</v>
          </cell>
          <cell r="C88" t="str">
            <v>SALIKHOVA SAULE</v>
          </cell>
        </row>
        <row r="89">
          <cell r="B89">
            <v>1202164</v>
          </cell>
          <cell r="C89" t="str">
            <v>TOM LEWMAN</v>
          </cell>
        </row>
        <row r="90">
          <cell r="B90">
            <v>1202165</v>
          </cell>
          <cell r="C90" t="str">
            <v>Yusupov Zh.</v>
          </cell>
        </row>
        <row r="91">
          <cell r="B91">
            <v>1202166</v>
          </cell>
          <cell r="C91" t="str">
            <v>Nurlibekov Marlen</v>
          </cell>
        </row>
        <row r="92">
          <cell r="B92">
            <v>1202167</v>
          </cell>
          <cell r="C92" t="str">
            <v>Eleushev D.</v>
          </cell>
        </row>
        <row r="93">
          <cell r="B93">
            <v>1202168</v>
          </cell>
          <cell r="C93" t="str">
            <v>Kotik V.</v>
          </cell>
        </row>
        <row r="94">
          <cell r="B94">
            <v>1202169</v>
          </cell>
          <cell r="C94" t="str">
            <v>Ignatenko E.</v>
          </cell>
        </row>
        <row r="95">
          <cell r="B95">
            <v>1202170</v>
          </cell>
          <cell r="C95" t="str">
            <v>Matchanov A.</v>
          </cell>
        </row>
        <row r="96">
          <cell r="B96">
            <v>1202171</v>
          </cell>
          <cell r="C96" t="str">
            <v>Sultangirov Rafiz</v>
          </cell>
        </row>
        <row r="97">
          <cell r="B97">
            <v>1202172</v>
          </cell>
          <cell r="C97" t="str">
            <v>Anoshkin A</v>
          </cell>
        </row>
        <row r="98">
          <cell r="B98">
            <v>1202173</v>
          </cell>
          <cell r="C98" t="str">
            <v>Orzhanov A.</v>
          </cell>
        </row>
        <row r="99">
          <cell r="B99">
            <v>1202174</v>
          </cell>
          <cell r="C99" t="str">
            <v>Adilova Malika</v>
          </cell>
        </row>
        <row r="100">
          <cell r="B100">
            <v>1202175</v>
          </cell>
          <cell r="C100" t="str">
            <v>John Quixley</v>
          </cell>
        </row>
        <row r="101">
          <cell r="B101">
            <v>1202176</v>
          </cell>
          <cell r="C101" t="str">
            <v>Zgodko P.</v>
          </cell>
        </row>
        <row r="102">
          <cell r="B102">
            <v>1202177</v>
          </cell>
          <cell r="C102" t="str">
            <v>Amanbaev Yuriy</v>
          </cell>
        </row>
        <row r="103">
          <cell r="B103">
            <v>1202178</v>
          </cell>
          <cell r="C103" t="str">
            <v>Melkumova Eteri</v>
          </cell>
        </row>
        <row r="104">
          <cell r="B104">
            <v>1202179</v>
          </cell>
          <cell r="C104" t="str">
            <v>Kenzhebai M.</v>
          </cell>
        </row>
        <row r="105">
          <cell r="B105">
            <v>1202181</v>
          </cell>
          <cell r="C105" t="str">
            <v>Kislik Pavel</v>
          </cell>
        </row>
        <row r="106">
          <cell r="B106">
            <v>1202182</v>
          </cell>
          <cell r="C106" t="str">
            <v>Kuznecov A.</v>
          </cell>
        </row>
        <row r="107">
          <cell r="B107">
            <v>1202183</v>
          </cell>
          <cell r="C107" t="str">
            <v>Maslova Julia</v>
          </cell>
        </row>
        <row r="108">
          <cell r="B108">
            <v>1202185</v>
          </cell>
          <cell r="C108" t="str">
            <v>Aksyutenko A.</v>
          </cell>
        </row>
        <row r="109">
          <cell r="B109">
            <v>1202200</v>
          </cell>
          <cell r="C109" t="str">
            <v>AR-Employees USD</v>
          </cell>
        </row>
        <row r="110">
          <cell r="B110">
            <v>1202201</v>
          </cell>
          <cell r="C110" t="str">
            <v>N.D.Klinchev</v>
          </cell>
        </row>
        <row r="111">
          <cell r="B111">
            <v>1202202</v>
          </cell>
          <cell r="C111" t="str">
            <v>R.Moor</v>
          </cell>
        </row>
        <row r="112">
          <cell r="B112">
            <v>1202203</v>
          </cell>
          <cell r="C112" t="str">
            <v>J.Wood</v>
          </cell>
        </row>
        <row r="113">
          <cell r="B113">
            <v>1202204</v>
          </cell>
          <cell r="C113" t="str">
            <v>Alen Grey</v>
          </cell>
        </row>
        <row r="114">
          <cell r="B114">
            <v>1202205</v>
          </cell>
          <cell r="C114" t="str">
            <v>Pavel Kislik</v>
          </cell>
        </row>
        <row r="115">
          <cell r="B115">
            <v>1202206</v>
          </cell>
          <cell r="C115" t="str">
            <v>Wiliam Macnee</v>
          </cell>
        </row>
        <row r="116">
          <cell r="B116">
            <v>1202207</v>
          </cell>
          <cell r="C116" t="str">
            <v>Kenny Harrys</v>
          </cell>
        </row>
        <row r="117">
          <cell r="B117">
            <v>1202208</v>
          </cell>
          <cell r="C117" t="str">
            <v>Quixley John</v>
          </cell>
        </row>
        <row r="118">
          <cell r="B118">
            <v>1202209</v>
          </cell>
          <cell r="C118" t="str">
            <v>John Spens</v>
          </cell>
        </row>
        <row r="119">
          <cell r="B119">
            <v>1202210</v>
          </cell>
          <cell r="C119" t="str">
            <v>Martin Pierson</v>
          </cell>
        </row>
        <row r="120">
          <cell r="B120">
            <v>1202211</v>
          </cell>
          <cell r="C120" t="str">
            <v>Tom Lewman</v>
          </cell>
        </row>
        <row r="121">
          <cell r="B121">
            <v>1202213</v>
          </cell>
          <cell r="C121" t="str">
            <v>John Kroshus</v>
          </cell>
        </row>
        <row r="122">
          <cell r="B122">
            <v>1202214</v>
          </cell>
          <cell r="C122" t="str">
            <v>Stephen Dicker</v>
          </cell>
        </row>
        <row r="123">
          <cell r="B123">
            <v>1202215</v>
          </cell>
          <cell r="C123" t="str">
            <v>Linn Cass</v>
          </cell>
        </row>
        <row r="124">
          <cell r="B124">
            <v>1202216</v>
          </cell>
          <cell r="C124" t="str">
            <v>Linn Cass</v>
          </cell>
        </row>
        <row r="125">
          <cell r="B125">
            <v>1202217</v>
          </cell>
          <cell r="C125" t="str">
            <v>Coleman Larry</v>
          </cell>
        </row>
        <row r="126">
          <cell r="B126">
            <v>1202218</v>
          </cell>
          <cell r="C126" t="str">
            <v>Yusupov Zhanbolat</v>
          </cell>
        </row>
        <row r="127">
          <cell r="B127">
            <v>1202219</v>
          </cell>
          <cell r="C127" t="str">
            <v>Herman Peterschek</v>
          </cell>
        </row>
        <row r="128">
          <cell r="B128">
            <v>1202220</v>
          </cell>
          <cell r="C128" t="str">
            <v>Soto Miguel</v>
          </cell>
        </row>
        <row r="129">
          <cell r="B129">
            <v>1202221</v>
          </cell>
          <cell r="C129" t="str">
            <v>Jerry Brix</v>
          </cell>
        </row>
        <row r="130">
          <cell r="B130">
            <v>1202226</v>
          </cell>
          <cell r="C130" t="str">
            <v>Tomas Godfrey</v>
          </cell>
        </row>
        <row r="131">
          <cell r="B131">
            <v>1202227</v>
          </cell>
          <cell r="C131" t="str">
            <v>Larry Coleman</v>
          </cell>
        </row>
        <row r="132">
          <cell r="B132">
            <v>1202228</v>
          </cell>
          <cell r="C132" t="str">
            <v>Phil Poettmann</v>
          </cell>
        </row>
        <row r="133">
          <cell r="B133">
            <v>1202229</v>
          </cell>
          <cell r="C133" t="str">
            <v>KARTBAIULY ZH</v>
          </cell>
        </row>
        <row r="134">
          <cell r="B134">
            <v>1202230</v>
          </cell>
          <cell r="C134" t="str">
            <v>Krasheninikov D.</v>
          </cell>
        </row>
        <row r="135">
          <cell r="B135">
            <v>1202231</v>
          </cell>
          <cell r="C135" t="str">
            <v>Urynbasarov Askar</v>
          </cell>
        </row>
        <row r="136">
          <cell r="B136">
            <v>1203001</v>
          </cell>
          <cell r="C136" t="str">
            <v>Accounts Receivable -Other</v>
          </cell>
        </row>
        <row r="137">
          <cell r="B137">
            <v>1209001</v>
          </cell>
          <cell r="C137" t="str">
            <v>Allowance for Doubtful Accts</v>
          </cell>
        </row>
        <row r="138">
          <cell r="B138">
            <v>1221000</v>
          </cell>
          <cell r="C138" t="str">
            <v>A/R Emp. Rollforward 1997</v>
          </cell>
        </row>
        <row r="139">
          <cell r="B139">
            <v>1251001</v>
          </cell>
          <cell r="C139" t="str">
            <v>Crude Oil</v>
          </cell>
        </row>
        <row r="140">
          <cell r="B140">
            <v>1252001</v>
          </cell>
          <cell r="C140" t="str">
            <v>Natural Gas</v>
          </cell>
        </row>
        <row r="141">
          <cell r="B141">
            <v>1301001</v>
          </cell>
          <cell r="C141" t="str">
            <v>Field Yards</v>
          </cell>
        </row>
        <row r="142">
          <cell r="B142">
            <v>1302001</v>
          </cell>
          <cell r="C142" t="str">
            <v>Trucking Yards</v>
          </cell>
        </row>
        <row r="143">
          <cell r="B143">
            <v>1303000</v>
          </cell>
          <cell r="C143" t="str">
            <v>Warehouse Invent Rollfwd 1997</v>
          </cell>
        </row>
        <row r="144">
          <cell r="B144">
            <v>1303001</v>
          </cell>
          <cell r="C144" t="str">
            <v>Warehouse</v>
          </cell>
        </row>
        <row r="145">
          <cell r="B145">
            <v>1303002</v>
          </cell>
          <cell r="C145" t="str">
            <v>Inventory for Office</v>
          </cell>
        </row>
        <row r="146">
          <cell r="B146">
            <v>1303003</v>
          </cell>
          <cell r="C146" t="str">
            <v>Materials for Apartments</v>
          </cell>
        </row>
        <row r="147">
          <cell r="B147">
            <v>1304001</v>
          </cell>
          <cell r="C147" t="str">
            <v>Diesel Fuel&amp;Gasoline Field</v>
          </cell>
        </row>
        <row r="148">
          <cell r="B148">
            <v>1304002</v>
          </cell>
          <cell r="C148" t="str">
            <v>Diesel Fuel&amp;Gasoline Office</v>
          </cell>
        </row>
        <row r="149">
          <cell r="B149">
            <v>1305001</v>
          </cell>
          <cell r="C149" t="str">
            <v>Inventory in Transit</v>
          </cell>
        </row>
        <row r="150">
          <cell r="B150">
            <v>1306001</v>
          </cell>
          <cell r="C150" t="str">
            <v>Spare parts for Vehicles Field</v>
          </cell>
        </row>
        <row r="151">
          <cell r="B151">
            <v>1306002</v>
          </cell>
          <cell r="C151" t="str">
            <v>Spare parts for Vehicles Offic</v>
          </cell>
        </row>
        <row r="152">
          <cell r="B152">
            <v>1309001</v>
          </cell>
          <cell r="C152" t="str">
            <v>Other</v>
          </cell>
        </row>
        <row r="153">
          <cell r="B153">
            <v>1351000</v>
          </cell>
          <cell r="C153" t="str">
            <v>Prepaid Taxes Rollforward 1997</v>
          </cell>
        </row>
        <row r="154">
          <cell r="B154">
            <v>1351001</v>
          </cell>
          <cell r="C154" t="str">
            <v>Current Tax Asset</v>
          </cell>
        </row>
        <row r="155">
          <cell r="B155">
            <v>1352001</v>
          </cell>
          <cell r="C155" t="str">
            <v>Interest Receivable</v>
          </cell>
        </row>
        <row r="156">
          <cell r="B156">
            <v>1353001</v>
          </cell>
          <cell r="C156" t="str">
            <v>Deposits</v>
          </cell>
        </row>
        <row r="157">
          <cell r="B157">
            <v>1354001</v>
          </cell>
          <cell r="C157" t="str">
            <v>Prepaid Expenses</v>
          </cell>
        </row>
        <row r="158">
          <cell r="B158">
            <v>1354101</v>
          </cell>
          <cell r="C158" t="str">
            <v>Prepaid Selling Expenses</v>
          </cell>
        </row>
        <row r="159">
          <cell r="B159">
            <v>1354102</v>
          </cell>
          <cell r="C159" t="str">
            <v>Prepaid Drilling Expenses</v>
          </cell>
        </row>
        <row r="160">
          <cell r="B160">
            <v>1359001</v>
          </cell>
          <cell r="C160" t="str">
            <v>Other Current Assets</v>
          </cell>
        </row>
        <row r="161">
          <cell r="B161">
            <v>1401001</v>
          </cell>
          <cell r="C161" t="str">
            <v>Import VAT</v>
          </cell>
        </row>
        <row r="162">
          <cell r="B162">
            <v>1402001</v>
          </cell>
          <cell r="C162" t="str">
            <v>Turnover (local) VAT-20%</v>
          </cell>
        </row>
        <row r="163">
          <cell r="B163">
            <v>1402002</v>
          </cell>
          <cell r="C163" t="str">
            <v>Turnover (local) VAT-16%</v>
          </cell>
        </row>
        <row r="164">
          <cell r="B164">
            <v>1403001</v>
          </cell>
          <cell r="C164" t="str">
            <v>Settlement Account</v>
          </cell>
        </row>
        <row r="165">
          <cell r="B165">
            <v>1451001</v>
          </cell>
          <cell r="C165" t="str">
            <v>Advances to Customs</v>
          </cell>
        </row>
        <row r="166">
          <cell r="B166">
            <v>2001001</v>
          </cell>
          <cell r="C166" t="str">
            <v>Unproven Acquisition Costs</v>
          </cell>
        </row>
        <row r="167">
          <cell r="B167">
            <v>2002001</v>
          </cell>
          <cell r="C167" t="str">
            <v>Proven Acquisition Costs</v>
          </cell>
        </row>
        <row r="168">
          <cell r="B168">
            <v>2003001</v>
          </cell>
          <cell r="C168" t="str">
            <v>Acc. Depletion of Acq. Costs</v>
          </cell>
        </row>
        <row r="169">
          <cell r="B169">
            <v>2020100</v>
          </cell>
          <cell r="C169" t="str">
            <v>Oil &amp; Gas Property Rollforward</v>
          </cell>
        </row>
        <row r="170">
          <cell r="B170">
            <v>2030100</v>
          </cell>
          <cell r="C170" t="str">
            <v>Geological &amp; Geophysical Costs</v>
          </cell>
        </row>
        <row r="171">
          <cell r="B171">
            <v>2036001</v>
          </cell>
          <cell r="C171" t="str">
            <v>G&amp;G Company Labour</v>
          </cell>
        </row>
        <row r="172">
          <cell r="B172">
            <v>2036201</v>
          </cell>
          <cell r="C172" t="str">
            <v>G&amp;G Contract Labour</v>
          </cell>
        </row>
        <row r="173">
          <cell r="B173">
            <v>2036501</v>
          </cell>
          <cell r="C173" t="str">
            <v>G&amp;G Seismic</v>
          </cell>
        </row>
        <row r="174">
          <cell r="B174">
            <v>2050100</v>
          </cell>
          <cell r="C174" t="str">
            <v>Development IDC - Successful</v>
          </cell>
        </row>
        <row r="175">
          <cell r="B175">
            <v>2050101</v>
          </cell>
          <cell r="C175" t="str">
            <v>IDC Drilling Contract Day Rate</v>
          </cell>
        </row>
        <row r="176">
          <cell r="B176">
            <v>2050501</v>
          </cell>
          <cell r="C176" t="str">
            <v>IDC Mobilization/Demob</v>
          </cell>
        </row>
        <row r="177">
          <cell r="B177">
            <v>2050701</v>
          </cell>
          <cell r="C177" t="str">
            <v>IDC Road, Loc. Pits &amp; Keways</v>
          </cell>
        </row>
        <row r="178">
          <cell r="B178">
            <v>2050702</v>
          </cell>
          <cell r="C178" t="str">
            <v>Flowlines connectors wells&gt;ZU</v>
          </cell>
        </row>
        <row r="179">
          <cell r="B179">
            <v>2051001</v>
          </cell>
          <cell r="C179" t="str">
            <v>IDC Cementing &amp; Cementing Serv</v>
          </cell>
        </row>
        <row r="180">
          <cell r="B180">
            <v>2051301</v>
          </cell>
          <cell r="C180" t="str">
            <v>IDC Mud Materials</v>
          </cell>
        </row>
        <row r="181">
          <cell r="B181">
            <v>2051501</v>
          </cell>
          <cell r="C181" t="str">
            <v>IDC Chemicals</v>
          </cell>
        </row>
        <row r="182">
          <cell r="B182">
            <v>2051801</v>
          </cell>
          <cell r="C182" t="str">
            <v>IDC Water</v>
          </cell>
        </row>
        <row r="183">
          <cell r="B183">
            <v>2051901</v>
          </cell>
          <cell r="C183" t="str">
            <v>IDC Internal Coating</v>
          </cell>
        </row>
        <row r="184">
          <cell r="B184">
            <v>2052001</v>
          </cell>
          <cell r="C184" t="str">
            <v>IDC Wireline Logging</v>
          </cell>
        </row>
        <row r="185">
          <cell r="B185">
            <v>2052501</v>
          </cell>
          <cell r="C185" t="str">
            <v>IDC Mud Logging</v>
          </cell>
        </row>
        <row r="186">
          <cell r="B186">
            <v>2053001</v>
          </cell>
          <cell r="C186" t="str">
            <v>IDC Formation Testing</v>
          </cell>
        </row>
        <row r="187">
          <cell r="B187">
            <v>2053501</v>
          </cell>
          <cell r="C187" t="str">
            <v>IDC Geological Testing</v>
          </cell>
        </row>
        <row r="188">
          <cell r="B188">
            <v>2054001</v>
          </cell>
          <cell r="C188" t="str">
            <v>IDC Testing Tubular Goods</v>
          </cell>
        </row>
        <row r="189">
          <cell r="B189">
            <v>2054501</v>
          </cell>
          <cell r="C189" t="str">
            <v>IDC Stimulation Treatment</v>
          </cell>
        </row>
        <row r="190">
          <cell r="B190">
            <v>2055001</v>
          </cell>
          <cell r="C190" t="str">
            <v>IDC Drill Bits</v>
          </cell>
        </row>
        <row r="191">
          <cell r="B191">
            <v>2055301</v>
          </cell>
          <cell r="C191" t="str">
            <v>IDC Core Barrels</v>
          </cell>
        </row>
        <row r="192">
          <cell r="B192">
            <v>2055501</v>
          </cell>
          <cell r="C192" t="str">
            <v>IDC Tools &amp; Equipment Rental</v>
          </cell>
        </row>
        <row r="193">
          <cell r="B193">
            <v>2055701</v>
          </cell>
          <cell r="C193" t="str">
            <v>IDC Materials &amp; Supplies</v>
          </cell>
        </row>
        <row r="194">
          <cell r="B194">
            <v>2056001</v>
          </cell>
          <cell r="C194" t="str">
            <v>IDC Company labor</v>
          </cell>
        </row>
        <row r="195">
          <cell r="B195">
            <v>2056201</v>
          </cell>
          <cell r="C195" t="str">
            <v>IDC Contract Labor</v>
          </cell>
        </row>
        <row r="196">
          <cell r="B196">
            <v>2056210</v>
          </cell>
          <cell r="C196" t="str">
            <v>IDC Temporary Contract Labor</v>
          </cell>
        </row>
        <row r="197">
          <cell r="B197">
            <v>2056220</v>
          </cell>
          <cell r="C197" t="str">
            <v>IDC Permanent Contract Labor</v>
          </cell>
        </row>
        <row r="198">
          <cell r="B198">
            <v>2056501</v>
          </cell>
          <cell r="C198" t="str">
            <v>IDC Contract Services &amp; Equip</v>
          </cell>
        </row>
        <row r="199">
          <cell r="B199">
            <v>2056701</v>
          </cell>
          <cell r="C199" t="str">
            <v>IDC Professional Services</v>
          </cell>
        </row>
        <row r="200">
          <cell r="B200">
            <v>2057001</v>
          </cell>
          <cell r="C200" t="str">
            <v>IDC Fuel &amp; Power</v>
          </cell>
        </row>
        <row r="201">
          <cell r="B201">
            <v>2057501</v>
          </cell>
          <cell r="C201" t="str">
            <v>IDC Transportation</v>
          </cell>
        </row>
        <row r="202">
          <cell r="B202">
            <v>2057510</v>
          </cell>
          <cell r="C202" t="str">
            <v>IDC Land Transportation</v>
          </cell>
        </row>
        <row r="203">
          <cell r="B203">
            <v>2057520</v>
          </cell>
          <cell r="C203" t="str">
            <v>IDC Helicopter Transportation</v>
          </cell>
        </row>
        <row r="204">
          <cell r="B204">
            <v>2057530</v>
          </cell>
          <cell r="C204" t="str">
            <v>IDC Air Transportation</v>
          </cell>
        </row>
        <row r="205">
          <cell r="B205">
            <v>2057540</v>
          </cell>
          <cell r="C205" t="str">
            <v>IDC Marine Transportation</v>
          </cell>
        </row>
        <row r="206">
          <cell r="B206">
            <v>2058001</v>
          </cell>
          <cell r="C206" t="str">
            <v>IDC Communication Expense</v>
          </cell>
        </row>
        <row r="207">
          <cell r="B207">
            <v>2058201</v>
          </cell>
          <cell r="C207" t="str">
            <v>IDC Repairs &amp; Maintenance</v>
          </cell>
        </row>
        <row r="208">
          <cell r="B208">
            <v>2058501</v>
          </cell>
          <cell r="C208" t="str">
            <v>IDC Environmental Expense</v>
          </cell>
        </row>
        <row r="209">
          <cell r="B209">
            <v>2058701</v>
          </cell>
          <cell r="C209" t="str">
            <v>IDC Local Licensing Fees</v>
          </cell>
        </row>
        <row r="210">
          <cell r="B210">
            <v>2059001</v>
          </cell>
          <cell r="C210" t="str">
            <v>IDC General &amp; Administrative</v>
          </cell>
        </row>
        <row r="211">
          <cell r="B211">
            <v>2059010</v>
          </cell>
          <cell r="C211" t="str">
            <v>Employee Expenses</v>
          </cell>
        </row>
        <row r="212">
          <cell r="B212">
            <v>2100100</v>
          </cell>
          <cell r="C212" t="str">
            <v>Development IDC - Unsuccessful</v>
          </cell>
        </row>
        <row r="213">
          <cell r="B213">
            <v>2100101</v>
          </cell>
          <cell r="C213" t="str">
            <v>IDC Drilling Contract Day Rate</v>
          </cell>
        </row>
        <row r="214">
          <cell r="B214">
            <v>2100501</v>
          </cell>
          <cell r="C214" t="str">
            <v>IDC Mobilization/Demob</v>
          </cell>
        </row>
        <row r="215">
          <cell r="B215">
            <v>2100701</v>
          </cell>
          <cell r="C215" t="str">
            <v>IDC Road,Loc. Pits &amp; Keyways</v>
          </cell>
        </row>
        <row r="216">
          <cell r="B216">
            <v>2101001</v>
          </cell>
          <cell r="C216" t="str">
            <v>IDC Cementing &amp; Cementing Serv</v>
          </cell>
        </row>
        <row r="217">
          <cell r="B217">
            <v>2101301</v>
          </cell>
          <cell r="C217" t="str">
            <v>IDC Mud Materials</v>
          </cell>
        </row>
        <row r="218">
          <cell r="B218">
            <v>2101501</v>
          </cell>
          <cell r="C218" t="str">
            <v>IDC Chemicals</v>
          </cell>
        </row>
        <row r="219">
          <cell r="B219">
            <v>2101801</v>
          </cell>
          <cell r="C219" t="str">
            <v>IDC Water</v>
          </cell>
        </row>
        <row r="220">
          <cell r="B220">
            <v>2101901</v>
          </cell>
          <cell r="C220" t="str">
            <v>IDC Internal Coating</v>
          </cell>
        </row>
        <row r="221">
          <cell r="B221">
            <v>2102001</v>
          </cell>
          <cell r="C221" t="str">
            <v>IDC Wireline Logging</v>
          </cell>
        </row>
        <row r="222">
          <cell r="B222">
            <v>2102501</v>
          </cell>
          <cell r="C222" t="str">
            <v>IDC Mud Logging</v>
          </cell>
        </row>
        <row r="223">
          <cell r="B223">
            <v>2103001</v>
          </cell>
          <cell r="C223" t="str">
            <v>IDC Formation Testing</v>
          </cell>
        </row>
        <row r="224">
          <cell r="B224">
            <v>2103501</v>
          </cell>
          <cell r="C224" t="str">
            <v>IDC Geological Testing</v>
          </cell>
        </row>
        <row r="225">
          <cell r="B225">
            <v>2104001</v>
          </cell>
          <cell r="C225" t="str">
            <v>IDC Testing Tubular Goods</v>
          </cell>
        </row>
        <row r="226">
          <cell r="B226">
            <v>2104501</v>
          </cell>
          <cell r="C226" t="str">
            <v>IDC Stimulation Treatment</v>
          </cell>
        </row>
        <row r="227">
          <cell r="B227">
            <v>2105001</v>
          </cell>
          <cell r="C227" t="str">
            <v>IDC Drill Bits</v>
          </cell>
        </row>
        <row r="228">
          <cell r="B228">
            <v>2105301</v>
          </cell>
          <cell r="C228" t="str">
            <v>IDC Core Barrels</v>
          </cell>
        </row>
        <row r="229">
          <cell r="B229">
            <v>2105501</v>
          </cell>
          <cell r="C229" t="str">
            <v>IDC Tools &amp; Equipment Rental</v>
          </cell>
        </row>
        <row r="230">
          <cell r="B230">
            <v>2105701</v>
          </cell>
          <cell r="C230" t="str">
            <v>IDC Materials &amp; Supplies</v>
          </cell>
        </row>
        <row r="231">
          <cell r="B231">
            <v>2106001</v>
          </cell>
          <cell r="C231" t="str">
            <v>IDC Company labor</v>
          </cell>
        </row>
        <row r="232">
          <cell r="B232">
            <v>2106201</v>
          </cell>
          <cell r="C232" t="str">
            <v>IDC Contract Labor</v>
          </cell>
        </row>
        <row r="233">
          <cell r="B233">
            <v>2106210</v>
          </cell>
          <cell r="C233" t="str">
            <v>IDC Temporary Contract Labor</v>
          </cell>
        </row>
        <row r="234">
          <cell r="B234">
            <v>2106220</v>
          </cell>
          <cell r="C234" t="str">
            <v>IDC Permanent Contract Labor</v>
          </cell>
        </row>
        <row r="235">
          <cell r="B235">
            <v>2106501</v>
          </cell>
          <cell r="C235" t="str">
            <v>IDC Contract Services &amp; Equip</v>
          </cell>
        </row>
        <row r="236">
          <cell r="B236">
            <v>2106701</v>
          </cell>
          <cell r="C236" t="str">
            <v>IDC Professional Services</v>
          </cell>
        </row>
        <row r="237">
          <cell r="B237">
            <v>2107001</v>
          </cell>
          <cell r="C237" t="str">
            <v>IDC Fuel &amp; Power</v>
          </cell>
        </row>
        <row r="238">
          <cell r="B238">
            <v>2107501</v>
          </cell>
          <cell r="C238" t="str">
            <v>IDC Transportation</v>
          </cell>
        </row>
        <row r="239">
          <cell r="B239">
            <v>2107510</v>
          </cell>
          <cell r="C239" t="str">
            <v>IDC Land Transportation</v>
          </cell>
        </row>
        <row r="240">
          <cell r="B240">
            <v>2107520</v>
          </cell>
          <cell r="C240" t="str">
            <v>IDC Helicopter Transportation</v>
          </cell>
        </row>
        <row r="241">
          <cell r="B241">
            <v>2107530</v>
          </cell>
          <cell r="C241" t="str">
            <v>IDC Air Transportation</v>
          </cell>
        </row>
        <row r="242">
          <cell r="B242">
            <v>2107540</v>
          </cell>
          <cell r="C242" t="str">
            <v>IDC Marine Transportation</v>
          </cell>
        </row>
        <row r="243">
          <cell r="B243">
            <v>2108001</v>
          </cell>
          <cell r="C243" t="str">
            <v>IDC Communication Expense</v>
          </cell>
        </row>
        <row r="244">
          <cell r="B244">
            <v>2108201</v>
          </cell>
          <cell r="C244" t="str">
            <v>IDC Repairs &amp; Maintenance</v>
          </cell>
        </row>
        <row r="245">
          <cell r="B245">
            <v>2108501</v>
          </cell>
          <cell r="C245" t="str">
            <v>IDC Environmental Expense</v>
          </cell>
        </row>
        <row r="246">
          <cell r="B246">
            <v>2108701</v>
          </cell>
          <cell r="C246" t="str">
            <v>IDC Local Licensing Fees</v>
          </cell>
        </row>
        <row r="247">
          <cell r="B247">
            <v>2109001</v>
          </cell>
          <cell r="C247" t="str">
            <v>IDC General &amp; Administrative</v>
          </cell>
        </row>
        <row r="248">
          <cell r="B248">
            <v>2109010</v>
          </cell>
          <cell r="C248" t="str">
            <v>Employee Expenses</v>
          </cell>
        </row>
        <row r="249">
          <cell r="B249">
            <v>2151001</v>
          </cell>
          <cell r="C249" t="str">
            <v>Drive Pipe</v>
          </cell>
        </row>
        <row r="250">
          <cell r="B250">
            <v>2151501</v>
          </cell>
          <cell r="C250" t="str">
            <v>Conductor Pipe</v>
          </cell>
        </row>
        <row r="251">
          <cell r="B251">
            <v>2152001</v>
          </cell>
          <cell r="C251" t="str">
            <v>Surface Casing</v>
          </cell>
        </row>
        <row r="252">
          <cell r="B252">
            <v>2152501</v>
          </cell>
          <cell r="C252" t="str">
            <v>Intermediate Casing</v>
          </cell>
        </row>
        <row r="253">
          <cell r="B253">
            <v>2153001</v>
          </cell>
          <cell r="C253" t="str">
            <v>Production Casing</v>
          </cell>
        </row>
        <row r="254">
          <cell r="B254">
            <v>2153501</v>
          </cell>
          <cell r="C254" t="str">
            <v>Tubing</v>
          </cell>
        </row>
        <row r="255">
          <cell r="B255">
            <v>2154001</v>
          </cell>
          <cell r="C255" t="str">
            <v>Drilling Liner</v>
          </cell>
        </row>
        <row r="256">
          <cell r="B256">
            <v>2154501</v>
          </cell>
          <cell r="C256" t="str">
            <v>Rods</v>
          </cell>
        </row>
        <row r="257">
          <cell r="B257">
            <v>2155001</v>
          </cell>
          <cell r="C257" t="str">
            <v>Casinghead</v>
          </cell>
        </row>
        <row r="258">
          <cell r="B258">
            <v>2156001</v>
          </cell>
          <cell r="C258" t="str">
            <v>Xmas Tree</v>
          </cell>
        </row>
        <row r="259">
          <cell r="B259">
            <v>2157001</v>
          </cell>
          <cell r="C259" t="str">
            <v>Completion Equipment</v>
          </cell>
        </row>
        <row r="260">
          <cell r="B260">
            <v>2157501</v>
          </cell>
          <cell r="C260" t="str">
            <v>Packers</v>
          </cell>
        </row>
        <row r="261">
          <cell r="B261">
            <v>2158001</v>
          </cell>
          <cell r="C261" t="str">
            <v>Pumps &amp;  Equipment</v>
          </cell>
        </row>
        <row r="262">
          <cell r="B262">
            <v>2158501</v>
          </cell>
          <cell r="C262" t="str">
            <v>Tanks &amp; Equipment</v>
          </cell>
        </row>
        <row r="263">
          <cell r="B263">
            <v>2158551</v>
          </cell>
          <cell r="C263" t="str">
            <v>Separators</v>
          </cell>
        </row>
        <row r="264">
          <cell r="B264">
            <v>2158601</v>
          </cell>
          <cell r="C264" t="str">
            <v>Heater Treaters</v>
          </cell>
        </row>
        <row r="265">
          <cell r="B265">
            <v>2158651</v>
          </cell>
          <cell r="C265" t="str">
            <v>Flow Lines &amp; Equipment</v>
          </cell>
        </row>
        <row r="266">
          <cell r="B266">
            <v>2159001</v>
          </cell>
          <cell r="C266" t="str">
            <v>Other Materials &amp; Equipment</v>
          </cell>
        </row>
        <row r="267">
          <cell r="B267">
            <v>2201001</v>
          </cell>
          <cell r="C267" t="str">
            <v>Drive Pipe</v>
          </cell>
        </row>
        <row r="268">
          <cell r="B268">
            <v>2201501</v>
          </cell>
          <cell r="C268" t="str">
            <v>Conductor Pipe</v>
          </cell>
        </row>
        <row r="269">
          <cell r="B269">
            <v>2202001</v>
          </cell>
          <cell r="C269" t="str">
            <v>Surface Casing</v>
          </cell>
        </row>
        <row r="270">
          <cell r="B270">
            <v>2202501</v>
          </cell>
          <cell r="C270" t="str">
            <v>Intermediate Casing</v>
          </cell>
        </row>
        <row r="271">
          <cell r="B271">
            <v>2203001</v>
          </cell>
          <cell r="C271" t="str">
            <v>Production Casing</v>
          </cell>
        </row>
        <row r="272">
          <cell r="B272">
            <v>2203501</v>
          </cell>
          <cell r="C272" t="str">
            <v>Tubing</v>
          </cell>
        </row>
        <row r="273">
          <cell r="B273">
            <v>2204001</v>
          </cell>
          <cell r="C273" t="str">
            <v>Drilling Liner</v>
          </cell>
        </row>
        <row r="274">
          <cell r="B274">
            <v>2204501</v>
          </cell>
          <cell r="C274" t="str">
            <v>Rods</v>
          </cell>
        </row>
        <row r="275">
          <cell r="B275">
            <v>2205001</v>
          </cell>
          <cell r="C275" t="str">
            <v>Casinghead</v>
          </cell>
        </row>
        <row r="276">
          <cell r="B276">
            <v>2206001</v>
          </cell>
          <cell r="C276" t="str">
            <v>Xmas Tree</v>
          </cell>
        </row>
        <row r="277">
          <cell r="B277">
            <v>2207001</v>
          </cell>
          <cell r="C277" t="str">
            <v>Completion Equipment</v>
          </cell>
        </row>
        <row r="278">
          <cell r="B278">
            <v>2207501</v>
          </cell>
          <cell r="C278" t="str">
            <v>Packers</v>
          </cell>
        </row>
        <row r="279">
          <cell r="B279">
            <v>2208001</v>
          </cell>
          <cell r="C279" t="str">
            <v>Pumps &amp;  Equipment</v>
          </cell>
        </row>
        <row r="280">
          <cell r="B280">
            <v>2208501</v>
          </cell>
          <cell r="C280" t="str">
            <v>Tanks &amp; Equipment</v>
          </cell>
        </row>
        <row r="281">
          <cell r="B281">
            <v>2208551</v>
          </cell>
          <cell r="C281" t="str">
            <v>Separators</v>
          </cell>
        </row>
        <row r="282">
          <cell r="B282">
            <v>2208601</v>
          </cell>
          <cell r="C282" t="str">
            <v>Heater Treaters</v>
          </cell>
        </row>
        <row r="283">
          <cell r="B283">
            <v>2208651</v>
          </cell>
          <cell r="C283" t="str">
            <v>Flow Lines &amp; Equipment</v>
          </cell>
        </row>
        <row r="284">
          <cell r="B284">
            <v>2209001</v>
          </cell>
          <cell r="C284" t="str">
            <v>Other Materials &amp; Equipment</v>
          </cell>
        </row>
        <row r="285">
          <cell r="B285">
            <v>2250000</v>
          </cell>
          <cell r="C285" t="str">
            <v>FF&amp;E RollForward 1997</v>
          </cell>
        </row>
        <row r="286">
          <cell r="B286">
            <v>2251000</v>
          </cell>
          <cell r="C286" t="str">
            <v>Buildings Rollforard 1997</v>
          </cell>
        </row>
        <row r="287">
          <cell r="B287">
            <v>2251001</v>
          </cell>
          <cell r="C287" t="str">
            <v>Buildings</v>
          </cell>
        </row>
        <row r="288">
          <cell r="B288">
            <v>2251002</v>
          </cell>
          <cell r="C288" t="str">
            <v>Chemical Laboratory</v>
          </cell>
        </row>
        <row r="289">
          <cell r="B289">
            <v>2251003</v>
          </cell>
          <cell r="C289" t="str">
            <v>Fuel Station</v>
          </cell>
        </row>
        <row r="290">
          <cell r="B290">
            <v>2251501</v>
          </cell>
          <cell r="C290" t="str">
            <v>Roads</v>
          </cell>
        </row>
        <row r="291">
          <cell r="B291">
            <v>2252001</v>
          </cell>
          <cell r="C291" t="str">
            <v>Pipelines</v>
          </cell>
        </row>
        <row r="292">
          <cell r="B292">
            <v>2252501</v>
          </cell>
          <cell r="C292" t="str">
            <v>Gathering Systems</v>
          </cell>
        </row>
        <row r="293">
          <cell r="B293">
            <v>2252502</v>
          </cell>
          <cell r="C293" t="str">
            <v>Starting-up min TPS</v>
          </cell>
        </row>
        <row r="294">
          <cell r="B294">
            <v>2252503</v>
          </cell>
          <cell r="C294" t="str">
            <v>Measuring Unit ZU-2/10</v>
          </cell>
        </row>
        <row r="295">
          <cell r="B295">
            <v>2252504</v>
          </cell>
          <cell r="C295" t="str">
            <v>Measuring Unit ZU-01</v>
          </cell>
        </row>
        <row r="296">
          <cell r="B296">
            <v>2252505</v>
          </cell>
          <cell r="C296" t="str">
            <v>Power Station</v>
          </cell>
        </row>
        <row r="297">
          <cell r="B297">
            <v>2253000</v>
          </cell>
          <cell r="C297" t="str">
            <v>Plant &amp; Equipment R/F 1997</v>
          </cell>
        </row>
        <row r="298">
          <cell r="B298">
            <v>2253001</v>
          </cell>
          <cell r="C298" t="str">
            <v>Plant &amp; Equipment</v>
          </cell>
        </row>
        <row r="299">
          <cell r="B299">
            <v>2253500</v>
          </cell>
          <cell r="C299" t="str">
            <v>Vehicles Rollforward 1997</v>
          </cell>
        </row>
        <row r="300">
          <cell r="B300">
            <v>2253501</v>
          </cell>
          <cell r="C300" t="str">
            <v>Vehicles</v>
          </cell>
        </row>
        <row r="301">
          <cell r="B301">
            <v>2254001</v>
          </cell>
          <cell r="C301" t="str">
            <v>Vehicles for specialized tasks</v>
          </cell>
        </row>
        <row r="302">
          <cell r="B302">
            <v>2254501</v>
          </cell>
          <cell r="C302" t="str">
            <v>Vehicles for personnel</v>
          </cell>
        </row>
        <row r="303">
          <cell r="B303">
            <v>2254502</v>
          </cell>
          <cell r="C303" t="str">
            <v>Vehicles-VAT</v>
          </cell>
        </row>
        <row r="304">
          <cell r="B304">
            <v>2255001</v>
          </cell>
          <cell r="C304" t="str">
            <v>Furniture &amp; Fixtures</v>
          </cell>
        </row>
        <row r="305">
          <cell r="B305">
            <v>2256001</v>
          </cell>
          <cell r="C305" t="str">
            <v>Fiel Communications</v>
          </cell>
        </row>
        <row r="306">
          <cell r="B306">
            <v>2301000</v>
          </cell>
          <cell r="C306" t="str">
            <v>Apartments Rollforward 1997</v>
          </cell>
        </row>
        <row r="307">
          <cell r="B307">
            <v>2301001</v>
          </cell>
          <cell r="C307" t="str">
            <v>Buildings</v>
          </cell>
        </row>
        <row r="308">
          <cell r="B308">
            <v>2301010</v>
          </cell>
          <cell r="C308" t="str">
            <v>Office Buildings</v>
          </cell>
        </row>
        <row r="309">
          <cell r="B309">
            <v>2301020</v>
          </cell>
          <cell r="C309" t="str">
            <v>Apartments</v>
          </cell>
        </row>
        <row r="310">
          <cell r="B310">
            <v>2302001</v>
          </cell>
          <cell r="C310" t="str">
            <v>Vehicles</v>
          </cell>
        </row>
        <row r="311">
          <cell r="B311">
            <v>2302010</v>
          </cell>
          <cell r="C311" t="str">
            <v>Office Personnel</v>
          </cell>
        </row>
        <row r="312">
          <cell r="B312">
            <v>2303000</v>
          </cell>
          <cell r="C312" t="str">
            <v>Office F&amp;F Rollforward 1997</v>
          </cell>
        </row>
        <row r="313">
          <cell r="B313">
            <v>2303001</v>
          </cell>
          <cell r="C313" t="str">
            <v>Furniture &amp; Fixtures</v>
          </cell>
        </row>
        <row r="314">
          <cell r="B314">
            <v>2303010</v>
          </cell>
          <cell r="C314" t="str">
            <v>Office Furniture &amp; Fixtures</v>
          </cell>
        </row>
        <row r="315">
          <cell r="B315">
            <v>2303020</v>
          </cell>
          <cell r="C315" t="str">
            <v>Apartment Furniture &amp; Fixtures</v>
          </cell>
        </row>
        <row r="316">
          <cell r="B316">
            <v>2304001</v>
          </cell>
          <cell r="C316" t="str">
            <v>Office Equipment</v>
          </cell>
        </row>
        <row r="317">
          <cell r="B317">
            <v>2305001</v>
          </cell>
          <cell r="C317" t="str">
            <v>Intangable Assets</v>
          </cell>
        </row>
        <row r="318">
          <cell r="B318">
            <v>2305002</v>
          </cell>
          <cell r="C318" t="str">
            <v>Software - GL</v>
          </cell>
        </row>
        <row r="319">
          <cell r="B319">
            <v>2305003</v>
          </cell>
          <cell r="C319" t="str">
            <v>Software - Payroll</v>
          </cell>
        </row>
        <row r="320">
          <cell r="B320">
            <v>2350101</v>
          </cell>
          <cell r="C320" t="str">
            <v>IDC Drilling Contract Day Rate</v>
          </cell>
        </row>
        <row r="321">
          <cell r="B321">
            <v>2350501</v>
          </cell>
          <cell r="C321" t="str">
            <v>IDC Mobilization/Demob</v>
          </cell>
        </row>
        <row r="322">
          <cell r="B322">
            <v>2350701</v>
          </cell>
          <cell r="C322" t="str">
            <v>IDC Road,Loc. Pits &amp; Keyways</v>
          </cell>
        </row>
        <row r="323">
          <cell r="B323">
            <v>2351001</v>
          </cell>
          <cell r="C323" t="str">
            <v>IDC Cementing &amp; Cementing Serv</v>
          </cell>
        </row>
        <row r="324">
          <cell r="B324">
            <v>2351301</v>
          </cell>
          <cell r="C324" t="str">
            <v>IDC Mud Materials</v>
          </cell>
        </row>
        <row r="325">
          <cell r="B325">
            <v>2351501</v>
          </cell>
          <cell r="C325" t="str">
            <v>IDC Chemicals</v>
          </cell>
        </row>
        <row r="326">
          <cell r="B326">
            <v>2351801</v>
          </cell>
          <cell r="C326" t="str">
            <v>IDC Water</v>
          </cell>
        </row>
        <row r="327">
          <cell r="B327">
            <v>2351901</v>
          </cell>
          <cell r="C327" t="str">
            <v>IDC Internal Coating</v>
          </cell>
        </row>
        <row r="328">
          <cell r="B328">
            <v>2352001</v>
          </cell>
          <cell r="C328" t="str">
            <v>IDC Wireline Logging</v>
          </cell>
        </row>
        <row r="329">
          <cell r="B329">
            <v>2352501</v>
          </cell>
          <cell r="C329" t="str">
            <v>IDC Mud Logging</v>
          </cell>
        </row>
        <row r="330">
          <cell r="B330">
            <v>2353001</v>
          </cell>
          <cell r="C330" t="str">
            <v>IDC Formation Testing</v>
          </cell>
        </row>
        <row r="331">
          <cell r="B331">
            <v>2353501</v>
          </cell>
          <cell r="C331" t="str">
            <v>IDC Geological Testing</v>
          </cell>
        </row>
        <row r="332">
          <cell r="B332">
            <v>2354001</v>
          </cell>
          <cell r="C332" t="str">
            <v>IDC Testing Tubular Goods</v>
          </cell>
        </row>
        <row r="333">
          <cell r="B333">
            <v>2354501</v>
          </cell>
          <cell r="C333" t="str">
            <v>IDC Stimulation Treatment</v>
          </cell>
        </row>
        <row r="334">
          <cell r="B334">
            <v>2355001</v>
          </cell>
          <cell r="C334" t="str">
            <v>IDC Drill Bits</v>
          </cell>
        </row>
        <row r="335">
          <cell r="B335">
            <v>2355301</v>
          </cell>
          <cell r="C335" t="str">
            <v>IDC Core Barrels</v>
          </cell>
        </row>
        <row r="336">
          <cell r="B336">
            <v>2355501</v>
          </cell>
          <cell r="C336" t="str">
            <v>IDC Tools &amp; Equipment Rental</v>
          </cell>
        </row>
        <row r="337">
          <cell r="B337">
            <v>2355701</v>
          </cell>
          <cell r="C337" t="str">
            <v>IDC Materials &amp; Supplies</v>
          </cell>
        </row>
        <row r="338">
          <cell r="B338">
            <v>2356001</v>
          </cell>
          <cell r="C338" t="str">
            <v>IDC Company labor</v>
          </cell>
        </row>
        <row r="339">
          <cell r="B339">
            <v>2356201</v>
          </cell>
          <cell r="C339" t="str">
            <v>IDC Contract Labor</v>
          </cell>
        </row>
        <row r="340">
          <cell r="B340">
            <v>2356210</v>
          </cell>
          <cell r="C340" t="str">
            <v>IDC Temporary Contract Labor</v>
          </cell>
        </row>
        <row r="341">
          <cell r="B341">
            <v>2356220</v>
          </cell>
          <cell r="C341" t="str">
            <v>IDC Permanent Contract Labor</v>
          </cell>
        </row>
        <row r="342">
          <cell r="B342">
            <v>2356501</v>
          </cell>
          <cell r="C342" t="str">
            <v>IDC Contract Services &amp; Equip</v>
          </cell>
        </row>
        <row r="343">
          <cell r="B343">
            <v>2356701</v>
          </cell>
          <cell r="C343" t="str">
            <v>IDC Professional Services</v>
          </cell>
        </row>
        <row r="344">
          <cell r="B344">
            <v>2356710</v>
          </cell>
          <cell r="C344" t="str">
            <v>IDC Baker Hughes</v>
          </cell>
        </row>
        <row r="345">
          <cell r="B345">
            <v>2357001</v>
          </cell>
          <cell r="C345" t="str">
            <v>IDC Fuel &amp; Power</v>
          </cell>
        </row>
        <row r="346">
          <cell r="B346">
            <v>2357501</v>
          </cell>
          <cell r="C346" t="str">
            <v>IDC Transportation</v>
          </cell>
        </row>
        <row r="347">
          <cell r="B347">
            <v>2357510</v>
          </cell>
          <cell r="C347" t="str">
            <v>IDC Land Transportation</v>
          </cell>
        </row>
        <row r="348">
          <cell r="B348">
            <v>2357520</v>
          </cell>
          <cell r="C348" t="str">
            <v>IDC Helicopter Transportation</v>
          </cell>
        </row>
        <row r="349">
          <cell r="B349">
            <v>2357530</v>
          </cell>
          <cell r="C349" t="str">
            <v>IDC Air Transportation</v>
          </cell>
        </row>
        <row r="350">
          <cell r="B350">
            <v>2357540</v>
          </cell>
          <cell r="C350" t="str">
            <v>IDC Marine Transportation</v>
          </cell>
        </row>
        <row r="351">
          <cell r="B351">
            <v>2358001</v>
          </cell>
          <cell r="C351" t="str">
            <v>IDC Communication Expense</v>
          </cell>
        </row>
        <row r="352">
          <cell r="B352">
            <v>2358201</v>
          </cell>
          <cell r="C352" t="str">
            <v>IDC Repairs &amp; Maintenance</v>
          </cell>
        </row>
        <row r="353">
          <cell r="B353">
            <v>2358501</v>
          </cell>
          <cell r="C353" t="str">
            <v>IDC Environmental Expense</v>
          </cell>
        </row>
        <row r="354">
          <cell r="B354">
            <v>2358701</v>
          </cell>
          <cell r="C354" t="str">
            <v>IDC Local Licensing Fees</v>
          </cell>
        </row>
        <row r="355">
          <cell r="B355">
            <v>2359001</v>
          </cell>
          <cell r="C355" t="str">
            <v>IDC General &amp; Administrative</v>
          </cell>
        </row>
        <row r="356">
          <cell r="B356">
            <v>2359010</v>
          </cell>
          <cell r="C356" t="str">
            <v>Employee Expenses</v>
          </cell>
        </row>
        <row r="357">
          <cell r="B357">
            <v>2401001</v>
          </cell>
          <cell r="C357" t="str">
            <v>Drive Pipe</v>
          </cell>
        </row>
        <row r="358">
          <cell r="B358">
            <v>2401501</v>
          </cell>
          <cell r="C358" t="str">
            <v>Conductor Pipe</v>
          </cell>
        </row>
        <row r="359">
          <cell r="B359">
            <v>2402001</v>
          </cell>
          <cell r="C359" t="str">
            <v>Surface Casing</v>
          </cell>
        </row>
        <row r="360">
          <cell r="B360">
            <v>2402501</v>
          </cell>
          <cell r="C360" t="str">
            <v>Intermediate Casing</v>
          </cell>
        </row>
        <row r="361">
          <cell r="B361">
            <v>2403001</v>
          </cell>
          <cell r="C361" t="str">
            <v>Production Casing</v>
          </cell>
        </row>
        <row r="362">
          <cell r="B362">
            <v>2403501</v>
          </cell>
          <cell r="C362" t="str">
            <v>Tubing</v>
          </cell>
        </row>
        <row r="363">
          <cell r="B363">
            <v>2404001</v>
          </cell>
          <cell r="C363" t="str">
            <v>Drilling Liner</v>
          </cell>
        </row>
        <row r="364">
          <cell r="B364">
            <v>2404501</v>
          </cell>
          <cell r="C364" t="str">
            <v>Rods</v>
          </cell>
        </row>
        <row r="365">
          <cell r="B365">
            <v>2405001</v>
          </cell>
          <cell r="C365" t="str">
            <v>Casinghead</v>
          </cell>
        </row>
        <row r="366">
          <cell r="B366">
            <v>2406001</v>
          </cell>
          <cell r="C366" t="str">
            <v>Xmas Tree</v>
          </cell>
        </row>
        <row r="367">
          <cell r="B367">
            <v>2407001</v>
          </cell>
          <cell r="C367" t="str">
            <v>Completion Equipment</v>
          </cell>
        </row>
        <row r="368">
          <cell r="B368">
            <v>2407501</v>
          </cell>
          <cell r="C368" t="str">
            <v>Packers</v>
          </cell>
        </row>
        <row r="369">
          <cell r="B369">
            <v>2408001</v>
          </cell>
          <cell r="C369" t="str">
            <v>Pumps &amp;  Equipment</v>
          </cell>
        </row>
        <row r="370">
          <cell r="B370">
            <v>2408501</v>
          </cell>
          <cell r="C370" t="str">
            <v>Tanks &amp; Equipment</v>
          </cell>
        </row>
        <row r="371">
          <cell r="B371">
            <v>2408551</v>
          </cell>
          <cell r="C371" t="str">
            <v>Separators</v>
          </cell>
        </row>
        <row r="372">
          <cell r="B372">
            <v>2408601</v>
          </cell>
          <cell r="C372" t="str">
            <v>Heater Treaters</v>
          </cell>
        </row>
        <row r="373">
          <cell r="B373">
            <v>2408651</v>
          </cell>
          <cell r="C373" t="str">
            <v>Flow Lines &amp; Equipment</v>
          </cell>
        </row>
        <row r="374">
          <cell r="B374">
            <v>2409001</v>
          </cell>
          <cell r="C374" t="str">
            <v>Other Materials &amp; Equipment</v>
          </cell>
        </row>
        <row r="375">
          <cell r="B375">
            <v>2451000</v>
          </cell>
          <cell r="C375" t="str">
            <v>WIP Rollforward 1997</v>
          </cell>
        </row>
        <row r="376">
          <cell r="B376">
            <v>2451001</v>
          </cell>
          <cell r="C376" t="str">
            <v>Work in Progress - Workovers</v>
          </cell>
        </row>
        <row r="377">
          <cell r="B377">
            <v>2511001</v>
          </cell>
          <cell r="C377" t="str">
            <v>Materials</v>
          </cell>
        </row>
        <row r="378">
          <cell r="B378">
            <v>2511501</v>
          </cell>
          <cell r="C378" t="str">
            <v>Overhead</v>
          </cell>
        </row>
        <row r="379">
          <cell r="B379">
            <v>2511701</v>
          </cell>
          <cell r="C379" t="str">
            <v>WIP-Buildings-Proj Design</v>
          </cell>
        </row>
        <row r="380">
          <cell r="B380">
            <v>2512001</v>
          </cell>
          <cell r="C380" t="str">
            <v>Transportation</v>
          </cell>
        </row>
        <row r="381">
          <cell r="B381">
            <v>2512501</v>
          </cell>
          <cell r="C381" t="str">
            <v>Local Services</v>
          </cell>
        </row>
        <row r="382">
          <cell r="B382">
            <v>2516001</v>
          </cell>
          <cell r="C382" t="str">
            <v>Company labor</v>
          </cell>
        </row>
        <row r="383">
          <cell r="B383">
            <v>2516201</v>
          </cell>
          <cell r="C383" t="str">
            <v>Contract Labor</v>
          </cell>
        </row>
        <row r="384">
          <cell r="B384">
            <v>2516210</v>
          </cell>
          <cell r="C384" t="str">
            <v>Temporary Contract Labor</v>
          </cell>
        </row>
        <row r="385">
          <cell r="B385">
            <v>2516220</v>
          </cell>
          <cell r="C385" t="str">
            <v>Permanent Contract Labor</v>
          </cell>
        </row>
        <row r="386">
          <cell r="B386">
            <v>2521001</v>
          </cell>
          <cell r="C386" t="str">
            <v>Materials</v>
          </cell>
        </row>
        <row r="387">
          <cell r="B387">
            <v>2521501</v>
          </cell>
          <cell r="C387" t="str">
            <v>Overhead</v>
          </cell>
        </row>
        <row r="388">
          <cell r="B388">
            <v>2521701</v>
          </cell>
          <cell r="C388" t="str">
            <v>WIP - Roads - Proj Design</v>
          </cell>
        </row>
        <row r="389">
          <cell r="B389">
            <v>2522001</v>
          </cell>
          <cell r="C389" t="str">
            <v>Transportation</v>
          </cell>
        </row>
        <row r="390">
          <cell r="B390">
            <v>2522501</v>
          </cell>
          <cell r="C390" t="str">
            <v>Local Services</v>
          </cell>
        </row>
        <row r="391">
          <cell r="B391">
            <v>2526001</v>
          </cell>
          <cell r="C391" t="str">
            <v>Company labor</v>
          </cell>
        </row>
        <row r="392">
          <cell r="B392">
            <v>2526201</v>
          </cell>
          <cell r="C392" t="str">
            <v>Contract Labor</v>
          </cell>
        </row>
        <row r="393">
          <cell r="B393">
            <v>2526210</v>
          </cell>
          <cell r="C393" t="str">
            <v>Temporary Contract Labor</v>
          </cell>
        </row>
        <row r="394">
          <cell r="B394">
            <v>2526220</v>
          </cell>
          <cell r="C394" t="str">
            <v>Permanent Contract Labor</v>
          </cell>
        </row>
        <row r="395">
          <cell r="B395">
            <v>2531001</v>
          </cell>
          <cell r="C395" t="str">
            <v>Materials</v>
          </cell>
        </row>
        <row r="396">
          <cell r="B396">
            <v>2531501</v>
          </cell>
          <cell r="C396" t="str">
            <v>Overhead</v>
          </cell>
        </row>
        <row r="397">
          <cell r="B397">
            <v>2531701</v>
          </cell>
          <cell r="C397" t="str">
            <v>WIP-Pipelines-Proj Design</v>
          </cell>
        </row>
        <row r="398">
          <cell r="B398">
            <v>2532001</v>
          </cell>
          <cell r="C398" t="str">
            <v>Transportation</v>
          </cell>
        </row>
        <row r="399">
          <cell r="B399">
            <v>2532501</v>
          </cell>
          <cell r="C399" t="str">
            <v>Local Services</v>
          </cell>
        </row>
        <row r="400">
          <cell r="B400">
            <v>2536001</v>
          </cell>
          <cell r="C400" t="str">
            <v>Company labor</v>
          </cell>
        </row>
        <row r="401">
          <cell r="B401">
            <v>2536201</v>
          </cell>
          <cell r="C401" t="str">
            <v>Contract Labor</v>
          </cell>
        </row>
        <row r="402">
          <cell r="B402">
            <v>2536210</v>
          </cell>
          <cell r="C402" t="str">
            <v>Temporary Contract Labor</v>
          </cell>
        </row>
        <row r="403">
          <cell r="B403">
            <v>2536220</v>
          </cell>
          <cell r="C403" t="str">
            <v>Permanent Contract Labor</v>
          </cell>
        </row>
        <row r="404">
          <cell r="B404">
            <v>2541001</v>
          </cell>
          <cell r="C404" t="str">
            <v>Materials</v>
          </cell>
        </row>
        <row r="405">
          <cell r="B405">
            <v>2541501</v>
          </cell>
          <cell r="C405" t="str">
            <v>Overhead</v>
          </cell>
        </row>
        <row r="406">
          <cell r="B406">
            <v>2541701</v>
          </cell>
          <cell r="C406" t="str">
            <v>WIP-Gathsys-Proj Design</v>
          </cell>
        </row>
        <row r="407">
          <cell r="B407">
            <v>2542001</v>
          </cell>
          <cell r="C407" t="str">
            <v>Transportation</v>
          </cell>
        </row>
        <row r="408">
          <cell r="B408">
            <v>2542501</v>
          </cell>
          <cell r="C408" t="str">
            <v>Local Services</v>
          </cell>
        </row>
        <row r="409">
          <cell r="B409">
            <v>2546001</v>
          </cell>
          <cell r="C409" t="str">
            <v>Company labor</v>
          </cell>
        </row>
        <row r="410">
          <cell r="B410">
            <v>2546201</v>
          </cell>
          <cell r="C410" t="str">
            <v>Contract Labor</v>
          </cell>
        </row>
        <row r="411">
          <cell r="B411">
            <v>2546210</v>
          </cell>
          <cell r="C411" t="str">
            <v>Temporary Contract Labor</v>
          </cell>
        </row>
        <row r="412">
          <cell r="B412">
            <v>2546220</v>
          </cell>
          <cell r="C412" t="str">
            <v>Permanent Contract Labor</v>
          </cell>
        </row>
        <row r="413">
          <cell r="B413">
            <v>2551001</v>
          </cell>
          <cell r="C413" t="str">
            <v>Materials</v>
          </cell>
        </row>
        <row r="414">
          <cell r="B414">
            <v>2551501</v>
          </cell>
          <cell r="C414" t="str">
            <v>Overhead</v>
          </cell>
        </row>
        <row r="415">
          <cell r="B415">
            <v>2551701</v>
          </cell>
          <cell r="C415" t="str">
            <v>WIP-P&amp;E-Proj Design</v>
          </cell>
        </row>
        <row r="416">
          <cell r="B416">
            <v>2552001</v>
          </cell>
          <cell r="C416" t="str">
            <v>Transportation</v>
          </cell>
        </row>
        <row r="417">
          <cell r="B417">
            <v>2552501</v>
          </cell>
          <cell r="C417" t="str">
            <v>Local Services</v>
          </cell>
        </row>
        <row r="418">
          <cell r="B418">
            <v>2556001</v>
          </cell>
          <cell r="C418" t="str">
            <v>Company labor</v>
          </cell>
        </row>
        <row r="419">
          <cell r="B419">
            <v>2556201</v>
          </cell>
          <cell r="C419" t="str">
            <v>Contract Labor</v>
          </cell>
        </row>
        <row r="420">
          <cell r="B420">
            <v>2556210</v>
          </cell>
          <cell r="C420" t="str">
            <v>Temporary Contract Labor</v>
          </cell>
        </row>
        <row r="421">
          <cell r="B421">
            <v>2556220</v>
          </cell>
          <cell r="C421" t="str">
            <v>Permanent Contract Labor</v>
          </cell>
        </row>
        <row r="422">
          <cell r="B422">
            <v>2601001</v>
          </cell>
          <cell r="C422" t="str">
            <v>Sales FCP Offset</v>
          </cell>
        </row>
        <row r="423">
          <cell r="B423">
            <v>2602001</v>
          </cell>
          <cell r="C423" t="str">
            <v>Transportation FCP Offset</v>
          </cell>
        </row>
        <row r="424">
          <cell r="B424">
            <v>2603001</v>
          </cell>
          <cell r="C424" t="str">
            <v>Marketing FCP Offset</v>
          </cell>
        </row>
        <row r="425">
          <cell r="B425">
            <v>2604001</v>
          </cell>
          <cell r="C425" t="str">
            <v>Operating Exp.FCP Offset</v>
          </cell>
        </row>
        <row r="426">
          <cell r="B426">
            <v>2605001</v>
          </cell>
          <cell r="C426" t="str">
            <v>Plant&amp;Eq.Cost Basis Step-up</v>
          </cell>
        </row>
        <row r="427">
          <cell r="B427">
            <v>2606001</v>
          </cell>
          <cell r="C427" t="str">
            <v>Furniture&amp;F.Cost Basis Step-up</v>
          </cell>
        </row>
        <row r="428">
          <cell r="B428">
            <v>2607001</v>
          </cell>
          <cell r="C428" t="str">
            <v>Oil&amp;Gas Pr.Cost Basis Step-up</v>
          </cell>
        </row>
        <row r="429">
          <cell r="B429">
            <v>2608001</v>
          </cell>
          <cell r="C429" t="str">
            <v>Roads Cost Basis Step-up</v>
          </cell>
        </row>
        <row r="430">
          <cell r="B430">
            <v>2609001</v>
          </cell>
          <cell r="C430" t="str">
            <v>Vehicles Cost Basis Step-up</v>
          </cell>
        </row>
        <row r="431">
          <cell r="B431">
            <v>2701001</v>
          </cell>
          <cell r="C431" t="str">
            <v>Accumulated Depletion-Acq.Cost</v>
          </cell>
        </row>
        <row r="432">
          <cell r="B432">
            <v>2702001</v>
          </cell>
          <cell r="C432" t="str">
            <v>Accumulated Depletion-IDC.Cost</v>
          </cell>
        </row>
        <row r="433">
          <cell r="B433">
            <v>2703001</v>
          </cell>
          <cell r="C433" t="str">
            <v>Accumulated Depreciation-TDC</v>
          </cell>
        </row>
        <row r="434">
          <cell r="B434">
            <v>2704000</v>
          </cell>
          <cell r="C434" t="str">
            <v>Accum. Depletion 1997</v>
          </cell>
        </row>
        <row r="435">
          <cell r="B435">
            <v>2704001</v>
          </cell>
          <cell r="C435" t="str">
            <v>Accumulated Depreciation-FFE</v>
          </cell>
        </row>
        <row r="436">
          <cell r="B436">
            <v>2705000</v>
          </cell>
          <cell r="C436" t="str">
            <v>Accum. Deprec.-CORPA 1997</v>
          </cell>
        </row>
        <row r="437">
          <cell r="B437">
            <v>2705001</v>
          </cell>
          <cell r="C437" t="str">
            <v>Accumulated Depreciation-CORPA</v>
          </cell>
        </row>
        <row r="438">
          <cell r="B438">
            <v>2709001</v>
          </cell>
          <cell r="C438" t="str">
            <v>Accum.Depr.Step-up</v>
          </cell>
        </row>
        <row r="439">
          <cell r="B439" t="str">
            <v>120AKT01</v>
          </cell>
          <cell r="C439" t="str">
            <v>Aktyubinsky Tech. Centre</v>
          </cell>
        </row>
        <row r="440">
          <cell r="B440" t="str">
            <v>120AKT02</v>
          </cell>
          <cell r="C440" t="str">
            <v>AktauAdaiService</v>
          </cell>
        </row>
        <row r="441">
          <cell r="B441" t="str">
            <v>120AMA01</v>
          </cell>
          <cell r="C441" t="str">
            <v>Amandyk</v>
          </cell>
        </row>
        <row r="442">
          <cell r="B442" t="str">
            <v>120ART01</v>
          </cell>
          <cell r="C442" t="str">
            <v>Arti-Siguar</v>
          </cell>
        </row>
        <row r="443">
          <cell r="B443" t="str">
            <v>120AZI01</v>
          </cell>
          <cell r="C443" t="str">
            <v>Azimut Energy Services</v>
          </cell>
        </row>
        <row r="444">
          <cell r="B444" t="str">
            <v>120BAK01</v>
          </cell>
          <cell r="C444" t="str">
            <v>BAKER HUGHES SERVICES</v>
          </cell>
        </row>
        <row r="445">
          <cell r="B445" t="str">
            <v>120BAR01</v>
          </cell>
          <cell r="C445" t="str">
            <v>Bars Oil Trading</v>
          </cell>
        </row>
        <row r="446">
          <cell r="B446" t="str">
            <v>120BER01</v>
          </cell>
          <cell r="C446" t="str">
            <v>Bertling</v>
          </cell>
        </row>
        <row r="447">
          <cell r="B447" t="str">
            <v>120BEY01</v>
          </cell>
          <cell r="C447" t="str">
            <v>Beyneu Zholdary</v>
          </cell>
        </row>
        <row r="448">
          <cell r="B448" t="str">
            <v>120BIS01</v>
          </cell>
          <cell r="C448" t="str">
            <v>Bishop Lifting</v>
          </cell>
        </row>
        <row r="449">
          <cell r="B449" t="str">
            <v>120BTT01</v>
          </cell>
          <cell r="C449" t="str">
            <v>BTT</v>
          </cell>
        </row>
        <row r="450">
          <cell r="B450" t="str">
            <v>120BUT01</v>
          </cell>
          <cell r="C450" t="str">
            <v>Butes Unlimited</v>
          </cell>
        </row>
        <row r="451">
          <cell r="B451" t="str">
            <v>120CAN01</v>
          </cell>
          <cell r="C451" t="str">
            <v>Canam Services</v>
          </cell>
        </row>
        <row r="452">
          <cell r="B452" t="str">
            <v>120CAS01</v>
          </cell>
          <cell r="C452" t="str">
            <v>Caspy Asia Service</v>
          </cell>
        </row>
        <row r="453">
          <cell r="B453" t="str">
            <v>120CHA01</v>
          </cell>
          <cell r="C453" t="str">
            <v>Cha-Kur Medical Firm</v>
          </cell>
        </row>
        <row r="454">
          <cell r="B454" t="str">
            <v>120CON01</v>
          </cell>
          <cell r="C454" t="str">
            <v>Continental Shiptores</v>
          </cell>
        </row>
        <row r="455">
          <cell r="B455" t="str">
            <v>120CRI01</v>
          </cell>
          <cell r="C455" t="str">
            <v>CHAPPARAL</v>
          </cell>
        </row>
        <row r="456">
          <cell r="B456" t="str">
            <v>120GEO01</v>
          </cell>
          <cell r="C456" t="str">
            <v>Geos</v>
          </cell>
        </row>
        <row r="457">
          <cell r="B457" t="str">
            <v>120GIS01</v>
          </cell>
          <cell r="C457" t="str">
            <v>Gic Company</v>
          </cell>
        </row>
        <row r="458">
          <cell r="B458" t="str">
            <v>120HIM01</v>
          </cell>
          <cell r="C458" t="str">
            <v>Himmontazh</v>
          </cell>
        </row>
        <row r="459">
          <cell r="B459" t="str">
            <v>120ISA01</v>
          </cell>
          <cell r="C459" t="str">
            <v>Isaev Ardak</v>
          </cell>
        </row>
        <row r="460">
          <cell r="B460" t="str">
            <v>120JMC01</v>
          </cell>
          <cell r="C460" t="str">
            <v>JMC</v>
          </cell>
        </row>
        <row r="461">
          <cell r="B461" t="str">
            <v>120JMP01</v>
          </cell>
          <cell r="C461" t="str">
            <v>JMP Developments</v>
          </cell>
        </row>
        <row r="462">
          <cell r="B462" t="str">
            <v>120JSC01</v>
          </cell>
          <cell r="C462" t="str">
            <v>JSC TNS PLUS</v>
          </cell>
        </row>
        <row r="463">
          <cell r="B463" t="str">
            <v>120KAZ01</v>
          </cell>
          <cell r="C463" t="str">
            <v>Kazakhoil-Drilling  KZT</v>
          </cell>
        </row>
        <row r="464">
          <cell r="B464" t="str">
            <v>120KAZ02</v>
          </cell>
          <cell r="C464" t="str">
            <v>Kazakhoil</v>
          </cell>
        </row>
        <row r="465">
          <cell r="B465" t="str">
            <v>120KAZ03</v>
          </cell>
          <cell r="C465" t="str">
            <v>KazStroiMontazhservice</v>
          </cell>
        </row>
        <row r="466">
          <cell r="B466" t="str">
            <v>120KAZ04</v>
          </cell>
          <cell r="C466" t="str">
            <v>KazGIIZ</v>
          </cell>
        </row>
        <row r="467">
          <cell r="B467" t="str">
            <v>120KAZ05</v>
          </cell>
          <cell r="C467" t="str">
            <v>Kaztransoil</v>
          </cell>
        </row>
        <row r="468">
          <cell r="B468" t="str">
            <v>120KAZ06</v>
          </cell>
          <cell r="C468" t="str">
            <v>KazakhoilKurylys</v>
          </cell>
        </row>
        <row r="469">
          <cell r="B469" t="str">
            <v>120KAZ07</v>
          </cell>
          <cell r="C469" t="str">
            <v>KazVtorChermet</v>
          </cell>
        </row>
        <row r="470">
          <cell r="B470" t="str">
            <v>120KEE01</v>
          </cell>
          <cell r="C470" t="str">
            <v>KEENOIL</v>
          </cell>
        </row>
        <row r="471">
          <cell r="B471" t="str">
            <v>120KOY01</v>
          </cell>
          <cell r="C471" t="str">
            <v>Koyshibay Aitmukhan</v>
          </cell>
        </row>
        <row r="472">
          <cell r="B472" t="str">
            <v>120KRA01</v>
          </cell>
          <cell r="C472" t="str">
            <v>Krasheninikov D</v>
          </cell>
        </row>
        <row r="473">
          <cell r="B473" t="str">
            <v>120LAT01</v>
          </cell>
          <cell r="C473" t="str">
            <v>Latipov</v>
          </cell>
        </row>
        <row r="474">
          <cell r="B474" t="str">
            <v>120LIN01</v>
          </cell>
          <cell r="C474" t="str">
            <v>Lina</v>
          </cell>
        </row>
        <row r="475">
          <cell r="B475" t="str">
            <v>120LOG01</v>
          </cell>
          <cell r="C475" t="str">
            <v>Logistic Parther International</v>
          </cell>
        </row>
        <row r="476">
          <cell r="B476" t="str">
            <v>120LSI01</v>
          </cell>
          <cell r="C476" t="str">
            <v>LSIP</v>
          </cell>
        </row>
        <row r="477">
          <cell r="B477" t="str">
            <v>120MAI01</v>
          </cell>
          <cell r="C477" t="str">
            <v>Maiks</v>
          </cell>
        </row>
        <row r="478">
          <cell r="B478" t="str">
            <v>120MAN01</v>
          </cell>
          <cell r="C478" t="str">
            <v>Mangistau Monitoring</v>
          </cell>
        </row>
        <row r="479">
          <cell r="B479" t="str">
            <v>120MAN02</v>
          </cell>
          <cell r="C479" t="str">
            <v>MangistauMunayGas</v>
          </cell>
        </row>
        <row r="480">
          <cell r="B480" t="str">
            <v>120MAN03</v>
          </cell>
          <cell r="C480" t="str">
            <v>MangistauGeology</v>
          </cell>
        </row>
        <row r="481">
          <cell r="B481" t="str">
            <v>120MEG01</v>
          </cell>
          <cell r="C481" t="str">
            <v>Mega</v>
          </cell>
        </row>
        <row r="482">
          <cell r="B482" t="str">
            <v>120MIR01</v>
          </cell>
          <cell r="C482" t="str">
            <v>Miras-2</v>
          </cell>
        </row>
        <row r="483">
          <cell r="B483" t="str">
            <v>120MTT01</v>
          </cell>
          <cell r="C483" t="str">
            <v>MTT</v>
          </cell>
        </row>
        <row r="484">
          <cell r="B484" t="str">
            <v>120NAF01</v>
          </cell>
          <cell r="C484" t="str">
            <v>NAFTEX</v>
          </cell>
        </row>
        <row r="485">
          <cell r="B485" t="str">
            <v>120PRI01</v>
          </cell>
          <cell r="C485" t="str">
            <v>Printing House</v>
          </cell>
        </row>
        <row r="486">
          <cell r="B486" t="str">
            <v>120PRI02</v>
          </cell>
          <cell r="C486" t="str">
            <v>PricaspyBurNeft</v>
          </cell>
        </row>
        <row r="487">
          <cell r="B487" t="str">
            <v>120PRO01</v>
          </cell>
          <cell r="C487" t="str">
            <v>Prominvest</v>
          </cell>
        </row>
        <row r="488">
          <cell r="B488" t="str">
            <v>120RIO01</v>
          </cell>
          <cell r="C488" t="str">
            <v>Riol</v>
          </cell>
        </row>
        <row r="489">
          <cell r="B489" t="str">
            <v>120ROT01</v>
          </cell>
          <cell r="C489" t="str">
            <v>Rotessh LTD. Plant</v>
          </cell>
        </row>
        <row r="490">
          <cell r="B490" t="str">
            <v>120RSO01</v>
          </cell>
          <cell r="C490" t="str">
            <v>RSO</v>
          </cell>
        </row>
        <row r="491">
          <cell r="B491" t="str">
            <v>120SMU01</v>
          </cell>
          <cell r="C491" t="str">
            <v>SMU-NTS</v>
          </cell>
        </row>
        <row r="492">
          <cell r="B492" t="str">
            <v>120STA01</v>
          </cell>
          <cell r="C492" t="str">
            <v>Standard Equipment</v>
          </cell>
        </row>
        <row r="493">
          <cell r="B493" t="str">
            <v>120SUL01</v>
          </cell>
          <cell r="C493" t="str">
            <v>Sultangirov Razit</v>
          </cell>
        </row>
        <row r="494">
          <cell r="B494" t="str">
            <v>120TAN01</v>
          </cell>
          <cell r="C494" t="str">
            <v>Tanat</v>
          </cell>
        </row>
        <row r="495">
          <cell r="B495" t="str">
            <v>120TAN02</v>
          </cell>
          <cell r="C495" t="str">
            <v>Tandem</v>
          </cell>
        </row>
        <row r="496">
          <cell r="B496" t="str">
            <v>120TAT01</v>
          </cell>
          <cell r="C496" t="str">
            <v>Tatulyk</v>
          </cell>
        </row>
        <row r="497">
          <cell r="B497" t="str">
            <v>120TEC01</v>
          </cell>
          <cell r="C497" t="str">
            <v>Technotrade</v>
          </cell>
        </row>
        <row r="498">
          <cell r="B498" t="str">
            <v>120TEX01</v>
          </cell>
          <cell r="C498" t="str">
            <v>Texas Containers</v>
          </cell>
        </row>
        <row r="499">
          <cell r="B499" t="str">
            <v>120UZE01</v>
          </cell>
          <cell r="C499" t="str">
            <v>Uzenneftegasstroi</v>
          </cell>
        </row>
        <row r="500">
          <cell r="B500" t="str">
            <v>120VIT01</v>
          </cell>
          <cell r="C500" t="str">
            <v>VITO</v>
          </cell>
        </row>
        <row r="501">
          <cell r="B501" t="str">
            <v>120YUD01</v>
          </cell>
          <cell r="C501" t="str">
            <v>Yudis</v>
          </cell>
        </row>
        <row r="502">
          <cell r="B502" t="str">
            <v>120ZAM01</v>
          </cell>
          <cell r="C502" t="str">
            <v>Zaman</v>
          </cell>
        </row>
        <row r="503">
          <cell r="B503" t="str">
            <v>120ZAP01</v>
          </cell>
          <cell r="C503" t="str">
            <v>Zap Kaz StroiService</v>
          </cell>
        </row>
        <row r="504">
          <cell r="B504" t="str">
            <v>120ZHU01</v>
          </cell>
          <cell r="C504" t="str">
            <v>Zhusupov Aidynbek</v>
          </cell>
        </row>
        <row r="505">
          <cell r="B505">
            <v>2751001</v>
          </cell>
          <cell r="C505" t="str">
            <v>Notes Receivable</v>
          </cell>
        </row>
        <row r="506">
          <cell r="B506">
            <v>2801001</v>
          </cell>
          <cell r="C506" t="str">
            <v>Deferred Tax Asset</v>
          </cell>
        </row>
        <row r="507">
          <cell r="B507">
            <v>2802001</v>
          </cell>
          <cell r="C507" t="str">
            <v>Long-term Interest Receivable</v>
          </cell>
        </row>
        <row r="508">
          <cell r="B508">
            <v>2803001</v>
          </cell>
          <cell r="C508" t="str">
            <v>Deposits</v>
          </cell>
        </row>
        <row r="509">
          <cell r="B509">
            <v>2804001</v>
          </cell>
          <cell r="C509" t="str">
            <v>Prepaid Expenses</v>
          </cell>
        </row>
        <row r="510">
          <cell r="B510">
            <v>2991001</v>
          </cell>
          <cell r="C510" t="str">
            <v>Investment in Subsidiaries</v>
          </cell>
        </row>
        <row r="511">
          <cell r="B511">
            <v>3051001</v>
          </cell>
          <cell r="C511" t="str">
            <v>Accrued Interest Payable</v>
          </cell>
        </row>
        <row r="512">
          <cell r="B512">
            <v>3052001</v>
          </cell>
          <cell r="C512" t="str">
            <v>Interest Payable to Related Pa</v>
          </cell>
        </row>
        <row r="513">
          <cell r="B513">
            <v>3101001</v>
          </cell>
          <cell r="C513" t="str">
            <v>Short-term Debt</v>
          </cell>
        </row>
        <row r="514">
          <cell r="B514">
            <v>3102001</v>
          </cell>
          <cell r="C514" t="str">
            <v>Current Portion of Long-Term D</v>
          </cell>
        </row>
        <row r="515">
          <cell r="B515">
            <v>3151001</v>
          </cell>
          <cell r="C515" t="str">
            <v>Production Taxes Payable</v>
          </cell>
        </row>
        <row r="516">
          <cell r="B516">
            <v>3152001</v>
          </cell>
          <cell r="C516" t="str">
            <v>Payroll Taxes Payable</v>
          </cell>
        </row>
        <row r="517">
          <cell r="B517">
            <v>3153001</v>
          </cell>
          <cell r="C517" t="str">
            <v>Current Income Tax Payable</v>
          </cell>
        </row>
        <row r="518">
          <cell r="B518">
            <v>3154001</v>
          </cell>
          <cell r="C518" t="str">
            <v>Other Taxes Payable</v>
          </cell>
        </row>
        <row r="519">
          <cell r="B519">
            <v>3154010</v>
          </cell>
          <cell r="C519" t="str">
            <v>Road Fund</v>
          </cell>
        </row>
        <row r="520">
          <cell r="B520">
            <v>3154015</v>
          </cell>
          <cell r="C520" t="str">
            <v>Pension Fund</v>
          </cell>
        </row>
        <row r="521">
          <cell r="B521">
            <v>3154020</v>
          </cell>
          <cell r="C521" t="str">
            <v>Medical Fund</v>
          </cell>
        </row>
        <row r="522">
          <cell r="B522">
            <v>3154025</v>
          </cell>
          <cell r="C522" t="str">
            <v>Employment Fund</v>
          </cell>
        </row>
        <row r="523">
          <cell r="B523">
            <v>3154030</v>
          </cell>
          <cell r="C523" t="str">
            <v>Property Tax</v>
          </cell>
        </row>
        <row r="524">
          <cell r="B524">
            <v>3154031</v>
          </cell>
          <cell r="C524" t="str">
            <v>Land Tax</v>
          </cell>
        </row>
        <row r="525">
          <cell r="B525">
            <v>3154035</v>
          </cell>
          <cell r="C525" t="str">
            <v>Vehicle Tax</v>
          </cell>
        </row>
        <row r="526">
          <cell r="B526">
            <v>3154040</v>
          </cell>
          <cell r="C526" t="str">
            <v>Social Tax p/a</v>
          </cell>
        </row>
        <row r="527">
          <cell r="B527">
            <v>3154050</v>
          </cell>
          <cell r="C527" t="str">
            <v>Environmental Tax</v>
          </cell>
        </row>
        <row r="528">
          <cell r="B528">
            <v>3154060</v>
          </cell>
          <cell r="C528" t="str">
            <v>Customs Payable</v>
          </cell>
        </row>
        <row r="529">
          <cell r="B529">
            <v>3155001</v>
          </cell>
          <cell r="C529" t="str">
            <v>Royalty 8%</v>
          </cell>
        </row>
        <row r="530">
          <cell r="B530">
            <v>3201001</v>
          </cell>
          <cell r="C530" t="str">
            <v>Withholding Tax Payable</v>
          </cell>
        </row>
        <row r="531">
          <cell r="B531">
            <v>3201002</v>
          </cell>
          <cell r="C531" t="str">
            <v>Accrued Current Payroll</v>
          </cell>
        </row>
        <row r="532">
          <cell r="B532">
            <v>3251001</v>
          </cell>
          <cell r="C532" t="str">
            <v>Import VAT Payable</v>
          </cell>
        </row>
        <row r="533">
          <cell r="B533">
            <v>3252001</v>
          </cell>
          <cell r="C533" t="str">
            <v>Turnover (local) VAT Payable</v>
          </cell>
        </row>
        <row r="534">
          <cell r="B534">
            <v>3253001</v>
          </cell>
          <cell r="C534" t="str">
            <v>Settlement Account</v>
          </cell>
        </row>
        <row r="535">
          <cell r="B535">
            <v>3301010</v>
          </cell>
          <cell r="C535" t="str">
            <v>Chase Bank of Texas</v>
          </cell>
        </row>
        <row r="536">
          <cell r="B536">
            <v>3301020</v>
          </cell>
          <cell r="C536" t="str">
            <v>Chase Bank of Texas</v>
          </cell>
        </row>
        <row r="537">
          <cell r="B537">
            <v>3301030</v>
          </cell>
          <cell r="C537" t="str">
            <v>Other Bank</v>
          </cell>
        </row>
        <row r="538">
          <cell r="B538">
            <v>3302010</v>
          </cell>
          <cell r="C538" t="str">
            <v>CAP-G Cash Advances</v>
          </cell>
        </row>
        <row r="539">
          <cell r="B539">
            <v>3302020</v>
          </cell>
          <cell r="C539" t="str">
            <v>CAP-G Management Fees</v>
          </cell>
        </row>
        <row r="540">
          <cell r="B540">
            <v>3302030</v>
          </cell>
          <cell r="C540" t="str">
            <v>CAP-G Other</v>
          </cell>
        </row>
        <row r="541">
          <cell r="B541">
            <v>3351001</v>
          </cell>
          <cell r="C541" t="str">
            <v>Accrued Interest Payable</v>
          </cell>
        </row>
        <row r="542">
          <cell r="B542">
            <v>3352001</v>
          </cell>
          <cell r="C542" t="str">
            <v>Interest Payable to Related Pa</v>
          </cell>
        </row>
        <row r="543">
          <cell r="B543">
            <v>3401001</v>
          </cell>
          <cell r="C543" t="str">
            <v>Deferred Income Tax</v>
          </cell>
        </row>
        <row r="544">
          <cell r="B544">
            <v>3402001</v>
          </cell>
          <cell r="C544" t="str">
            <v>Future Abandonment &amp; Rest.Cost</v>
          </cell>
        </row>
        <row r="545">
          <cell r="B545">
            <v>3403001</v>
          </cell>
          <cell r="C545" t="str">
            <v>Other Environmental Liab.</v>
          </cell>
        </row>
        <row r="546">
          <cell r="B546">
            <v>3991001</v>
          </cell>
          <cell r="C546" t="str">
            <v>Other Liabilities</v>
          </cell>
        </row>
        <row r="547">
          <cell r="B547" t="str">
            <v>300A&amp;B01</v>
          </cell>
          <cell r="C547" t="str">
            <v>A&amp;B</v>
          </cell>
        </row>
        <row r="548">
          <cell r="B548" t="str">
            <v>300AAC01</v>
          </cell>
          <cell r="C548" t="str">
            <v>Aktau Auto Centre Kamaz</v>
          </cell>
        </row>
        <row r="549">
          <cell r="B549" t="str">
            <v>300ABB01</v>
          </cell>
          <cell r="C549" t="str">
            <v>ABB Vetco Gray</v>
          </cell>
        </row>
        <row r="550">
          <cell r="B550" t="str">
            <v>300ABC01</v>
          </cell>
          <cell r="C550" t="str">
            <v>A&amp;B Commerce</v>
          </cell>
        </row>
        <row r="551">
          <cell r="B551" t="str">
            <v>300ABD01</v>
          </cell>
          <cell r="C551" t="str">
            <v>Abdullaeva</v>
          </cell>
        </row>
        <row r="552">
          <cell r="B552" t="str">
            <v>300ABD02</v>
          </cell>
          <cell r="C552" t="str">
            <v>Abdullaev Sulanbek</v>
          </cell>
        </row>
        <row r="553">
          <cell r="B553" t="str">
            <v>300ABU01</v>
          </cell>
          <cell r="C553" t="str">
            <v>Abuov</v>
          </cell>
        </row>
        <row r="554">
          <cell r="B554" t="str">
            <v>300ACC01</v>
          </cell>
          <cell r="C554" t="str">
            <v>ACCEPT</v>
          </cell>
        </row>
        <row r="555">
          <cell r="B555" t="str">
            <v>300ACE01</v>
          </cell>
          <cell r="C555" t="str">
            <v>ACE-Intl Agents</v>
          </cell>
        </row>
        <row r="556">
          <cell r="B556" t="str">
            <v>300ADV01</v>
          </cell>
          <cell r="C556" t="str">
            <v>Advance International Transpor</v>
          </cell>
        </row>
        <row r="557">
          <cell r="B557" t="str">
            <v>300AEA01</v>
          </cell>
          <cell r="C557" t="str">
            <v>AEA International Clinic</v>
          </cell>
        </row>
        <row r="558">
          <cell r="B558" t="str">
            <v>300AGE01</v>
          </cell>
          <cell r="C558" t="str">
            <v>Companies reorg&amp;liquid.Agency</v>
          </cell>
        </row>
        <row r="559">
          <cell r="B559" t="str">
            <v>300AIB01</v>
          </cell>
          <cell r="C559" t="str">
            <v>AIB</v>
          </cell>
        </row>
        <row r="560">
          <cell r="B560" t="str">
            <v>300AID01</v>
          </cell>
          <cell r="C560" t="str">
            <v>Aids Centre</v>
          </cell>
        </row>
        <row r="561">
          <cell r="B561" t="str">
            <v>300AIL01</v>
          </cell>
          <cell r="C561" t="str">
            <v>AILAK</v>
          </cell>
        </row>
        <row r="562">
          <cell r="B562" t="str">
            <v>300AIN01</v>
          </cell>
          <cell r="C562" t="str">
            <v>AINA</v>
          </cell>
        </row>
        <row r="563">
          <cell r="B563" t="str">
            <v>300AIR01</v>
          </cell>
          <cell r="C563" t="str">
            <v>Air Kaz Tour</v>
          </cell>
        </row>
        <row r="564">
          <cell r="B564" t="str">
            <v>300AIR02</v>
          </cell>
          <cell r="C564" t="str">
            <v>Airport Aktau</v>
          </cell>
        </row>
        <row r="565">
          <cell r="B565" t="str">
            <v>300AKB01</v>
          </cell>
          <cell r="C565" t="str">
            <v>Akbobek</v>
          </cell>
        </row>
        <row r="566">
          <cell r="B566" t="str">
            <v>300AKB02</v>
          </cell>
          <cell r="C566" t="str">
            <v>Akboken</v>
          </cell>
        </row>
        <row r="567">
          <cell r="B567" t="str">
            <v>300AKB03</v>
          </cell>
          <cell r="C567" t="str">
            <v>AK-BEREN</v>
          </cell>
        </row>
        <row r="568">
          <cell r="B568" t="str">
            <v>300AKK01</v>
          </cell>
          <cell r="C568" t="str">
            <v>Akku</v>
          </cell>
        </row>
        <row r="569">
          <cell r="B569" t="str">
            <v>300AKM01</v>
          </cell>
          <cell r="C569" t="str">
            <v>Akmaral</v>
          </cell>
        </row>
        <row r="570">
          <cell r="B570" t="str">
            <v>300AKM02</v>
          </cell>
          <cell r="C570" t="str">
            <v>AkMaOil</v>
          </cell>
        </row>
        <row r="571">
          <cell r="B571" t="str">
            <v>300AKM03</v>
          </cell>
          <cell r="C571" t="str">
            <v>AKMO-88</v>
          </cell>
        </row>
        <row r="572">
          <cell r="B572" t="str">
            <v>300AKS01</v>
          </cell>
          <cell r="C572" t="str">
            <v>Aksham</v>
          </cell>
        </row>
        <row r="573">
          <cell r="B573" t="str">
            <v>300AKT01</v>
          </cell>
          <cell r="C573" t="str">
            <v>Aktau Gaz</v>
          </cell>
        </row>
        <row r="574">
          <cell r="B574" t="str">
            <v>300AKT02</v>
          </cell>
          <cell r="C574" t="str">
            <v>Aktau Adai Service</v>
          </cell>
        </row>
        <row r="575">
          <cell r="B575" t="str">
            <v>300AKT03</v>
          </cell>
          <cell r="C575" t="str">
            <v>Aktyubinsky Tech. Centre</v>
          </cell>
        </row>
        <row r="576">
          <cell r="B576" t="str">
            <v>300AKT04</v>
          </cell>
          <cell r="C576" t="str">
            <v>AktauPlast</v>
          </cell>
        </row>
        <row r="577">
          <cell r="B577" t="str">
            <v>300AKT05</v>
          </cell>
          <cell r="C577" t="str">
            <v>Aktau University Of Esenova</v>
          </cell>
        </row>
        <row r="578">
          <cell r="B578" t="str">
            <v>300AKT06</v>
          </cell>
          <cell r="C578" t="str">
            <v>Aktau Assemble Oil</v>
          </cell>
        </row>
        <row r="579">
          <cell r="B579" t="str">
            <v>300AKT07</v>
          </cell>
          <cell r="C579" t="str">
            <v>AktyubinskyGlavSnab</v>
          </cell>
        </row>
        <row r="580">
          <cell r="B580" t="str">
            <v>300AKT08</v>
          </cell>
          <cell r="C580" t="str">
            <v>Aktau Neftemash</v>
          </cell>
        </row>
        <row r="581">
          <cell r="B581" t="str">
            <v>300AKT09</v>
          </cell>
          <cell r="C581" t="str">
            <v>AktauMetSnab</v>
          </cell>
        </row>
        <row r="582">
          <cell r="B582" t="str">
            <v>300AKT10</v>
          </cell>
          <cell r="C582" t="str">
            <v>Aktaugoroformlenie</v>
          </cell>
        </row>
        <row r="583">
          <cell r="B583" t="str">
            <v>300ALI01</v>
          </cell>
          <cell r="C583" t="str">
            <v>Alisa Ltd</v>
          </cell>
        </row>
        <row r="584">
          <cell r="B584" t="str">
            <v>300ALM01</v>
          </cell>
          <cell r="C584" t="str">
            <v>Alma TV</v>
          </cell>
        </row>
        <row r="585">
          <cell r="B585" t="str">
            <v>300ALN01</v>
          </cell>
          <cell r="C585" t="str">
            <v>ALNAS</v>
          </cell>
        </row>
        <row r="586">
          <cell r="B586" t="str">
            <v>300ALP01</v>
          </cell>
          <cell r="C586" t="str">
            <v>ALPHA PRO</v>
          </cell>
        </row>
        <row r="587">
          <cell r="B587" t="str">
            <v>300ALS01</v>
          </cell>
          <cell r="C587" t="str">
            <v>ALSI</v>
          </cell>
        </row>
        <row r="588">
          <cell r="B588" t="str">
            <v>300ALT01</v>
          </cell>
          <cell r="C588" t="str">
            <v>ALTEL</v>
          </cell>
        </row>
        <row r="589">
          <cell r="B589" t="str">
            <v>300AMA01</v>
          </cell>
          <cell r="C589" t="str">
            <v>Amanbaev Yuri</v>
          </cell>
        </row>
        <row r="590">
          <cell r="B590" t="str">
            <v>300AMA02</v>
          </cell>
          <cell r="C590" t="str">
            <v>Amandyk-Sh Ltd</v>
          </cell>
        </row>
        <row r="591">
          <cell r="B591" t="str">
            <v>300AME01</v>
          </cell>
          <cell r="C591" t="str">
            <v>Ameron International</v>
          </cell>
        </row>
        <row r="592">
          <cell r="B592" t="str">
            <v>300AND01</v>
          </cell>
          <cell r="C592" t="str">
            <v>Andropov</v>
          </cell>
        </row>
        <row r="593">
          <cell r="B593" t="str">
            <v>300ANK01</v>
          </cell>
          <cell r="C593" t="str">
            <v>Ankara Hotel (Ait)</v>
          </cell>
        </row>
        <row r="594">
          <cell r="B594" t="str">
            <v>300ANY01</v>
          </cell>
          <cell r="C594" t="str">
            <v>Anyz</v>
          </cell>
        </row>
        <row r="595">
          <cell r="B595" t="str">
            <v>300ARA01</v>
          </cell>
          <cell r="C595" t="str">
            <v>ARAZ</v>
          </cell>
        </row>
        <row r="596">
          <cell r="B596" t="str">
            <v>300ARC01</v>
          </cell>
          <cell r="C596" t="str">
            <v>Arctic/Plains Const/Kara</v>
          </cell>
        </row>
        <row r="597">
          <cell r="B597" t="str">
            <v>300ARM01</v>
          </cell>
          <cell r="C597" t="str">
            <v>Arman JV</v>
          </cell>
        </row>
        <row r="598">
          <cell r="B598" t="str">
            <v>300ARS01</v>
          </cell>
          <cell r="C598" t="str">
            <v>ARS</v>
          </cell>
        </row>
        <row r="599">
          <cell r="B599" t="str">
            <v>300ART01</v>
          </cell>
          <cell r="C599" t="str">
            <v>Arti Sugar</v>
          </cell>
        </row>
        <row r="600">
          <cell r="B600" t="str">
            <v>300ART02</v>
          </cell>
          <cell r="C600" t="str">
            <v>Artur</v>
          </cell>
        </row>
        <row r="601">
          <cell r="B601" t="str">
            <v>300ARV01</v>
          </cell>
          <cell r="C601" t="str">
            <v>ARVES</v>
          </cell>
        </row>
        <row r="602">
          <cell r="B602" t="str">
            <v>300ASA01</v>
          </cell>
          <cell r="C602" t="str">
            <v>Asad Co</v>
          </cell>
        </row>
        <row r="603">
          <cell r="B603" t="str">
            <v>300ASM01</v>
          </cell>
          <cell r="C603" t="str">
            <v>Asmera</v>
          </cell>
        </row>
        <row r="604">
          <cell r="B604" t="str">
            <v>300AST01</v>
          </cell>
          <cell r="C604" t="str">
            <v>Astros</v>
          </cell>
        </row>
        <row r="605">
          <cell r="B605" t="str">
            <v>300ATI01</v>
          </cell>
          <cell r="C605" t="str">
            <v>ATIS</v>
          </cell>
        </row>
        <row r="606">
          <cell r="B606" t="str">
            <v>300ATL01</v>
          </cell>
          <cell r="C606" t="str">
            <v>Atlas Company</v>
          </cell>
        </row>
        <row r="607">
          <cell r="B607" t="str">
            <v>300ATY01</v>
          </cell>
          <cell r="C607" t="str">
            <v>Atyrau Aur Zholy</v>
          </cell>
        </row>
        <row r="608">
          <cell r="B608" t="str">
            <v>300AUD01</v>
          </cell>
          <cell r="C608" t="str">
            <v>BDO KAZAKHSTANAUDIT</v>
          </cell>
        </row>
        <row r="609">
          <cell r="B609" t="str">
            <v>300AUE01</v>
          </cell>
          <cell r="C609" t="str">
            <v>AUES</v>
          </cell>
        </row>
        <row r="610">
          <cell r="B610" t="str">
            <v>300AUT01</v>
          </cell>
          <cell r="C610" t="str">
            <v>ASTANA AUTOCENTER LLC</v>
          </cell>
        </row>
        <row r="611">
          <cell r="B611" t="str">
            <v>300AVR01</v>
          </cell>
          <cell r="C611" t="str">
            <v>Avramenco</v>
          </cell>
        </row>
        <row r="612">
          <cell r="B612" t="str">
            <v>300AYA01</v>
          </cell>
          <cell r="C612" t="str">
            <v>AYAZ</v>
          </cell>
        </row>
        <row r="613">
          <cell r="B613" t="str">
            <v>300AYA03</v>
          </cell>
          <cell r="C613" t="str">
            <v>Ayak</v>
          </cell>
        </row>
        <row r="614">
          <cell r="B614" t="str">
            <v>300AZH01</v>
          </cell>
          <cell r="C614" t="str">
            <v>Azhigaliev</v>
          </cell>
        </row>
        <row r="615">
          <cell r="B615" t="str">
            <v>300BAK01</v>
          </cell>
          <cell r="C615" t="str">
            <v>Bakyt</v>
          </cell>
        </row>
        <row r="616">
          <cell r="B616" t="str">
            <v>300BAK02</v>
          </cell>
          <cell r="C616" t="str">
            <v>Baker Hughes Solutions</v>
          </cell>
        </row>
        <row r="617">
          <cell r="B617" t="str">
            <v>300BAK03</v>
          </cell>
          <cell r="C617" t="str">
            <v>Baker Atlas</v>
          </cell>
        </row>
        <row r="618">
          <cell r="B618" t="str">
            <v>300BAL01</v>
          </cell>
          <cell r="C618" t="str">
            <v>Baldabaev</v>
          </cell>
        </row>
        <row r="619">
          <cell r="B619" t="str">
            <v>300BAR01</v>
          </cell>
          <cell r="C619" t="str">
            <v>Barkhan</v>
          </cell>
        </row>
        <row r="620">
          <cell r="B620" t="str">
            <v>300BAR02</v>
          </cell>
          <cell r="C620" t="str">
            <v>BARs Oil Trading</v>
          </cell>
        </row>
        <row r="621">
          <cell r="B621" t="str">
            <v>300BAS01</v>
          </cell>
          <cell r="C621" t="str">
            <v>BAS</v>
          </cell>
        </row>
        <row r="622">
          <cell r="B622" t="str">
            <v>300BAT01</v>
          </cell>
          <cell r="C622" t="str">
            <v>Batys Frontier Guarding Servic</v>
          </cell>
        </row>
        <row r="623">
          <cell r="B623" t="str">
            <v>300BAY01</v>
          </cell>
          <cell r="C623" t="str">
            <v>Bayan</v>
          </cell>
        </row>
        <row r="624">
          <cell r="B624" t="str">
            <v>300BDO01</v>
          </cell>
          <cell r="C624" t="str">
            <v>BDO-KazakhstanAudit</v>
          </cell>
        </row>
        <row r="625">
          <cell r="B625" t="str">
            <v>300BEL01</v>
          </cell>
          <cell r="C625" t="str">
            <v>Beletskaya V.V. Firma</v>
          </cell>
        </row>
        <row r="626">
          <cell r="B626" t="str">
            <v>300BER01</v>
          </cell>
          <cell r="C626" t="str">
            <v>H.B.Bertling Ltd-Aktau Brunch</v>
          </cell>
        </row>
        <row r="627">
          <cell r="B627" t="str">
            <v>300BEY01</v>
          </cell>
          <cell r="C627" t="str">
            <v>Beyneu Joldiery</v>
          </cell>
        </row>
        <row r="628">
          <cell r="B628" t="str">
            <v>300BIK01</v>
          </cell>
          <cell r="C628" t="str">
            <v>Biko</v>
          </cell>
        </row>
        <row r="629">
          <cell r="B629" t="str">
            <v>300BIS01</v>
          </cell>
          <cell r="C629" t="str">
            <v>Bishop Lifting</v>
          </cell>
        </row>
        <row r="630">
          <cell r="B630" t="str">
            <v>300BLU01</v>
          </cell>
          <cell r="C630" t="str">
            <v>Blue water Shipping Kaz</v>
          </cell>
        </row>
        <row r="631">
          <cell r="B631" t="str">
            <v>300BOL01</v>
          </cell>
          <cell r="C631" t="str">
            <v>Bolat Zhol</v>
          </cell>
        </row>
        <row r="632">
          <cell r="B632" t="str">
            <v>300BRI01</v>
          </cell>
          <cell r="C632" t="str">
            <v>BRIZ</v>
          </cell>
        </row>
        <row r="633">
          <cell r="B633" t="str">
            <v>300BTT01</v>
          </cell>
          <cell r="C633" t="str">
            <v>BTT</v>
          </cell>
        </row>
        <row r="634">
          <cell r="B634" t="str">
            <v>300BUL01</v>
          </cell>
          <cell r="C634" t="str">
            <v>BULYGO</v>
          </cell>
        </row>
        <row r="635">
          <cell r="B635" t="str">
            <v>300BUR01</v>
          </cell>
          <cell r="C635" t="str">
            <v>BURGYSHI</v>
          </cell>
        </row>
        <row r="636">
          <cell r="B636" t="str">
            <v>300CAN01</v>
          </cell>
          <cell r="C636" t="str">
            <v>Canam Services</v>
          </cell>
        </row>
        <row r="637">
          <cell r="B637" t="str">
            <v>300CAS01</v>
          </cell>
          <cell r="C637" t="str">
            <v>CASPI MUNAI GAZ</v>
          </cell>
        </row>
        <row r="638">
          <cell r="B638" t="str">
            <v>300CAS02</v>
          </cell>
          <cell r="C638" t="str">
            <v>Caspy-Bell</v>
          </cell>
        </row>
        <row r="639">
          <cell r="B639" t="str">
            <v>300CAT01</v>
          </cell>
          <cell r="C639" t="str">
            <v>Catkaz</v>
          </cell>
        </row>
        <row r="640">
          <cell r="B640" t="str">
            <v>300CEN01</v>
          </cell>
          <cell r="C640" t="str">
            <v>Aktau Bran.of CentralAsianUni</v>
          </cell>
        </row>
        <row r="641">
          <cell r="B641" t="str">
            <v>300CHA01</v>
          </cell>
          <cell r="C641" t="str">
            <v>Challenger</v>
          </cell>
        </row>
        <row r="642">
          <cell r="B642" t="str">
            <v>300CHA02</v>
          </cell>
          <cell r="C642" t="str">
            <v>Chaparral Resources Inc</v>
          </cell>
        </row>
        <row r="643">
          <cell r="B643" t="str">
            <v>300CHA03</v>
          </cell>
          <cell r="C643" t="str">
            <v>Cha-Kur Medical Firm</v>
          </cell>
        </row>
        <row r="644">
          <cell r="B644" t="str">
            <v>300CHE01</v>
          </cell>
          <cell r="C644" t="str">
            <v>Cherdabaeva G.</v>
          </cell>
        </row>
        <row r="645">
          <cell r="B645" t="str">
            <v>300CHI01</v>
          </cell>
          <cell r="C645" t="str">
            <v>Chikalova</v>
          </cell>
        </row>
        <row r="646">
          <cell r="B646" t="str">
            <v>300CLA01</v>
          </cell>
          <cell r="C646" t="str">
            <v>Clariant GMBH</v>
          </cell>
        </row>
        <row r="647">
          <cell r="B647" t="str">
            <v>300COM02</v>
          </cell>
          <cell r="C647" t="str">
            <v>Complex Systems</v>
          </cell>
        </row>
        <row r="648">
          <cell r="B648" t="str">
            <v>300CON01</v>
          </cell>
          <cell r="C648" t="str">
            <v>Continental Shiptores</v>
          </cell>
        </row>
        <row r="649">
          <cell r="B649" t="str">
            <v>300CRA01</v>
          </cell>
          <cell r="C649" t="str">
            <v>CRANE SERVICE</v>
          </cell>
        </row>
        <row r="650">
          <cell r="B650" t="str">
            <v>300CUS01</v>
          </cell>
          <cell r="C650" t="str">
            <v>Customs</v>
          </cell>
        </row>
        <row r="651">
          <cell r="B651" t="str">
            <v>300CWG01</v>
          </cell>
          <cell r="C651" t="str">
            <v>CWG-MOLDIR SU GROUP</v>
          </cell>
        </row>
        <row r="652">
          <cell r="B652" t="str">
            <v>300DAN01</v>
          </cell>
          <cell r="C652" t="str">
            <v>Dana</v>
          </cell>
        </row>
        <row r="653">
          <cell r="B653" t="str">
            <v>300DAN02</v>
          </cell>
          <cell r="C653" t="str">
            <v>Danver</v>
          </cell>
        </row>
        <row r="654">
          <cell r="B654" t="str">
            <v>300DAR01</v>
          </cell>
          <cell r="C654" t="str">
            <v>Dariya</v>
          </cell>
        </row>
        <row r="655">
          <cell r="B655" t="str">
            <v>300DEL01</v>
          </cell>
          <cell r="C655" t="str">
            <v>DELO</v>
          </cell>
        </row>
        <row r="656">
          <cell r="B656" t="str">
            <v>300DEL02</v>
          </cell>
          <cell r="C656" t="str">
            <v>Delikom Ltd</v>
          </cell>
        </row>
        <row r="657">
          <cell r="B657" t="str">
            <v>300DEL03</v>
          </cell>
          <cell r="C657" t="str">
            <v>Delphin</v>
          </cell>
        </row>
        <row r="658">
          <cell r="B658" t="str">
            <v>300DEM01</v>
          </cell>
          <cell r="C658" t="str">
            <v>DEMIDENKO</v>
          </cell>
        </row>
        <row r="659">
          <cell r="B659" t="str">
            <v>300DHL01</v>
          </cell>
          <cell r="C659" t="str">
            <v>DHL International Kazakhstan</v>
          </cell>
        </row>
        <row r="660">
          <cell r="B660" t="str">
            <v>300DIA01</v>
          </cell>
          <cell r="C660" t="str">
            <v>Diana</v>
          </cell>
        </row>
        <row r="661">
          <cell r="B661" t="str">
            <v>300DIE01</v>
          </cell>
          <cell r="C661" t="str">
            <v>Dieker Engineering Company,Inc</v>
          </cell>
        </row>
        <row r="662">
          <cell r="B662" t="str">
            <v>300DOC01</v>
          </cell>
          <cell r="C662" t="str">
            <v>DOCZ</v>
          </cell>
        </row>
        <row r="663">
          <cell r="B663" t="str">
            <v>300DON01</v>
          </cell>
          <cell r="C663" t="str">
            <v>Donskov</v>
          </cell>
        </row>
        <row r="664">
          <cell r="B664" t="str">
            <v>300DOS01</v>
          </cell>
          <cell r="C664" t="str">
            <v>Dostastyk</v>
          </cell>
        </row>
        <row r="665">
          <cell r="B665" t="str">
            <v>300DYA01</v>
          </cell>
          <cell r="C665" t="str">
            <v>Dyatlova MV</v>
          </cell>
        </row>
        <row r="666">
          <cell r="B666" t="str">
            <v>300EDI01</v>
          </cell>
          <cell r="C666" t="str">
            <v>Edil</v>
          </cell>
        </row>
        <row r="667">
          <cell r="B667" t="str">
            <v>300EFF01</v>
          </cell>
          <cell r="C667" t="str">
            <v>EFFECT-K</v>
          </cell>
        </row>
        <row r="668">
          <cell r="B668" t="str">
            <v>300EIK01</v>
          </cell>
          <cell r="C668" t="str">
            <v>Eikos</v>
          </cell>
        </row>
        <row r="669">
          <cell r="B669" t="str">
            <v>300ELA01</v>
          </cell>
          <cell r="C669" t="str">
            <v>El-Ali</v>
          </cell>
        </row>
        <row r="670">
          <cell r="B670" t="str">
            <v>300ELE01</v>
          </cell>
          <cell r="C670" t="str">
            <v>Elephant</v>
          </cell>
        </row>
        <row r="671">
          <cell r="B671" t="str">
            <v>300ELI01</v>
          </cell>
          <cell r="C671" t="str">
            <v>Eliko</v>
          </cell>
        </row>
        <row r="672">
          <cell r="B672" t="str">
            <v>300ENE01</v>
          </cell>
          <cell r="C672" t="str">
            <v>Energokombinat</v>
          </cell>
        </row>
        <row r="673">
          <cell r="B673" t="str">
            <v>300ENE02</v>
          </cell>
          <cell r="C673" t="str">
            <v>Energokombinat</v>
          </cell>
        </row>
        <row r="674">
          <cell r="B674" t="str">
            <v>300ENK01</v>
          </cell>
          <cell r="C674" t="str">
            <v>Enkaz</v>
          </cell>
        </row>
        <row r="675">
          <cell r="B675" t="str">
            <v>300ERG01</v>
          </cell>
          <cell r="C675" t="str">
            <v>ERGLIS</v>
          </cell>
        </row>
        <row r="676">
          <cell r="B676" t="str">
            <v>300ERN01</v>
          </cell>
          <cell r="C676" t="str">
            <v>Ernst &amp; Young Kazakhstan</v>
          </cell>
        </row>
        <row r="677">
          <cell r="B677" t="str">
            <v>300EUR01</v>
          </cell>
          <cell r="C677" t="str">
            <v>EURO Asia Air</v>
          </cell>
        </row>
        <row r="678">
          <cell r="B678" t="str">
            <v>300EXU01</v>
          </cell>
          <cell r="C678" t="str">
            <v>EXUS (CYPRUS) LTD</v>
          </cell>
        </row>
        <row r="679">
          <cell r="B679" t="str">
            <v>300EXU02</v>
          </cell>
          <cell r="C679" t="str">
            <v>EXUS Kazakhstan</v>
          </cell>
        </row>
        <row r="680">
          <cell r="B680" t="str">
            <v>300FBD01</v>
          </cell>
          <cell r="C680" t="str">
            <v>FBDD</v>
          </cell>
        </row>
        <row r="681">
          <cell r="B681" t="str">
            <v>300FED01</v>
          </cell>
          <cell r="C681" t="str">
            <v>Fedotav</v>
          </cell>
        </row>
        <row r="682">
          <cell r="B682" t="str">
            <v>300FEL01</v>
          </cell>
          <cell r="C682" t="str">
            <v>Felix</v>
          </cell>
        </row>
        <row r="683">
          <cell r="B683" t="str">
            <v>300FEN01</v>
          </cell>
          <cell r="C683" t="str">
            <v>Fenix</v>
          </cell>
        </row>
        <row r="684">
          <cell r="B684" t="str">
            <v>300FIN01</v>
          </cell>
          <cell r="C684" t="str">
            <v>Fine Food</v>
          </cell>
        </row>
        <row r="685">
          <cell r="B685" t="str">
            <v>300FRA01</v>
          </cell>
          <cell r="C685" t="str">
            <v>Fransuzova/Kulzhigitov</v>
          </cell>
        </row>
        <row r="686">
          <cell r="B686" t="str">
            <v>300FUN01</v>
          </cell>
          <cell r="C686" t="str">
            <v>Fund of criminality</v>
          </cell>
        </row>
        <row r="687">
          <cell r="B687" t="str">
            <v>300GAI01</v>
          </cell>
          <cell r="C687" t="str">
            <v>Gaintsev</v>
          </cell>
        </row>
        <row r="688">
          <cell r="B688" t="str">
            <v>300GAL01</v>
          </cell>
          <cell r="C688" t="str">
            <v>Galia</v>
          </cell>
        </row>
        <row r="689">
          <cell r="B689" t="str">
            <v>300GDU01</v>
          </cell>
          <cell r="C689" t="str">
            <v>RGP GDU (SCOUT DBASE)</v>
          </cell>
        </row>
        <row r="690">
          <cell r="B690" t="str">
            <v>300GEN01</v>
          </cell>
          <cell r="C690" t="str">
            <v>Genesis</v>
          </cell>
        </row>
        <row r="691">
          <cell r="B691" t="str">
            <v>300GEO01</v>
          </cell>
          <cell r="C691" t="str">
            <v>Geotex/Azimut</v>
          </cell>
        </row>
        <row r="692">
          <cell r="B692" t="str">
            <v>300GEO02</v>
          </cell>
          <cell r="C692" t="str">
            <v>Geografix</v>
          </cell>
        </row>
        <row r="693">
          <cell r="B693" t="str">
            <v>300GEO03</v>
          </cell>
          <cell r="C693" t="str">
            <v>Geologisticts Aktau Services</v>
          </cell>
        </row>
        <row r="694">
          <cell r="B694" t="str">
            <v>300GEO04</v>
          </cell>
          <cell r="C694" t="str">
            <v>Geos Ltd</v>
          </cell>
        </row>
        <row r="695">
          <cell r="B695" t="str">
            <v>300GEO05</v>
          </cell>
          <cell r="C695" t="str">
            <v>Geologistic Kazakh Service</v>
          </cell>
        </row>
        <row r="696">
          <cell r="B696" t="str">
            <v>300GEO06</v>
          </cell>
          <cell r="C696" t="str">
            <v>GEOMUNAYSERVICE</v>
          </cell>
        </row>
        <row r="697">
          <cell r="B697" t="str">
            <v>300GIS01</v>
          </cell>
          <cell r="C697" t="str">
            <v>GIS Company</v>
          </cell>
        </row>
        <row r="698">
          <cell r="B698" t="str">
            <v>300GLA01</v>
          </cell>
          <cell r="C698" t="str">
            <v>Glaobal Impact Management</v>
          </cell>
        </row>
        <row r="699">
          <cell r="B699" t="str">
            <v>300GLO01</v>
          </cell>
          <cell r="C699" t="str">
            <v>GLOBUS</v>
          </cell>
        </row>
        <row r="700">
          <cell r="B700" t="str">
            <v>300GLO02</v>
          </cell>
          <cell r="C700" t="str">
            <v>Globalink</v>
          </cell>
        </row>
        <row r="701">
          <cell r="B701" t="str">
            <v>300GNI01</v>
          </cell>
          <cell r="C701" t="str">
            <v>Gnilozub</v>
          </cell>
        </row>
        <row r="702">
          <cell r="B702" t="str">
            <v>300GNP01</v>
          </cell>
          <cell r="C702" t="str">
            <v>GosNPTsZem</v>
          </cell>
        </row>
        <row r="703">
          <cell r="B703" t="str">
            <v>300GOS01</v>
          </cell>
          <cell r="C703" t="str">
            <v>GosArthStroilinspection</v>
          </cell>
        </row>
        <row r="704">
          <cell r="B704" t="str">
            <v>300GOS02</v>
          </cell>
          <cell r="C704" t="str">
            <v>GosEnergoNadzor</v>
          </cell>
        </row>
        <row r="705">
          <cell r="B705" t="str">
            <v>300GRA01</v>
          </cell>
          <cell r="C705" t="str">
            <v>GRATA</v>
          </cell>
        </row>
        <row r="706">
          <cell r="B706" t="str">
            <v>300GRA02</v>
          </cell>
          <cell r="C706" t="str">
            <v>GRAFICON</v>
          </cell>
        </row>
        <row r="707">
          <cell r="B707" t="str">
            <v>300GRO01</v>
          </cell>
          <cell r="C707" t="str">
            <v>Grom</v>
          </cell>
        </row>
        <row r="708">
          <cell r="B708" t="str">
            <v>300GSM01</v>
          </cell>
          <cell r="C708" t="str">
            <v>GSM-1110403-Klinchev N.D</v>
          </cell>
        </row>
        <row r="709">
          <cell r="B709" t="str">
            <v>300GSM02</v>
          </cell>
          <cell r="C709" t="str">
            <v>GSM-5220991-Moskovkin</v>
          </cell>
        </row>
        <row r="710">
          <cell r="B710" t="str">
            <v>300GSM03</v>
          </cell>
          <cell r="C710" t="str">
            <v>GSM-1110509-Moore R</v>
          </cell>
        </row>
        <row r="711">
          <cell r="B711" t="str">
            <v>300GSM04</v>
          </cell>
          <cell r="C711" t="str">
            <v>GSM-5221027-Khairov</v>
          </cell>
        </row>
        <row r="712">
          <cell r="B712" t="str">
            <v>300GSM05</v>
          </cell>
          <cell r="C712" t="str">
            <v>GSM-5221028-Poettmann</v>
          </cell>
        </row>
        <row r="713">
          <cell r="B713" t="str">
            <v>300GSM06</v>
          </cell>
          <cell r="C713" t="str">
            <v>GSM-5221024-Wood J.</v>
          </cell>
        </row>
        <row r="714">
          <cell r="B714" t="str">
            <v>300GSM07</v>
          </cell>
          <cell r="C714" t="str">
            <v>GSM-5221343-Yusspov Zh.</v>
          </cell>
        </row>
        <row r="715">
          <cell r="B715" t="str">
            <v>300GSM08</v>
          </cell>
          <cell r="C715" t="str">
            <v>GSM-5222656-Kartbayuly Zh.</v>
          </cell>
        </row>
        <row r="716">
          <cell r="B716" t="str">
            <v>300GSM09</v>
          </cell>
          <cell r="C716" t="str">
            <v>GSM-5330721-Quixley J.</v>
          </cell>
        </row>
        <row r="717">
          <cell r="B717" t="str">
            <v>300GSM10</v>
          </cell>
          <cell r="C717" t="str">
            <v>GSM-5334424-Kalenkevich S.</v>
          </cell>
        </row>
        <row r="718">
          <cell r="B718" t="str">
            <v>300GSM11</v>
          </cell>
          <cell r="C718" t="str">
            <v>GSM-5335325-Sakhimov A.</v>
          </cell>
        </row>
        <row r="719">
          <cell r="B719" t="str">
            <v>300GSM12</v>
          </cell>
          <cell r="C719" t="str">
            <v>GSM-5335314-Gray A.</v>
          </cell>
        </row>
        <row r="720">
          <cell r="B720" t="str">
            <v>300GSM13</v>
          </cell>
          <cell r="C720" t="str">
            <v>GSM Kazakhstan</v>
          </cell>
        </row>
        <row r="721">
          <cell r="B721" t="str">
            <v>300GSM14</v>
          </cell>
          <cell r="C721" t="str">
            <v>GSM-5226265-Lewman T.</v>
          </cell>
        </row>
        <row r="722">
          <cell r="B722" t="str">
            <v>300GSM15</v>
          </cell>
          <cell r="C722" t="str">
            <v>GSM-5332397-Khusainov Zhaik</v>
          </cell>
        </row>
        <row r="723">
          <cell r="B723" t="str">
            <v>300GSM16</v>
          </cell>
          <cell r="C723" t="str">
            <v>GSM-5442272-Kalimov Maksat</v>
          </cell>
        </row>
        <row r="724">
          <cell r="B724" t="str">
            <v>300GSM17</v>
          </cell>
          <cell r="C724" t="str">
            <v>GSM-5445124-Baetova Sh</v>
          </cell>
        </row>
        <row r="725">
          <cell r="B725" t="str">
            <v>300GUK01</v>
          </cell>
          <cell r="C725" t="str">
            <v>GUKS</v>
          </cell>
        </row>
        <row r="726">
          <cell r="B726" t="str">
            <v>300GUL01</v>
          </cell>
          <cell r="C726" t="str">
            <v>GULDJIMAROV</v>
          </cell>
        </row>
        <row r="727">
          <cell r="B727" t="str">
            <v>300GUS01</v>
          </cell>
          <cell r="C727" t="str">
            <v>Guseinov</v>
          </cell>
        </row>
        <row r="728">
          <cell r="B728" t="str">
            <v>300HIM01</v>
          </cell>
          <cell r="C728" t="str">
            <v>Himmontaj</v>
          </cell>
        </row>
        <row r="729">
          <cell r="B729" t="str">
            <v>300HIM02</v>
          </cell>
          <cell r="C729" t="str">
            <v>Himzaschita</v>
          </cell>
        </row>
        <row r="730">
          <cell r="B730" t="str">
            <v>300HOS01</v>
          </cell>
          <cell r="C730" t="str">
            <v>Hossvet Co</v>
          </cell>
        </row>
        <row r="731">
          <cell r="B731" t="str">
            <v>300HOT01</v>
          </cell>
          <cell r="C731" t="str">
            <v>Hotel "Almaty"</v>
          </cell>
        </row>
        <row r="732">
          <cell r="B732" t="str">
            <v>300HOT02</v>
          </cell>
          <cell r="C732" t="str">
            <v>Hotel"Astana"</v>
          </cell>
        </row>
        <row r="733">
          <cell r="B733" t="str">
            <v>300HOT03</v>
          </cell>
          <cell r="C733" t="str">
            <v>Hotel "Dostyk"</v>
          </cell>
        </row>
        <row r="734">
          <cell r="B734" t="str">
            <v>300HOT04</v>
          </cell>
          <cell r="C734" t="str">
            <v>Hotel "Altyn-Dala"</v>
          </cell>
        </row>
        <row r="735">
          <cell r="B735" t="str">
            <v>300HOZ01</v>
          </cell>
          <cell r="C735" t="str">
            <v>HOZU of Apparat Akim</v>
          </cell>
        </row>
        <row r="736">
          <cell r="B736" t="str">
            <v>300HYC01</v>
          </cell>
          <cell r="C736" t="str">
            <v>Hycalog / Camco Int. Ltd</v>
          </cell>
        </row>
        <row r="737">
          <cell r="B737" t="str">
            <v>300HYD01</v>
          </cell>
          <cell r="C737" t="str">
            <v>Hydromash-Orion</v>
          </cell>
        </row>
        <row r="738">
          <cell r="B738" t="str">
            <v>300IBR01</v>
          </cell>
          <cell r="C738" t="str">
            <v>Ibrasheva</v>
          </cell>
        </row>
        <row r="739">
          <cell r="B739" t="str">
            <v>300IMA01</v>
          </cell>
          <cell r="C739" t="str">
            <v>IMAJ</v>
          </cell>
        </row>
        <row r="740">
          <cell r="B740" t="str">
            <v>300IMP01</v>
          </cell>
          <cell r="C740" t="str">
            <v>Impro Partnership Ltd</v>
          </cell>
        </row>
        <row r="741">
          <cell r="B741" t="str">
            <v>300IMP02</v>
          </cell>
          <cell r="C741" t="str">
            <v>IMPRO</v>
          </cell>
        </row>
        <row r="742">
          <cell r="B742" t="str">
            <v>300INF01</v>
          </cell>
          <cell r="C742" t="str">
            <v>Information-Computer Service</v>
          </cell>
        </row>
        <row r="743">
          <cell r="B743" t="str">
            <v>300INS01</v>
          </cell>
          <cell r="C743" t="str">
            <v>InstrumentService</v>
          </cell>
        </row>
        <row r="744">
          <cell r="B744" t="str">
            <v>300INT01</v>
          </cell>
          <cell r="C744" t="str">
            <v>INTEGRAL</v>
          </cell>
        </row>
        <row r="745">
          <cell r="B745" t="str">
            <v>300INT02</v>
          </cell>
          <cell r="C745" t="str">
            <v>Interkom</v>
          </cell>
        </row>
        <row r="746">
          <cell r="B746" t="str">
            <v>300INT03</v>
          </cell>
          <cell r="C746" t="str">
            <v>Intellect-Technologies</v>
          </cell>
        </row>
        <row r="747">
          <cell r="B747" t="str">
            <v>300INV01</v>
          </cell>
          <cell r="C747" t="str">
            <v>Invest Service</v>
          </cell>
        </row>
        <row r="748">
          <cell r="B748" t="str">
            <v>300ISA01</v>
          </cell>
          <cell r="C748" t="str">
            <v>ISAEVA</v>
          </cell>
        </row>
        <row r="749">
          <cell r="B749" t="str">
            <v>300ISP01</v>
          </cell>
          <cell r="C749" t="str">
            <v>Ispanova</v>
          </cell>
        </row>
        <row r="750">
          <cell r="B750" t="str">
            <v>300JMC01</v>
          </cell>
          <cell r="C750" t="str">
            <v>JMC Oilfield</v>
          </cell>
        </row>
        <row r="751">
          <cell r="B751" t="str">
            <v>300JOH01</v>
          </cell>
          <cell r="C751" t="str">
            <v>John M.Glenn</v>
          </cell>
        </row>
        <row r="752">
          <cell r="B752" t="str">
            <v>300JUR01</v>
          </cell>
          <cell r="C752" t="str">
            <v>JURINFO</v>
          </cell>
        </row>
        <row r="753">
          <cell r="B753" t="str">
            <v>300KAH01</v>
          </cell>
          <cell r="C753" t="str">
            <v>Khan and Co</v>
          </cell>
        </row>
        <row r="754">
          <cell r="B754" t="str">
            <v>300KAM01</v>
          </cell>
          <cell r="C754" t="str">
            <v>Kamkor</v>
          </cell>
        </row>
        <row r="755">
          <cell r="B755" t="str">
            <v>300KAN01</v>
          </cell>
          <cell r="C755" t="str">
            <v>Kann</v>
          </cell>
        </row>
        <row r="756">
          <cell r="B756" t="str">
            <v>300KAR01</v>
          </cell>
          <cell r="C756" t="str">
            <v>KARIM</v>
          </cell>
        </row>
        <row r="757">
          <cell r="B757" t="str">
            <v>300KAR02</v>
          </cell>
          <cell r="C757" t="str">
            <v>KAROTAZHNIK</v>
          </cell>
        </row>
        <row r="758">
          <cell r="B758" t="str">
            <v>300KAR03</v>
          </cell>
          <cell r="C758" t="str">
            <v>Karate-Do Federation</v>
          </cell>
        </row>
        <row r="759">
          <cell r="B759" t="str">
            <v>300KAR04</v>
          </cell>
          <cell r="C759" t="str">
            <v>Kardinal</v>
          </cell>
        </row>
        <row r="760">
          <cell r="B760" t="str">
            <v>300KAS01</v>
          </cell>
          <cell r="C760" t="str">
            <v>Kaskor</v>
          </cell>
        </row>
        <row r="761">
          <cell r="B761" t="str">
            <v>300KAS02</v>
          </cell>
          <cell r="C761" t="str">
            <v>Kaspishelf</v>
          </cell>
        </row>
        <row r="762">
          <cell r="B762" t="str">
            <v>300KAS03</v>
          </cell>
          <cell r="C762" t="str">
            <v>KASKOR-REMZAVOD</v>
          </cell>
        </row>
        <row r="763">
          <cell r="B763" t="str">
            <v>300KAS04</v>
          </cell>
          <cell r="C763" t="str">
            <v>KasTsSMS</v>
          </cell>
        </row>
        <row r="764">
          <cell r="B764" t="str">
            <v>300KAS05</v>
          </cell>
          <cell r="C764" t="str">
            <v>Kasamand Oil</v>
          </cell>
        </row>
        <row r="765">
          <cell r="B765" t="str">
            <v>300KAS06</v>
          </cell>
          <cell r="C765" t="str">
            <v>Kaskor Mashzavod-ARC</v>
          </cell>
        </row>
        <row r="766">
          <cell r="B766" t="str">
            <v>300KAS08</v>
          </cell>
          <cell r="C766" t="str">
            <v>Kaskor-Mashzavod</v>
          </cell>
        </row>
        <row r="767">
          <cell r="B767" t="str">
            <v>300KAS09</v>
          </cell>
          <cell r="C767" t="str">
            <v>Kaskor-Dikfa</v>
          </cell>
        </row>
        <row r="768">
          <cell r="B768" t="str">
            <v>300KAS10</v>
          </cell>
          <cell r="C768" t="str">
            <v>Kaskor-Priborist</v>
          </cell>
        </row>
        <row r="769">
          <cell r="B769" t="str">
            <v>300KAS11</v>
          </cell>
          <cell r="C769" t="str">
            <v>Kaskor-Typography</v>
          </cell>
        </row>
        <row r="770">
          <cell r="B770" t="str">
            <v>300KAT01</v>
          </cell>
          <cell r="C770" t="str">
            <v>KATYNAS</v>
          </cell>
        </row>
        <row r="771">
          <cell r="B771" t="str">
            <v>300KAT02</v>
          </cell>
          <cell r="C771" t="str">
            <v>Katris-A</v>
          </cell>
        </row>
        <row r="772">
          <cell r="B772" t="str">
            <v>300KAZ01</v>
          </cell>
          <cell r="C772" t="str">
            <v>Kaztransoil</v>
          </cell>
        </row>
        <row r="773">
          <cell r="B773" t="str">
            <v>300KAZ03</v>
          </cell>
          <cell r="C773" t="str">
            <v>Kazakhinstrakh</v>
          </cell>
        </row>
        <row r="774">
          <cell r="B774" t="str">
            <v>300KAZ04</v>
          </cell>
          <cell r="C774" t="str">
            <v>KAZNIGRI</v>
          </cell>
        </row>
        <row r="775">
          <cell r="B775" t="str">
            <v>300KAZ05</v>
          </cell>
          <cell r="C775" t="str">
            <v>Kazakh Travel International</v>
          </cell>
        </row>
        <row r="776">
          <cell r="B776" t="str">
            <v>300KAZ06</v>
          </cell>
          <cell r="C776" t="str">
            <v>KazGIIZ</v>
          </cell>
        </row>
        <row r="777">
          <cell r="B777" t="str">
            <v>300KAZ07</v>
          </cell>
          <cell r="C777" t="str">
            <v>KazTorgService</v>
          </cell>
        </row>
        <row r="778">
          <cell r="B778" t="str">
            <v>300KAZ08</v>
          </cell>
          <cell r="C778" t="str">
            <v>Kazakhoilkurylys</v>
          </cell>
        </row>
        <row r="779">
          <cell r="B779" t="str">
            <v>300KAZ09</v>
          </cell>
          <cell r="C779" t="str">
            <v>Kazbacpasoz</v>
          </cell>
        </row>
        <row r="780">
          <cell r="B780" t="str">
            <v>300KAZ10</v>
          </cell>
          <cell r="C780" t="str">
            <v>Kazakhoil</v>
          </cell>
        </row>
        <row r="781">
          <cell r="B781" t="str">
            <v>300KAZ12</v>
          </cell>
          <cell r="C781" t="str">
            <v>Kazakhoil Drilling KZT</v>
          </cell>
        </row>
        <row r="782">
          <cell r="B782" t="str">
            <v>300KAZ13</v>
          </cell>
          <cell r="C782" t="str">
            <v>Kazakh-American University</v>
          </cell>
        </row>
        <row r="783">
          <cell r="B783" t="str">
            <v>300KAZ14</v>
          </cell>
          <cell r="C783" t="str">
            <v>KazNTUniversity</v>
          </cell>
        </row>
        <row r="784">
          <cell r="B784" t="str">
            <v>300KAZ15</v>
          </cell>
          <cell r="C784" t="str">
            <v>Kazakh State Academy Managmen</v>
          </cell>
        </row>
        <row r="785">
          <cell r="B785" t="str">
            <v>300KAZ16</v>
          </cell>
          <cell r="C785" t="str">
            <v>Kazstroymontazhservice</v>
          </cell>
        </row>
        <row r="786">
          <cell r="B786" t="str">
            <v>300KAZ17</v>
          </cell>
          <cell r="C786" t="str">
            <v>Kazbek Ltd</v>
          </cell>
        </row>
        <row r="787">
          <cell r="B787" t="str">
            <v>300KAZ18</v>
          </cell>
          <cell r="C787" t="str">
            <v>Kazpost</v>
          </cell>
        </row>
        <row r="788">
          <cell r="B788" t="str">
            <v>300KAZ19</v>
          </cell>
          <cell r="C788" t="str">
            <v>KazAvtoTruck</v>
          </cell>
        </row>
        <row r="789">
          <cell r="B789" t="str">
            <v>300KAZ20</v>
          </cell>
          <cell r="C789" t="str">
            <v>KazTransOil-transportation</v>
          </cell>
        </row>
        <row r="790">
          <cell r="B790" t="str">
            <v>300KAZ21</v>
          </cell>
          <cell r="C790" t="str">
            <v>Kazakh Academy of transport</v>
          </cell>
        </row>
        <row r="791">
          <cell r="B791" t="str">
            <v>300KAZ22</v>
          </cell>
          <cell r="C791" t="str">
            <v>KazTransService</v>
          </cell>
        </row>
        <row r="792">
          <cell r="B792" t="str">
            <v>300KAZ23</v>
          </cell>
          <cell r="C792" t="str">
            <v>KAZAKH CASPIAN OIL TOOLS</v>
          </cell>
        </row>
        <row r="793">
          <cell r="B793" t="str">
            <v>300KED01</v>
          </cell>
          <cell r="C793" t="str">
            <v>Kedentransservice</v>
          </cell>
        </row>
        <row r="794">
          <cell r="B794" t="str">
            <v>300KEE01</v>
          </cell>
          <cell r="C794" t="str">
            <v>KEENOIL</v>
          </cell>
        </row>
        <row r="795">
          <cell r="B795" t="str">
            <v>300KEZ01</v>
          </cell>
          <cell r="C795" t="str">
            <v>Kezby</v>
          </cell>
        </row>
        <row r="796">
          <cell r="B796" t="str">
            <v>300KHA01</v>
          </cell>
          <cell r="C796" t="str">
            <v>KHAIROVA</v>
          </cell>
        </row>
        <row r="797">
          <cell r="B797" t="str">
            <v>300KHA02</v>
          </cell>
          <cell r="C797" t="str">
            <v>Khan &amp; C0</v>
          </cell>
        </row>
        <row r="798">
          <cell r="B798" t="str">
            <v>300KIM01</v>
          </cell>
          <cell r="C798" t="str">
            <v>KIMEP</v>
          </cell>
        </row>
        <row r="799">
          <cell r="B799" t="str">
            <v>300KIO01</v>
          </cell>
          <cell r="C799" t="str">
            <v>KIO DGP GOSNPTSZEM</v>
          </cell>
        </row>
        <row r="800">
          <cell r="B800" t="str">
            <v>300KIS01</v>
          </cell>
          <cell r="C800" t="str">
            <v>Kislorod</v>
          </cell>
        </row>
        <row r="801">
          <cell r="B801" t="str">
            <v>300KKO01</v>
          </cell>
          <cell r="C801" t="str">
            <v>Kascor Kommercia</v>
          </cell>
        </row>
        <row r="802">
          <cell r="B802" t="str">
            <v>300KLI01</v>
          </cell>
          <cell r="C802" t="str">
            <v>Klinchev</v>
          </cell>
        </row>
        <row r="803">
          <cell r="B803" t="str">
            <v>300KLI02</v>
          </cell>
          <cell r="C803" t="str">
            <v>Kliyakin V.G. Firma</v>
          </cell>
        </row>
        <row r="804">
          <cell r="B804" t="str">
            <v>300KMO01</v>
          </cell>
          <cell r="C804" t="str">
            <v>KaR-Tel 2106910-Moore R.</v>
          </cell>
        </row>
        <row r="805">
          <cell r="B805" t="str">
            <v>300KMO02</v>
          </cell>
          <cell r="C805" t="str">
            <v>KaR-Tel-2106909-Klinchev</v>
          </cell>
        </row>
        <row r="806">
          <cell r="B806" t="str">
            <v>300KMO03</v>
          </cell>
          <cell r="C806" t="str">
            <v>KaR-Tel -2108901</v>
          </cell>
        </row>
        <row r="807">
          <cell r="B807" t="str">
            <v>300KOL01</v>
          </cell>
          <cell r="C807" t="str">
            <v>Kolonnada Engineering</v>
          </cell>
        </row>
        <row r="808">
          <cell r="B808" t="str">
            <v>300KOM01</v>
          </cell>
          <cell r="C808" t="str">
            <v>Komfort</v>
          </cell>
        </row>
        <row r="809">
          <cell r="B809" t="str">
            <v>300KOM02</v>
          </cell>
          <cell r="C809" t="str">
            <v>KomplektMash</v>
          </cell>
        </row>
        <row r="810">
          <cell r="B810" t="str">
            <v>300KON01</v>
          </cell>
          <cell r="C810" t="str">
            <v>Konokotina</v>
          </cell>
        </row>
        <row r="811">
          <cell r="B811" t="str">
            <v>300KOP01</v>
          </cell>
          <cell r="C811" t="str">
            <v>KOPIYA</v>
          </cell>
        </row>
        <row r="812">
          <cell r="B812" t="str">
            <v>300KOS01</v>
          </cell>
          <cell r="C812" t="str">
            <v>Koshkinbaev</v>
          </cell>
        </row>
        <row r="813">
          <cell r="B813" t="str">
            <v>300KOZ01</v>
          </cell>
          <cell r="C813" t="str">
            <v>Kozhevnikov</v>
          </cell>
        </row>
        <row r="814">
          <cell r="B814" t="str">
            <v>300KRA01</v>
          </cell>
          <cell r="C814" t="str">
            <v>KRAVCOV</v>
          </cell>
        </row>
        <row r="815">
          <cell r="B815" t="str">
            <v>300KRE01</v>
          </cell>
          <cell r="C815" t="str">
            <v>KRESTIN</v>
          </cell>
        </row>
        <row r="816">
          <cell r="B816" t="str">
            <v>300KSK01</v>
          </cell>
          <cell r="C816" t="str">
            <v>KSK Utes</v>
          </cell>
        </row>
        <row r="817">
          <cell r="B817" t="str">
            <v>300KTE01</v>
          </cell>
          <cell r="C817" t="str">
            <v>Kascor Telecom</v>
          </cell>
        </row>
        <row r="818">
          <cell r="B818" t="str">
            <v>300KTS01</v>
          </cell>
          <cell r="C818" t="str">
            <v>RGP KTSSMS</v>
          </cell>
        </row>
        <row r="819">
          <cell r="B819" t="str">
            <v>300KYD01</v>
          </cell>
          <cell r="C819" t="str">
            <v>KYDYR</v>
          </cell>
        </row>
        <row r="820">
          <cell r="B820" t="str">
            <v>300LAT01</v>
          </cell>
          <cell r="C820" t="str">
            <v>Latipov B.C.</v>
          </cell>
        </row>
        <row r="821">
          <cell r="B821" t="str">
            <v>300LAT02</v>
          </cell>
          <cell r="C821" t="str">
            <v>Laton</v>
          </cell>
        </row>
        <row r="822">
          <cell r="B822" t="str">
            <v>300LAU01</v>
          </cell>
          <cell r="C822" t="str">
            <v>Laura-94</v>
          </cell>
        </row>
        <row r="823">
          <cell r="B823" t="str">
            <v>300LEM01</v>
          </cell>
          <cell r="C823" t="str">
            <v>Lemondzhava A.O. Firma</v>
          </cell>
        </row>
        <row r="824">
          <cell r="B824" t="str">
            <v>300LIN01</v>
          </cell>
          <cell r="C824" t="str">
            <v>LINA LLC</v>
          </cell>
        </row>
        <row r="825">
          <cell r="B825" t="str">
            <v>300LIT01</v>
          </cell>
          <cell r="C825" t="str">
            <v>Liter Ltd</v>
          </cell>
        </row>
        <row r="826">
          <cell r="B826" t="str">
            <v>300LOG01</v>
          </cell>
          <cell r="C826" t="str">
            <v>Loginov</v>
          </cell>
        </row>
        <row r="827">
          <cell r="B827" t="str">
            <v>300LOM01</v>
          </cell>
          <cell r="C827" t="str">
            <v>Lomakin</v>
          </cell>
        </row>
        <row r="828">
          <cell r="B828" t="str">
            <v>300LSI01</v>
          </cell>
          <cell r="C828" t="str">
            <v>L.S.I.P.</v>
          </cell>
        </row>
        <row r="829">
          <cell r="B829" t="str">
            <v>300LUC01</v>
          </cell>
          <cell r="C829" t="str">
            <v>LUCH</v>
          </cell>
        </row>
        <row r="830">
          <cell r="B830" t="str">
            <v>300MAE01</v>
          </cell>
          <cell r="C830" t="str">
            <v>Energocombinat MAEC</v>
          </cell>
        </row>
        <row r="831">
          <cell r="B831" t="str">
            <v>300MAG01</v>
          </cell>
          <cell r="C831" t="str">
            <v>Magistral-Services</v>
          </cell>
        </row>
        <row r="832">
          <cell r="B832" t="str">
            <v>300MAI01</v>
          </cell>
          <cell r="C832" t="str">
            <v>MAIKS</v>
          </cell>
        </row>
        <row r="833">
          <cell r="B833" t="str">
            <v>300MAN01</v>
          </cell>
          <cell r="C833" t="str">
            <v>MANEX</v>
          </cell>
        </row>
        <row r="834">
          <cell r="B834" t="str">
            <v>300MAN02</v>
          </cell>
          <cell r="C834" t="str">
            <v>Mangistau Technical University</v>
          </cell>
        </row>
        <row r="835">
          <cell r="B835" t="str">
            <v>300MAN03</v>
          </cell>
          <cell r="C835" t="str">
            <v>Mangistauenergomontazh</v>
          </cell>
        </row>
        <row r="836">
          <cell r="B836" t="str">
            <v>300MAN04</v>
          </cell>
          <cell r="C836" t="str">
            <v>Mangistau-Pharmacy</v>
          </cell>
        </row>
        <row r="837">
          <cell r="B837" t="str">
            <v>300MAN05</v>
          </cell>
          <cell r="C837" t="str">
            <v>Mangistau Regional Youth Assoc</v>
          </cell>
        </row>
        <row r="838">
          <cell r="B838" t="str">
            <v>300MAN06</v>
          </cell>
          <cell r="C838" t="str">
            <v>Mangistau Polyt.College</v>
          </cell>
        </row>
        <row r="839">
          <cell r="B839" t="str">
            <v>300MAN07</v>
          </cell>
          <cell r="C839" t="str">
            <v>Mangistaugeology</v>
          </cell>
        </row>
        <row r="840">
          <cell r="B840" t="str">
            <v>300MAN08</v>
          </cell>
          <cell r="C840" t="str">
            <v>Manikol</v>
          </cell>
        </row>
        <row r="841">
          <cell r="B841" t="str">
            <v>300MAN09</v>
          </cell>
          <cell r="C841" t="str">
            <v>MangistauMunayZholdary</v>
          </cell>
        </row>
        <row r="842">
          <cell r="B842" t="str">
            <v>300MAN10</v>
          </cell>
          <cell r="C842" t="str">
            <v>Mangistau-Monitoring</v>
          </cell>
        </row>
        <row r="843">
          <cell r="B843" t="str">
            <v>300MAN11</v>
          </cell>
          <cell r="C843" t="str">
            <v>Mangistau-Poligraph</v>
          </cell>
        </row>
        <row r="844">
          <cell r="B844" t="str">
            <v>300MAN12</v>
          </cell>
          <cell r="C844" t="str">
            <v>Mangistau Humanitarian College</v>
          </cell>
        </row>
        <row r="845">
          <cell r="B845" t="str">
            <v>300MAN13</v>
          </cell>
          <cell r="C845" t="str">
            <v>Mangistau Chamber of Commerce</v>
          </cell>
        </row>
        <row r="846">
          <cell r="B846" t="str">
            <v>300MAN14</v>
          </cell>
          <cell r="C846" t="str">
            <v>MangistauMunayGas</v>
          </cell>
        </row>
        <row r="847">
          <cell r="B847" t="str">
            <v>300MAN15</v>
          </cell>
          <cell r="C847" t="str">
            <v>Mangistau-Imstalkon</v>
          </cell>
        </row>
        <row r="848">
          <cell r="B848" t="str">
            <v>300MAN16</v>
          </cell>
          <cell r="C848" t="str">
            <v>Mangistau Affiliate of scie</v>
          </cell>
        </row>
        <row r="849">
          <cell r="B849" t="str">
            <v>300MAR01</v>
          </cell>
          <cell r="C849" t="str">
            <v>Mars-S</v>
          </cell>
        </row>
        <row r="850">
          <cell r="B850" t="str">
            <v>300MAX01</v>
          </cell>
          <cell r="C850" t="str">
            <v>MaxiBar, LP</v>
          </cell>
        </row>
        <row r="851">
          <cell r="B851" t="str">
            <v>300MED01</v>
          </cell>
          <cell r="C851" t="str">
            <v>Medical College</v>
          </cell>
        </row>
        <row r="852">
          <cell r="B852" t="str">
            <v>300MEK01</v>
          </cell>
          <cell r="C852" t="str">
            <v>Mekensak</v>
          </cell>
        </row>
        <row r="853">
          <cell r="B853" t="str">
            <v>300MEM02</v>
          </cell>
          <cell r="C853" t="str">
            <v>Memenergiyasaraptama</v>
          </cell>
        </row>
        <row r="854">
          <cell r="B854" t="str">
            <v>300MER01</v>
          </cell>
          <cell r="C854" t="str">
            <v>Meruert</v>
          </cell>
        </row>
        <row r="855">
          <cell r="B855" t="str">
            <v>300M-I01</v>
          </cell>
          <cell r="C855" t="str">
            <v>M-I Kazakhstan LLP</v>
          </cell>
        </row>
        <row r="856">
          <cell r="B856" t="str">
            <v>300MIA01</v>
          </cell>
          <cell r="C856" t="str">
            <v>MIA RK</v>
          </cell>
        </row>
        <row r="857">
          <cell r="B857" t="str">
            <v>300MIL01</v>
          </cell>
          <cell r="C857" t="str">
            <v>Milton M. Cooke</v>
          </cell>
        </row>
        <row r="858">
          <cell r="B858" t="str">
            <v>300MIL02</v>
          </cell>
          <cell r="C858" t="str">
            <v>Militzer &amp; Munch</v>
          </cell>
        </row>
        <row r="859">
          <cell r="B859" t="str">
            <v>300MIR01</v>
          </cell>
          <cell r="C859" t="str">
            <v>Miras-2</v>
          </cell>
        </row>
        <row r="860">
          <cell r="B860" t="str">
            <v>300MIT01</v>
          </cell>
          <cell r="C860" t="str">
            <v>Mitrokhin</v>
          </cell>
        </row>
        <row r="861">
          <cell r="B861" t="str">
            <v>300MOB01</v>
          </cell>
          <cell r="C861" t="str">
            <v>Mobil-Service</v>
          </cell>
        </row>
        <row r="862">
          <cell r="B862" t="str">
            <v>300MOD01</v>
          </cell>
          <cell r="C862" t="str">
            <v>MODT</v>
          </cell>
        </row>
        <row r="863">
          <cell r="B863" t="str">
            <v>300MOG01</v>
          </cell>
          <cell r="C863" t="str">
            <v>MOGPSS</v>
          </cell>
        </row>
        <row r="864">
          <cell r="B864" t="str">
            <v>300MOK01</v>
          </cell>
          <cell r="C864" t="str">
            <v>Mokina</v>
          </cell>
        </row>
        <row r="865">
          <cell r="B865" t="str">
            <v>300MOL01</v>
          </cell>
          <cell r="C865" t="str">
            <v>MOLEST</v>
          </cell>
        </row>
        <row r="866">
          <cell r="B866" t="str">
            <v>300MOT01</v>
          </cell>
          <cell r="C866" t="str">
            <v>MOTIV</v>
          </cell>
        </row>
        <row r="867">
          <cell r="B867" t="str">
            <v>300MPG01</v>
          </cell>
          <cell r="C867" t="str">
            <v>Mangisau Prom Geophysica</v>
          </cell>
        </row>
        <row r="868">
          <cell r="B868" t="str">
            <v>300MTT01</v>
          </cell>
          <cell r="C868" t="str">
            <v>MTT</v>
          </cell>
        </row>
        <row r="869">
          <cell r="B869" t="str">
            <v>300MUN01</v>
          </cell>
          <cell r="C869" t="str">
            <v>Munay Impex</v>
          </cell>
        </row>
        <row r="870">
          <cell r="B870" t="str">
            <v>300MUN02</v>
          </cell>
          <cell r="C870" t="str">
            <v>MunayTour</v>
          </cell>
        </row>
        <row r="871">
          <cell r="B871" t="str">
            <v>300MUR02</v>
          </cell>
          <cell r="C871" t="str">
            <v>Murager Shingys</v>
          </cell>
        </row>
        <row r="872">
          <cell r="B872" t="str">
            <v>300MUS01</v>
          </cell>
          <cell r="C872" t="str">
            <v>Musina</v>
          </cell>
        </row>
        <row r="873">
          <cell r="B873" t="str">
            <v>300MUZ01</v>
          </cell>
          <cell r="C873" t="str">
            <v>MUZhGKh&amp;BO</v>
          </cell>
        </row>
        <row r="874">
          <cell r="B874" t="str">
            <v>300MVO01</v>
          </cell>
          <cell r="C874" t="str">
            <v>MVO-AKBEREN</v>
          </cell>
        </row>
        <row r="875">
          <cell r="B875" t="str">
            <v>300MYR01</v>
          </cell>
          <cell r="C875" t="str">
            <v>MYRZABEK</v>
          </cell>
        </row>
        <row r="876">
          <cell r="B876" t="str">
            <v>300NAD01</v>
          </cell>
          <cell r="C876" t="str">
            <v>NADEJDA Firma</v>
          </cell>
        </row>
        <row r="877">
          <cell r="B877" t="str">
            <v>300NAD02</v>
          </cell>
          <cell r="C877" t="str">
            <v>Nadezhda</v>
          </cell>
        </row>
        <row r="878">
          <cell r="B878" t="str">
            <v>300NAR01</v>
          </cell>
          <cell r="C878" t="str">
            <v>Narodny Bank</v>
          </cell>
        </row>
        <row r="879">
          <cell r="B879" t="str">
            <v>300NED01</v>
          </cell>
          <cell r="C879" t="str">
            <v>Nedra</v>
          </cell>
        </row>
        <row r="880">
          <cell r="B880" t="str">
            <v>300NEK01</v>
          </cell>
          <cell r="C880" t="str">
            <v>NEK-Aktau</v>
          </cell>
        </row>
        <row r="881">
          <cell r="B881" t="str">
            <v>300NIP01</v>
          </cell>
          <cell r="C881" t="str">
            <v>NIPI Munaigas</v>
          </cell>
        </row>
        <row r="882">
          <cell r="B882" t="str">
            <v>300NIP02</v>
          </cell>
          <cell r="C882" t="str">
            <v>NIPI Neftegas</v>
          </cell>
        </row>
        <row r="883">
          <cell r="B883" t="str">
            <v>300NIS01</v>
          </cell>
          <cell r="C883" t="str">
            <v>NISSA</v>
          </cell>
        </row>
        <row r="884">
          <cell r="B884" t="str">
            <v>300NOI01</v>
          </cell>
          <cell r="C884" t="str">
            <v>Noidil</v>
          </cell>
        </row>
        <row r="885">
          <cell r="B885" t="str">
            <v>300NOR01</v>
          </cell>
          <cell r="C885" t="str">
            <v>NORP</v>
          </cell>
        </row>
        <row r="886">
          <cell r="B886" t="str">
            <v>300NUG01</v>
          </cell>
          <cell r="C886" t="str">
            <v>Nugmanov Timur</v>
          </cell>
        </row>
        <row r="887">
          <cell r="B887" t="str">
            <v>300NUR01</v>
          </cell>
          <cell r="C887" t="str">
            <v>Nursat</v>
          </cell>
        </row>
        <row r="888">
          <cell r="B888" t="str">
            <v>300NUR02</v>
          </cell>
          <cell r="C888" t="str">
            <v>Nurmet</v>
          </cell>
        </row>
        <row r="889">
          <cell r="B889" t="str">
            <v>300NVI01</v>
          </cell>
          <cell r="C889" t="str">
            <v>NVI</v>
          </cell>
        </row>
        <row r="890">
          <cell r="B890" t="str">
            <v>300OIL01</v>
          </cell>
          <cell r="C890" t="str">
            <v>Oil&amp;Gas Equipment Market</v>
          </cell>
        </row>
        <row r="891">
          <cell r="B891" t="str">
            <v>300OIL02</v>
          </cell>
          <cell r="C891" t="str">
            <v>Oil&amp;Gas of Kazakhstan</v>
          </cell>
        </row>
        <row r="892">
          <cell r="B892" t="str">
            <v>300OME01</v>
          </cell>
          <cell r="C892" t="str">
            <v>Omega Ltd</v>
          </cell>
        </row>
        <row r="893">
          <cell r="B893" t="str">
            <v>300ORB01</v>
          </cell>
          <cell r="C893" t="str">
            <v>ORBITA</v>
          </cell>
        </row>
        <row r="894">
          <cell r="B894" t="str">
            <v>300ORY01</v>
          </cell>
          <cell r="C894" t="str">
            <v>Orynbaeva</v>
          </cell>
        </row>
        <row r="895">
          <cell r="B895" t="str">
            <v>300OTA01</v>
          </cell>
          <cell r="C895" t="str">
            <v>Otandastar Almaty</v>
          </cell>
        </row>
        <row r="896">
          <cell r="B896" t="str">
            <v>300OTE01</v>
          </cell>
          <cell r="C896" t="str">
            <v>OTES</v>
          </cell>
        </row>
        <row r="897">
          <cell r="B897" t="str">
            <v>300OTR01</v>
          </cell>
          <cell r="C897" t="str">
            <v>OTRAR TRAVEL</v>
          </cell>
        </row>
        <row r="898">
          <cell r="B898" t="str">
            <v>300PAL01</v>
          </cell>
          <cell r="C898" t="str">
            <v>Palienko</v>
          </cell>
        </row>
        <row r="899">
          <cell r="B899" t="str">
            <v>300PAR01</v>
          </cell>
          <cell r="C899" t="str">
            <v>Paritet</v>
          </cell>
        </row>
        <row r="900">
          <cell r="B900" t="str">
            <v>300PAR02</v>
          </cell>
          <cell r="C900" t="str">
            <v>Paritet</v>
          </cell>
        </row>
        <row r="901">
          <cell r="B901" t="str">
            <v>300PAT01</v>
          </cell>
          <cell r="C901" t="str">
            <v>Patriot</v>
          </cell>
        </row>
        <row r="902">
          <cell r="B902" t="str">
            <v>300PCO01</v>
          </cell>
          <cell r="C902" t="str">
            <v>PCO</v>
          </cell>
        </row>
        <row r="903">
          <cell r="B903" t="str">
            <v>300PER01</v>
          </cell>
          <cell r="C903" t="str">
            <v>PERSONNEL MGT SERMINAR</v>
          </cell>
        </row>
        <row r="904">
          <cell r="B904" t="str">
            <v>300PET01</v>
          </cell>
          <cell r="C904" t="str">
            <v>Petoil</v>
          </cell>
        </row>
        <row r="905">
          <cell r="B905" t="str">
            <v>300PET02</v>
          </cell>
          <cell r="C905" t="str">
            <v>Petroleum Pipe Company</v>
          </cell>
        </row>
        <row r="906">
          <cell r="B906" t="str">
            <v>300PLA01</v>
          </cell>
          <cell r="C906" t="str">
            <v>KaraArctic/Plains Constraction</v>
          </cell>
        </row>
        <row r="907">
          <cell r="B907" t="str">
            <v>300PLA02</v>
          </cell>
          <cell r="C907" t="str">
            <v>Plast Services</v>
          </cell>
        </row>
        <row r="908">
          <cell r="B908" t="str">
            <v>300POL01</v>
          </cell>
          <cell r="C908" t="str">
            <v>Polish Oil&amp;Gas</v>
          </cell>
        </row>
        <row r="909">
          <cell r="B909" t="str">
            <v>300POS01</v>
          </cell>
          <cell r="C909" t="str">
            <v>Post Office</v>
          </cell>
        </row>
        <row r="910">
          <cell r="B910" t="str">
            <v>300PRI01</v>
          </cell>
          <cell r="C910" t="str">
            <v>Prichal "Chimik"</v>
          </cell>
        </row>
        <row r="911">
          <cell r="B911" t="str">
            <v>300PRI02</v>
          </cell>
          <cell r="C911" t="str">
            <v>PricaspyBurNeft</v>
          </cell>
        </row>
        <row r="912">
          <cell r="B912" t="str">
            <v>300PRI03</v>
          </cell>
          <cell r="C912" t="str">
            <v>Pritok</v>
          </cell>
        </row>
        <row r="913">
          <cell r="B913" t="str">
            <v>300PRO01</v>
          </cell>
          <cell r="C913" t="str">
            <v>Projectirovshik</v>
          </cell>
        </row>
        <row r="914">
          <cell r="B914" t="str">
            <v>300PRO02</v>
          </cell>
          <cell r="C914" t="str">
            <v>Prominvest</v>
          </cell>
        </row>
        <row r="915">
          <cell r="B915" t="str">
            <v>300PRO03</v>
          </cell>
          <cell r="C915" t="str">
            <v>Prognoz</v>
          </cell>
        </row>
        <row r="916">
          <cell r="B916" t="str">
            <v>300PRO04</v>
          </cell>
          <cell r="C916" t="str">
            <v>Prognoz</v>
          </cell>
        </row>
        <row r="917">
          <cell r="B917" t="str">
            <v>300PSM01</v>
          </cell>
          <cell r="C917" t="str">
            <v>PSMP</v>
          </cell>
        </row>
        <row r="918">
          <cell r="B918" t="str">
            <v>300PSV01</v>
          </cell>
          <cell r="C918" t="str">
            <v>PSV</v>
          </cell>
        </row>
        <row r="919">
          <cell r="B919" t="str">
            <v>300RAK01</v>
          </cell>
          <cell r="C919" t="str">
            <v>Rakhat Hotel</v>
          </cell>
        </row>
        <row r="920">
          <cell r="B920" t="str">
            <v>300RAU01</v>
          </cell>
          <cell r="C920" t="str">
            <v>Rauan</v>
          </cell>
        </row>
        <row r="921">
          <cell r="B921" t="str">
            <v>300RDS01</v>
          </cell>
          <cell r="C921" t="str">
            <v>RDS TECHNICAL LTD</v>
          </cell>
        </row>
        <row r="922">
          <cell r="B922" t="str">
            <v>300REE01</v>
          </cell>
          <cell r="C922" t="str">
            <v>REED</v>
          </cell>
        </row>
        <row r="923">
          <cell r="B923" t="str">
            <v>300REG01</v>
          </cell>
          <cell r="C923" t="str">
            <v>Regional Consul of Vete</v>
          </cell>
        </row>
        <row r="924">
          <cell r="B924" t="str">
            <v>300REH01</v>
          </cell>
          <cell r="C924" t="str">
            <v>Rehabilitation Centre</v>
          </cell>
        </row>
        <row r="925">
          <cell r="B925" t="str">
            <v>300REP01</v>
          </cell>
          <cell r="C925" t="str">
            <v>Republic Fund of Criminality</v>
          </cell>
        </row>
        <row r="926">
          <cell r="B926" t="str">
            <v>300REP02</v>
          </cell>
          <cell r="C926" t="str">
            <v>Rep</v>
          </cell>
        </row>
        <row r="927">
          <cell r="B927" t="str">
            <v>300RIK01</v>
          </cell>
          <cell r="C927" t="str">
            <v>RIK</v>
          </cell>
        </row>
        <row r="928">
          <cell r="B928" t="str">
            <v>300RIO01</v>
          </cell>
          <cell r="C928" t="str">
            <v>Riol</v>
          </cell>
        </row>
        <row r="929">
          <cell r="B929" t="str">
            <v>300RIO02</v>
          </cell>
          <cell r="C929" t="str">
            <v>RIONDO</v>
          </cell>
        </row>
        <row r="930">
          <cell r="B930" t="str">
            <v>300ROB01</v>
          </cell>
          <cell r="C930" t="str">
            <v>Robertson &amp; Blums</v>
          </cell>
        </row>
        <row r="931">
          <cell r="B931" t="str">
            <v>300ROZ01</v>
          </cell>
          <cell r="C931" t="str">
            <v>Rozhkova Co</v>
          </cell>
        </row>
        <row r="932">
          <cell r="B932" t="str">
            <v>300RSO01</v>
          </cell>
          <cell r="C932" t="str">
            <v>RSO</v>
          </cell>
        </row>
        <row r="933">
          <cell r="B933" t="str">
            <v>300RUS01</v>
          </cell>
          <cell r="C933" t="str">
            <v>Ruslan Co</v>
          </cell>
        </row>
        <row r="934">
          <cell r="B934" t="str">
            <v>300RUS02</v>
          </cell>
          <cell r="C934" t="str">
            <v>Russian Orthodox Church</v>
          </cell>
        </row>
        <row r="935">
          <cell r="B935" t="str">
            <v>300RYM01</v>
          </cell>
          <cell r="C935" t="str">
            <v>Rymar Firma</v>
          </cell>
        </row>
        <row r="936">
          <cell r="B936" t="str">
            <v>300SAB01</v>
          </cell>
          <cell r="C936" t="str">
            <v>Sabina</v>
          </cell>
        </row>
        <row r="937">
          <cell r="B937" t="str">
            <v>300SAF01</v>
          </cell>
          <cell r="C937" t="str">
            <v>Safar</v>
          </cell>
        </row>
        <row r="938">
          <cell r="B938" t="str">
            <v>300SAN01</v>
          </cell>
          <cell r="C938" t="str">
            <v>Sanitation &amp; Epid Station</v>
          </cell>
        </row>
        <row r="939">
          <cell r="B939" t="str">
            <v>300SAR01</v>
          </cell>
          <cell r="C939" t="str">
            <v>Sarsha</v>
          </cell>
        </row>
        <row r="940">
          <cell r="B940" t="str">
            <v>300SAR02</v>
          </cell>
          <cell r="C940" t="str">
            <v>Sartal Technical Centre</v>
          </cell>
        </row>
        <row r="941">
          <cell r="B941" t="str">
            <v>300SAT01</v>
          </cell>
          <cell r="C941" t="str">
            <v>SATEL</v>
          </cell>
        </row>
        <row r="942">
          <cell r="B942" t="str">
            <v>300SAY01</v>
          </cell>
          <cell r="C942" t="str">
            <v>Sayuz</v>
          </cell>
        </row>
        <row r="943">
          <cell r="B943" t="str">
            <v>300SCA01</v>
          </cell>
          <cell r="C943" t="str">
            <v>Scat</v>
          </cell>
        </row>
        <row r="944">
          <cell r="B944" t="str">
            <v>300SCH01</v>
          </cell>
          <cell r="C944" t="str">
            <v>Schlumberger</v>
          </cell>
        </row>
        <row r="945">
          <cell r="B945" t="str">
            <v>300SEN01</v>
          </cell>
          <cell r="C945" t="str">
            <v>Senek</v>
          </cell>
        </row>
        <row r="946">
          <cell r="B946" t="str">
            <v>300SER01</v>
          </cell>
          <cell r="C946" t="str">
            <v>Sert</v>
          </cell>
        </row>
        <row r="947">
          <cell r="B947" t="str">
            <v>300SET01</v>
          </cell>
          <cell r="C947" t="str">
            <v>SET</v>
          </cell>
        </row>
        <row r="948">
          <cell r="B948" t="str">
            <v>300SHA01</v>
          </cell>
          <cell r="C948" t="str">
            <v>Sharak</v>
          </cell>
        </row>
        <row r="949">
          <cell r="B949" t="str">
            <v>300SHE01</v>
          </cell>
          <cell r="C949" t="str">
            <v>SABYRZHAN/SHEGENDEU</v>
          </cell>
        </row>
        <row r="950">
          <cell r="B950" t="str">
            <v>300SHE02</v>
          </cell>
          <cell r="C950" t="str">
            <v>Sheber</v>
          </cell>
        </row>
        <row r="951">
          <cell r="B951" t="str">
            <v>300SIM01</v>
          </cell>
          <cell r="C951" t="str">
            <v>SIM Ltd</v>
          </cell>
        </row>
        <row r="952">
          <cell r="B952" t="str">
            <v>300SMA01</v>
          </cell>
          <cell r="C952" t="str">
            <v>SMAT</v>
          </cell>
        </row>
        <row r="953">
          <cell r="B953" t="str">
            <v>300SMU01</v>
          </cell>
          <cell r="C953" t="str">
            <v>SMU-NTS</v>
          </cell>
        </row>
        <row r="954">
          <cell r="B954" t="str">
            <v>300SOL01</v>
          </cell>
          <cell r="C954" t="str">
            <v>Soloviev A.D.</v>
          </cell>
        </row>
        <row r="955">
          <cell r="B955" t="str">
            <v>300SOY01</v>
          </cell>
          <cell r="C955" t="str">
            <v>SOYUZ</v>
          </cell>
        </row>
        <row r="956">
          <cell r="B956" t="str">
            <v>300SPA01</v>
          </cell>
          <cell r="C956" t="str">
            <v>SPARTAC</v>
          </cell>
        </row>
        <row r="957">
          <cell r="B957" t="str">
            <v>300SPA02</v>
          </cell>
          <cell r="C957" t="str">
            <v>SPARTA</v>
          </cell>
        </row>
        <row r="958">
          <cell r="B958" t="str">
            <v>300SPE01</v>
          </cell>
          <cell r="C958" t="str">
            <v>Spets PB &amp; GO RGKP</v>
          </cell>
        </row>
        <row r="959">
          <cell r="B959" t="str">
            <v>300STA01</v>
          </cell>
          <cell r="C959" t="str">
            <v>Standard Equipment</v>
          </cell>
        </row>
        <row r="960">
          <cell r="B960" t="str">
            <v>300STA02</v>
          </cell>
          <cell r="C960" t="str">
            <v>Starostenko</v>
          </cell>
        </row>
        <row r="961">
          <cell r="B961" t="str">
            <v>300STA03</v>
          </cell>
          <cell r="C961" t="str">
            <v>State Academy of sport&amp;tourism</v>
          </cell>
        </row>
        <row r="962">
          <cell r="B962" t="str">
            <v>300STR01</v>
          </cell>
          <cell r="C962" t="str">
            <v>Sreamline</v>
          </cell>
        </row>
        <row r="963">
          <cell r="B963" t="str">
            <v>300STS01</v>
          </cell>
          <cell r="C963" t="str">
            <v>STS</v>
          </cell>
        </row>
        <row r="964">
          <cell r="B964" t="str">
            <v>300SUI01</v>
          </cell>
          <cell r="C964" t="str">
            <v>Suieuov</v>
          </cell>
        </row>
        <row r="965">
          <cell r="B965" t="str">
            <v>300SUN01</v>
          </cell>
          <cell r="C965" t="str">
            <v>Sunkar</v>
          </cell>
        </row>
        <row r="966">
          <cell r="B966" t="str">
            <v>300SVE01</v>
          </cell>
          <cell r="C966" t="str">
            <v>Svet</v>
          </cell>
        </row>
        <row r="967">
          <cell r="B967" t="str">
            <v>300TAN01</v>
          </cell>
          <cell r="C967" t="str">
            <v>TANDEM</v>
          </cell>
        </row>
        <row r="968">
          <cell r="B968" t="str">
            <v>300TAN02</v>
          </cell>
          <cell r="C968" t="str">
            <v>Tanat</v>
          </cell>
        </row>
        <row r="969">
          <cell r="B969" t="str">
            <v>300TAS01</v>
          </cell>
          <cell r="C969" t="str">
            <v>Taszhanov</v>
          </cell>
        </row>
        <row r="970">
          <cell r="B970" t="str">
            <v>300TAT01</v>
          </cell>
          <cell r="C970" t="str">
            <v>Tatyana</v>
          </cell>
        </row>
        <row r="971">
          <cell r="B971" t="str">
            <v>300TAT02</v>
          </cell>
          <cell r="C971" t="str">
            <v>Tatulyk</v>
          </cell>
        </row>
        <row r="972">
          <cell r="B972" t="str">
            <v>300TAU02</v>
          </cell>
          <cell r="C972" t="str">
            <v>TAU</v>
          </cell>
        </row>
        <row r="973">
          <cell r="B973" t="str">
            <v>300TAZ01</v>
          </cell>
          <cell r="C973" t="str">
            <v>TAZH</v>
          </cell>
        </row>
        <row r="974">
          <cell r="B974" t="str">
            <v>300TEB01</v>
          </cell>
          <cell r="C974" t="str">
            <v>Tebriz</v>
          </cell>
        </row>
        <row r="975">
          <cell r="B975" t="str">
            <v>300TEC01</v>
          </cell>
          <cell r="C975" t="str">
            <v>Technokom</v>
          </cell>
        </row>
        <row r="976">
          <cell r="B976" t="str">
            <v>300TEC02</v>
          </cell>
          <cell r="C976" t="str">
            <v>TECHNOTRADE</v>
          </cell>
        </row>
        <row r="977">
          <cell r="B977" t="str">
            <v>300TEC03</v>
          </cell>
          <cell r="C977" t="str">
            <v>Technoservice</v>
          </cell>
        </row>
        <row r="978">
          <cell r="B978" t="str">
            <v>300TER01</v>
          </cell>
          <cell r="C978" t="str">
            <v>Terminal</v>
          </cell>
        </row>
        <row r="979">
          <cell r="B979" t="str">
            <v>300TET01</v>
          </cell>
          <cell r="C979" t="str">
            <v>Tetra</v>
          </cell>
        </row>
        <row r="980">
          <cell r="B980" t="str">
            <v>300TIM01</v>
          </cell>
          <cell r="C980" t="str">
            <v>Timur</v>
          </cell>
        </row>
        <row r="981">
          <cell r="B981" t="str">
            <v>300TIM02</v>
          </cell>
          <cell r="C981" t="str">
            <v>TiM</v>
          </cell>
        </row>
        <row r="982">
          <cell r="B982" t="str">
            <v>300TNS01</v>
          </cell>
          <cell r="C982" t="str">
            <v>TNS</v>
          </cell>
        </row>
        <row r="983">
          <cell r="B983" t="str">
            <v>300TNS02</v>
          </cell>
          <cell r="C983" t="str">
            <v>TNS-Intec</v>
          </cell>
        </row>
        <row r="984">
          <cell r="B984" t="str">
            <v>300TNS03</v>
          </cell>
          <cell r="C984" t="str">
            <v>TNS-Service</v>
          </cell>
        </row>
        <row r="985">
          <cell r="B985" t="str">
            <v>300TOK01</v>
          </cell>
          <cell r="C985" t="str">
            <v>Toksar</v>
          </cell>
        </row>
        <row r="986">
          <cell r="B986" t="str">
            <v>300TOK02</v>
          </cell>
          <cell r="C986" t="str">
            <v>TOKYMA</v>
          </cell>
        </row>
        <row r="987">
          <cell r="B987" t="str">
            <v>300TOP01</v>
          </cell>
          <cell r="C987" t="str">
            <v>Top Oilfield Equipmnt Services</v>
          </cell>
        </row>
        <row r="988">
          <cell r="B988" t="str">
            <v>300TRA01</v>
          </cell>
          <cell r="C988" t="str">
            <v>Transoil</v>
          </cell>
        </row>
        <row r="989">
          <cell r="B989" t="str">
            <v>300TRU01</v>
          </cell>
          <cell r="C989" t="str">
            <v>Trucat International</v>
          </cell>
        </row>
        <row r="990">
          <cell r="B990" t="str">
            <v>300TSM01</v>
          </cell>
          <cell r="C990" t="str">
            <v>TSM&amp;S</v>
          </cell>
        </row>
        <row r="991">
          <cell r="B991" t="str">
            <v>300TUB01</v>
          </cell>
          <cell r="C991" t="str">
            <v>Tubescope Vetco</v>
          </cell>
        </row>
        <row r="992">
          <cell r="B992" t="str">
            <v>300TUM01</v>
          </cell>
          <cell r="C992" t="str">
            <v>Tumba Publishing</v>
          </cell>
        </row>
        <row r="993">
          <cell r="B993" t="str">
            <v>300TVS01</v>
          </cell>
          <cell r="C993" t="str">
            <v>TVS&amp;V</v>
          </cell>
        </row>
        <row r="994">
          <cell r="B994" t="str">
            <v>300UIM01</v>
          </cell>
          <cell r="C994" t="str">
            <v>Uimaganbetov</v>
          </cell>
        </row>
        <row r="995">
          <cell r="B995" t="str">
            <v>300UMS01</v>
          </cell>
          <cell r="C995" t="str">
            <v>UMS</v>
          </cell>
        </row>
        <row r="996">
          <cell r="B996" t="str">
            <v>300UPP01</v>
          </cell>
          <cell r="C996" t="str">
            <v>UPP</v>
          </cell>
        </row>
        <row r="997">
          <cell r="B997" t="str">
            <v>300UPP02</v>
          </cell>
          <cell r="C997" t="str">
            <v>UPP KOS</v>
          </cell>
        </row>
        <row r="998">
          <cell r="B998" t="str">
            <v>300URA01</v>
          </cell>
          <cell r="C998" t="str">
            <v>URAL AUTO TRADING</v>
          </cell>
        </row>
        <row r="999">
          <cell r="B999" t="str">
            <v>300USH01</v>
          </cell>
          <cell r="C999" t="str">
            <v>Ushtagan</v>
          </cell>
        </row>
        <row r="1000">
          <cell r="B1000" t="str">
            <v>300UYU01</v>
          </cell>
          <cell r="C1000" t="str">
            <v>Uyut</v>
          </cell>
        </row>
        <row r="1001">
          <cell r="B1001" t="str">
            <v>300UZE01</v>
          </cell>
          <cell r="C1001" t="str">
            <v>Uzenneftegazstroy</v>
          </cell>
        </row>
        <row r="1002">
          <cell r="B1002" t="str">
            <v>300VAL01</v>
          </cell>
          <cell r="C1002" t="str">
            <v>VALEX</v>
          </cell>
        </row>
        <row r="1003">
          <cell r="B1003" t="str">
            <v>300VEN01</v>
          </cell>
          <cell r="C1003" t="str">
            <v>Venta</v>
          </cell>
        </row>
        <row r="1004">
          <cell r="B1004" t="str">
            <v>300VIM01</v>
          </cell>
          <cell r="C1004" t="str">
            <v>Vimas-Krio</v>
          </cell>
        </row>
        <row r="1005">
          <cell r="B1005" t="str">
            <v>300VIT01</v>
          </cell>
          <cell r="C1005" t="str">
            <v>VITO</v>
          </cell>
        </row>
        <row r="1006">
          <cell r="B1006" t="str">
            <v>300VOS01</v>
          </cell>
          <cell r="C1006" t="str">
            <v>Vostok-Zapad</v>
          </cell>
        </row>
        <row r="1007">
          <cell r="B1007" t="str">
            <v>300WEA01</v>
          </cell>
          <cell r="C1007" t="str">
            <v>West East</v>
          </cell>
        </row>
        <row r="1008">
          <cell r="B1008" t="str">
            <v>300WES01</v>
          </cell>
          <cell r="C1008" t="str">
            <v>West</v>
          </cell>
        </row>
        <row r="1009">
          <cell r="B1009" t="str">
            <v>300WKA01</v>
          </cell>
          <cell r="C1009" t="str">
            <v>WKAEM (EKIMU)</v>
          </cell>
        </row>
        <row r="1010">
          <cell r="B1010" t="str">
            <v>300YNT01</v>
          </cell>
          <cell r="C1010" t="str">
            <v>Ynta</v>
          </cell>
        </row>
        <row r="1011">
          <cell r="B1011" t="str">
            <v>300YRC01</v>
          </cell>
          <cell r="C1011" t="str">
            <v>Yurchik O.G.</v>
          </cell>
        </row>
        <row r="1012">
          <cell r="B1012" t="str">
            <v>300YUD01</v>
          </cell>
          <cell r="C1012" t="str">
            <v>Yudis Company</v>
          </cell>
        </row>
        <row r="1013">
          <cell r="B1013" t="str">
            <v>300YUN01</v>
          </cell>
          <cell r="C1013" t="str">
            <v>Yunk</v>
          </cell>
        </row>
        <row r="1014">
          <cell r="B1014" t="str">
            <v>300YUR01</v>
          </cell>
          <cell r="C1014" t="str">
            <v>Yurmael</v>
          </cell>
        </row>
        <row r="1015">
          <cell r="B1015" t="str">
            <v>300YUR02</v>
          </cell>
          <cell r="C1015" t="str">
            <v>Yurana</v>
          </cell>
        </row>
        <row r="1016">
          <cell r="B1016" t="str">
            <v>300YUR03</v>
          </cell>
          <cell r="C1016" t="str">
            <v>YurInfo Company</v>
          </cell>
        </row>
        <row r="1017">
          <cell r="B1017" t="str">
            <v>300ZAP01</v>
          </cell>
          <cell r="C1017" t="str">
            <v>ZAPKAZSTROYSERV</v>
          </cell>
        </row>
        <row r="1018">
          <cell r="B1018" t="str">
            <v>300ZAZ01</v>
          </cell>
          <cell r="C1018" t="str">
            <v>ZAZIMEMKO</v>
          </cell>
        </row>
        <row r="1019">
          <cell r="B1019" t="str">
            <v>300ZHA01</v>
          </cell>
          <cell r="C1019" t="str">
            <v>Zhaksylyk</v>
          </cell>
        </row>
        <row r="1020">
          <cell r="B1020" t="str">
            <v>300ZHA02</v>
          </cell>
          <cell r="C1020" t="str">
            <v>ZHARDMULI</v>
          </cell>
        </row>
        <row r="1021">
          <cell r="B1021" t="str">
            <v>300ZHA03</v>
          </cell>
          <cell r="C1021" t="str">
            <v>Zhalyn</v>
          </cell>
        </row>
        <row r="1022">
          <cell r="B1022" t="str">
            <v>300ZHA04</v>
          </cell>
          <cell r="C1022" t="str">
            <v>Zhastar</v>
          </cell>
        </row>
        <row r="1023">
          <cell r="B1023" t="str">
            <v>300ZHA05</v>
          </cell>
          <cell r="C1023" t="str">
            <v>Zhan</v>
          </cell>
        </row>
        <row r="1024">
          <cell r="B1024" t="str">
            <v>301BAK01</v>
          </cell>
          <cell r="C1024" t="str">
            <v>Baker Hughes Solutions USD</v>
          </cell>
        </row>
        <row r="1025">
          <cell r="B1025" t="str">
            <v>301BAK03</v>
          </cell>
          <cell r="C1025" t="str">
            <v>Baker Hughes UK</v>
          </cell>
        </row>
        <row r="1026">
          <cell r="B1026" t="str">
            <v>301BHA01</v>
          </cell>
          <cell r="C1026" t="str">
            <v>BHA Cromwell House Sterling Ac</v>
          </cell>
        </row>
        <row r="1027">
          <cell r="B1027" t="str">
            <v>301BIB01</v>
          </cell>
          <cell r="C1027" t="str">
            <v>Biblios</v>
          </cell>
        </row>
        <row r="1028">
          <cell r="B1028" t="str">
            <v>301BOS01</v>
          </cell>
          <cell r="C1028" t="str">
            <v>Boston Int.Student Services</v>
          </cell>
        </row>
        <row r="1029">
          <cell r="B1029" t="str">
            <v>301BRI01</v>
          </cell>
          <cell r="C1029" t="str">
            <v>Jerry Brix</v>
          </cell>
        </row>
        <row r="1030">
          <cell r="B1030" t="str">
            <v>301CAL01</v>
          </cell>
          <cell r="C1030" t="str">
            <v>Calderdale colleges</v>
          </cell>
        </row>
        <row r="1031">
          <cell r="B1031" t="str">
            <v>301CAM01</v>
          </cell>
          <cell r="C1031" t="str">
            <v>CAMCO Products&amp;Services</v>
          </cell>
        </row>
        <row r="1032">
          <cell r="B1032" t="str">
            <v>301CON01</v>
          </cell>
          <cell r="C1032" t="str">
            <v>Contract Engeneering Services</v>
          </cell>
        </row>
        <row r="1033">
          <cell r="B1033" t="str">
            <v>301ELT01</v>
          </cell>
          <cell r="C1033" t="str">
            <v>Eltron Chromalox</v>
          </cell>
        </row>
        <row r="1034">
          <cell r="B1034" t="str">
            <v>301GEO01</v>
          </cell>
          <cell r="C1034" t="str">
            <v>Geologistics Matrix</v>
          </cell>
        </row>
        <row r="1035">
          <cell r="B1035" t="str">
            <v>301GUB01</v>
          </cell>
          <cell r="C1035" t="str">
            <v>Gubkin Oil&amp;Gas University</v>
          </cell>
        </row>
        <row r="1036">
          <cell r="B1036" t="str">
            <v>301HAL01</v>
          </cell>
          <cell r="C1036" t="str">
            <v>Halliburton Energy Services</v>
          </cell>
        </row>
        <row r="1037">
          <cell r="B1037" t="str">
            <v>301HOH01</v>
          </cell>
          <cell r="C1037" t="str">
            <v>HOH oilfield Services Ltd</v>
          </cell>
        </row>
        <row r="1038">
          <cell r="B1038" t="str">
            <v>301INT01</v>
          </cell>
          <cell r="C1038" t="str">
            <v>Kaztransoil-Inern.Port Service</v>
          </cell>
        </row>
        <row r="1039">
          <cell r="B1039" t="str">
            <v>301INT02</v>
          </cell>
          <cell r="C1039" t="str">
            <v>International Education Opp.</v>
          </cell>
        </row>
        <row r="1040">
          <cell r="B1040" t="str">
            <v>301JME01</v>
          </cell>
          <cell r="C1040" t="str">
            <v>JME Quixley</v>
          </cell>
        </row>
        <row r="1041">
          <cell r="B1041" t="str">
            <v>301JMP01</v>
          </cell>
          <cell r="C1041" t="str">
            <v>JMP Developments</v>
          </cell>
        </row>
        <row r="1042">
          <cell r="B1042" t="str">
            <v>301LAN01</v>
          </cell>
          <cell r="C1042" t="str">
            <v>Language centre of England</v>
          </cell>
        </row>
        <row r="1043">
          <cell r="B1043" t="str">
            <v>301LOG01</v>
          </cell>
          <cell r="C1043" t="str">
            <v>Logistic Partners Internationa</v>
          </cell>
        </row>
        <row r="1044">
          <cell r="B1044" t="str">
            <v>301LON01</v>
          </cell>
          <cell r="C1044" t="str">
            <v>Lonestar Consultants Ltd</v>
          </cell>
        </row>
        <row r="1045">
          <cell r="B1045" t="str">
            <v>301NAL01</v>
          </cell>
          <cell r="C1045" t="str">
            <v>NALCO/EXXON Energy Chemicals</v>
          </cell>
        </row>
        <row r="1046">
          <cell r="B1046" t="str">
            <v>301OKL01</v>
          </cell>
          <cell r="C1046" t="str">
            <v>Oklakhoma State Univesity</v>
          </cell>
        </row>
        <row r="1047">
          <cell r="B1047" t="str">
            <v>301OXF01</v>
          </cell>
          <cell r="C1047" t="str">
            <v>Language Centre of England</v>
          </cell>
        </row>
        <row r="1048">
          <cell r="B1048" t="str">
            <v>301PET01</v>
          </cell>
          <cell r="C1048" t="str">
            <v>Petroglobe(Canada)Ltd-JKroshus</v>
          </cell>
        </row>
        <row r="1049">
          <cell r="B1049" t="str">
            <v>301PRO01</v>
          </cell>
          <cell r="C1049" t="str">
            <v>Prommetiz+  Russia</v>
          </cell>
        </row>
        <row r="1050">
          <cell r="B1050" t="str">
            <v>301QUA01</v>
          </cell>
          <cell r="C1050" t="str">
            <v>Quality Bit</v>
          </cell>
        </row>
        <row r="1051">
          <cell r="B1051" t="str">
            <v>301RIM01</v>
          </cell>
          <cell r="C1051" t="str">
            <v>Rimand</v>
          </cell>
        </row>
        <row r="1052">
          <cell r="B1052" t="str">
            <v>301SCO01</v>
          </cell>
          <cell r="C1052" t="str">
            <v>Scotialink Ltd</v>
          </cell>
        </row>
        <row r="1053">
          <cell r="B1053" t="str">
            <v>301SER01</v>
          </cell>
          <cell r="C1053" t="str">
            <v>Service Supply &amp; Parts</v>
          </cell>
        </row>
        <row r="1054">
          <cell r="B1054" t="str">
            <v>301SKY01</v>
          </cell>
          <cell r="C1054" t="str">
            <v>Skylife Ltd</v>
          </cell>
        </row>
        <row r="1055">
          <cell r="B1055" t="str">
            <v>301SMI01</v>
          </cell>
          <cell r="C1055" t="str">
            <v>Smith International Inc</v>
          </cell>
        </row>
        <row r="1056">
          <cell r="B1056" t="str">
            <v>301SPA01</v>
          </cell>
          <cell r="C1056" t="str">
            <v>Spartek Systems Middle East Lt</v>
          </cell>
        </row>
        <row r="1057">
          <cell r="B1057" t="str">
            <v>301STR01</v>
          </cell>
          <cell r="C1057" t="str">
            <v>Stroganov's University</v>
          </cell>
        </row>
        <row r="1058">
          <cell r="B1058" t="str">
            <v>301TEC01</v>
          </cell>
          <cell r="C1058" t="str">
            <v>Technoservice-Yug</v>
          </cell>
        </row>
        <row r="1059">
          <cell r="B1059" t="str">
            <v>301TER01</v>
          </cell>
          <cell r="C1059" t="str">
            <v>Terry productions-Advertisment</v>
          </cell>
        </row>
        <row r="1060">
          <cell r="B1060" t="str">
            <v>301TOM01</v>
          </cell>
          <cell r="C1060" t="str">
            <v>Tom&amp;Alisa Lewman</v>
          </cell>
        </row>
        <row r="1061">
          <cell r="B1061" t="str">
            <v>301TRA01</v>
          </cell>
          <cell r="C1061" t="str">
            <v>KaztransoilTransNeft (Ukraina)</v>
          </cell>
        </row>
        <row r="1062">
          <cell r="B1062" t="str">
            <v>301URA01</v>
          </cell>
          <cell r="C1062" t="str">
            <v>URALTECHNOSTROY</v>
          </cell>
        </row>
        <row r="1063">
          <cell r="B1063" t="str">
            <v>301URA02</v>
          </cell>
          <cell r="C1063" t="str">
            <v>Uralo-Sibirskaya pozharnotechn</v>
          </cell>
        </row>
        <row r="1064">
          <cell r="B1064" t="str">
            <v>301WEA01</v>
          </cell>
          <cell r="C1064" t="str">
            <v>Weatherford East Europe Servic</v>
          </cell>
        </row>
        <row r="1065">
          <cell r="B1065" t="str">
            <v>301WIT01</v>
          </cell>
          <cell r="C1065" t="str">
            <v>Withers Office</v>
          </cell>
        </row>
        <row r="1066">
          <cell r="B1066" t="str">
            <v>301WOO01</v>
          </cell>
          <cell r="C1066" t="str">
            <v>WOOD Group PC Ltd</v>
          </cell>
        </row>
        <row r="1067">
          <cell r="B1067" t="str">
            <v>301ZLA01</v>
          </cell>
          <cell r="C1067" t="str">
            <v>ZLATOUST Metal Structure Plant</v>
          </cell>
        </row>
        <row r="1068">
          <cell r="B1068" t="str">
            <v>302COL01</v>
          </cell>
          <cell r="C1068" t="str">
            <v>Larry Coleman</v>
          </cell>
        </row>
        <row r="1069">
          <cell r="B1069" t="str">
            <v>302ERM01</v>
          </cell>
          <cell r="C1069" t="str">
            <v>Ermashov S</v>
          </cell>
        </row>
        <row r="1070">
          <cell r="B1070" t="str">
            <v>302GRI01</v>
          </cell>
          <cell r="C1070" t="str">
            <v>Gribkov</v>
          </cell>
        </row>
        <row r="1071">
          <cell r="B1071" t="str">
            <v>302KAL01</v>
          </cell>
          <cell r="C1071" t="str">
            <v>Kalinichenko Svetlana</v>
          </cell>
        </row>
        <row r="1072">
          <cell r="B1072" t="str">
            <v>302PET01</v>
          </cell>
          <cell r="C1072" t="str">
            <v>Petramel-Martin Pierson</v>
          </cell>
        </row>
        <row r="1073">
          <cell r="B1073" t="str">
            <v>302SMI01</v>
          </cell>
          <cell r="C1073" t="str">
            <v>Smith International Inc</v>
          </cell>
        </row>
        <row r="1074">
          <cell r="B1074">
            <v>4001010</v>
          </cell>
          <cell r="C1074" t="str">
            <v>Central Asia Petroleum</v>
          </cell>
        </row>
        <row r="1075">
          <cell r="B1075">
            <v>4001020</v>
          </cell>
          <cell r="C1075" t="str">
            <v>Kazakhoil</v>
          </cell>
        </row>
        <row r="1076">
          <cell r="B1076">
            <v>4001030</v>
          </cell>
          <cell r="C1076" t="str">
            <v>Mangistau Terra International</v>
          </cell>
        </row>
        <row r="1077">
          <cell r="B1077">
            <v>4051001</v>
          </cell>
          <cell r="C1077" t="str">
            <v>Additional Paid-In Capital</v>
          </cell>
        </row>
        <row r="1078">
          <cell r="B1078">
            <v>4051002</v>
          </cell>
          <cell r="C1078" t="str">
            <v>Addit.Paid in Capital Step-up</v>
          </cell>
        </row>
        <row r="1079">
          <cell r="B1079">
            <v>4101001</v>
          </cell>
          <cell r="C1079" t="str">
            <v>Retained Earnings</v>
          </cell>
        </row>
        <row r="1080">
          <cell r="B1080">
            <v>5001001</v>
          </cell>
          <cell r="C1080" t="str">
            <v>Gross Oil Sales</v>
          </cell>
        </row>
        <row r="1081">
          <cell r="B1081">
            <v>5001101</v>
          </cell>
          <cell r="C1081" t="str">
            <v>Royalty in Kind</v>
          </cell>
        </row>
        <row r="1082">
          <cell r="B1082">
            <v>5002001</v>
          </cell>
          <cell r="C1082" t="str">
            <v>Royalty Expense</v>
          </cell>
        </row>
        <row r="1083">
          <cell r="B1083">
            <v>5051001</v>
          </cell>
          <cell r="C1083" t="str">
            <v>Gross Gas Sales</v>
          </cell>
        </row>
        <row r="1084">
          <cell r="B1084">
            <v>5055001</v>
          </cell>
          <cell r="C1084" t="str">
            <v>Royalty Expense</v>
          </cell>
        </row>
        <row r="1085">
          <cell r="B1085">
            <v>5101001</v>
          </cell>
          <cell r="C1085" t="str">
            <v>Interest Income</v>
          </cell>
        </row>
        <row r="1086">
          <cell r="B1086">
            <v>5151001</v>
          </cell>
          <cell r="C1086" t="str">
            <v>Gain (loss) on Property Sales</v>
          </cell>
        </row>
        <row r="1087">
          <cell r="B1087">
            <v>5201001</v>
          </cell>
          <cell r="C1087" t="str">
            <v>Gain (loss) on Hedging Trans</v>
          </cell>
        </row>
        <row r="1088">
          <cell r="B1088">
            <v>5991001</v>
          </cell>
          <cell r="C1088" t="str">
            <v>Foreign Currency Exchange G/L</v>
          </cell>
        </row>
        <row r="1089">
          <cell r="B1089">
            <v>6000501</v>
          </cell>
          <cell r="C1089" t="str">
            <v>Chemicals</v>
          </cell>
        </row>
        <row r="1090">
          <cell r="B1090">
            <v>6001001</v>
          </cell>
          <cell r="C1090" t="str">
            <v>Treatment Costs</v>
          </cell>
        </row>
        <row r="1091">
          <cell r="B1091">
            <v>6001501</v>
          </cell>
          <cell r="C1091" t="str">
            <v>Rentals</v>
          </cell>
        </row>
        <row r="1092">
          <cell r="B1092">
            <v>6002001</v>
          </cell>
          <cell r="C1092" t="str">
            <v>Materials &amp; Supplies</v>
          </cell>
        </row>
        <row r="1093">
          <cell r="B1093">
            <v>6002501</v>
          </cell>
          <cell r="C1093" t="str">
            <v>Fuel &amp; Power</v>
          </cell>
        </row>
        <row r="1094">
          <cell r="B1094">
            <v>6003001</v>
          </cell>
          <cell r="C1094" t="str">
            <v>Transportation</v>
          </cell>
        </row>
        <row r="1095">
          <cell r="B1095">
            <v>6003501</v>
          </cell>
          <cell r="C1095" t="str">
            <v>Communication</v>
          </cell>
        </row>
        <row r="1096">
          <cell r="B1096">
            <v>6004001</v>
          </cell>
          <cell r="C1096" t="str">
            <v>Repairs &amp; Maintenance</v>
          </cell>
        </row>
        <row r="1097">
          <cell r="B1097">
            <v>6004501</v>
          </cell>
          <cell r="C1097" t="str">
            <v>Other</v>
          </cell>
        </row>
        <row r="1098">
          <cell r="B1098">
            <v>6006001</v>
          </cell>
          <cell r="C1098" t="str">
            <v>Company labor</v>
          </cell>
        </row>
        <row r="1099">
          <cell r="B1099">
            <v>6006201</v>
          </cell>
          <cell r="C1099" t="str">
            <v>Contract Labor</v>
          </cell>
        </row>
        <row r="1100">
          <cell r="B1100">
            <v>6006210</v>
          </cell>
          <cell r="C1100" t="str">
            <v>Temporary Contract Labor</v>
          </cell>
        </row>
        <row r="1101">
          <cell r="B1101">
            <v>6006220</v>
          </cell>
          <cell r="C1101" t="str">
            <v>Permanent Contract Labor</v>
          </cell>
        </row>
        <row r="1102">
          <cell r="B1102">
            <v>6006501</v>
          </cell>
          <cell r="C1102" t="str">
            <v>Contract Services &amp; Equip</v>
          </cell>
        </row>
        <row r="1103">
          <cell r="B1103">
            <v>6006701</v>
          </cell>
          <cell r="C1103" t="str">
            <v>Professional Services</v>
          </cell>
        </row>
        <row r="1104">
          <cell r="B1104">
            <v>6007001</v>
          </cell>
          <cell r="C1104" t="str">
            <v>Environmental Expenses</v>
          </cell>
        </row>
        <row r="1105">
          <cell r="B1105">
            <v>6007501</v>
          </cell>
          <cell r="C1105" t="str">
            <v>Local Licensing Fees</v>
          </cell>
        </row>
        <row r="1106">
          <cell r="B1106">
            <v>6008001</v>
          </cell>
          <cell r="C1106" t="str">
            <v>General and Administrative</v>
          </cell>
        </row>
        <row r="1107">
          <cell r="B1107">
            <v>6050101</v>
          </cell>
          <cell r="C1107" t="str">
            <v>WO Drilling Contract Day Rate</v>
          </cell>
        </row>
        <row r="1108">
          <cell r="B1108">
            <v>6050501</v>
          </cell>
          <cell r="C1108" t="str">
            <v>WO Mobilization/Demob</v>
          </cell>
        </row>
        <row r="1109">
          <cell r="B1109">
            <v>6050701</v>
          </cell>
          <cell r="C1109" t="str">
            <v>WO Road,Loc. Pits &amp; Keyways</v>
          </cell>
        </row>
        <row r="1110">
          <cell r="B1110">
            <v>6051001</v>
          </cell>
          <cell r="C1110" t="str">
            <v>WO Cementing &amp; Cementing Servi</v>
          </cell>
        </row>
        <row r="1111">
          <cell r="B1111">
            <v>6051301</v>
          </cell>
          <cell r="C1111" t="str">
            <v>WO Mud Materials</v>
          </cell>
        </row>
        <row r="1112">
          <cell r="B1112">
            <v>6051501</v>
          </cell>
          <cell r="C1112" t="str">
            <v>WO Chemicals</v>
          </cell>
        </row>
        <row r="1113">
          <cell r="B1113">
            <v>6051801</v>
          </cell>
          <cell r="C1113" t="str">
            <v>WO Water</v>
          </cell>
        </row>
        <row r="1114">
          <cell r="B1114">
            <v>6051901</v>
          </cell>
          <cell r="C1114" t="str">
            <v>WO Internal Coating</v>
          </cell>
        </row>
        <row r="1115">
          <cell r="B1115">
            <v>6052001</v>
          </cell>
          <cell r="C1115" t="str">
            <v>WO Wireline Logging</v>
          </cell>
        </row>
        <row r="1116">
          <cell r="B1116">
            <v>6052501</v>
          </cell>
          <cell r="C1116" t="str">
            <v>WO Mud Logging</v>
          </cell>
        </row>
        <row r="1117">
          <cell r="B1117">
            <v>6053001</v>
          </cell>
          <cell r="C1117" t="str">
            <v>WO Formation Testing</v>
          </cell>
        </row>
        <row r="1118">
          <cell r="B1118">
            <v>6053501</v>
          </cell>
          <cell r="C1118" t="str">
            <v>WO Geological Testing</v>
          </cell>
        </row>
        <row r="1119">
          <cell r="B1119">
            <v>6054001</v>
          </cell>
          <cell r="C1119" t="str">
            <v>WO Testing Tubular Goods</v>
          </cell>
        </row>
        <row r="1120">
          <cell r="B1120">
            <v>6054501</v>
          </cell>
          <cell r="C1120" t="str">
            <v>WO Stimulation Treatment</v>
          </cell>
        </row>
        <row r="1121">
          <cell r="B1121">
            <v>6055001</v>
          </cell>
          <cell r="C1121" t="str">
            <v>WO Drill Bits</v>
          </cell>
        </row>
        <row r="1122">
          <cell r="B1122">
            <v>6055301</v>
          </cell>
          <cell r="C1122" t="str">
            <v>WO Core Barrels</v>
          </cell>
        </row>
        <row r="1123">
          <cell r="B1123">
            <v>6055501</v>
          </cell>
          <cell r="C1123" t="str">
            <v>WO Tools &amp; Equipment Rental</v>
          </cell>
        </row>
        <row r="1124">
          <cell r="B1124">
            <v>6055701</v>
          </cell>
          <cell r="C1124" t="str">
            <v>WO Materials &amp; Supplies</v>
          </cell>
        </row>
        <row r="1125">
          <cell r="B1125">
            <v>6056001</v>
          </cell>
          <cell r="C1125" t="str">
            <v>WO Company labor</v>
          </cell>
        </row>
        <row r="1126">
          <cell r="B1126">
            <v>6056201</v>
          </cell>
          <cell r="C1126" t="str">
            <v>WO Contract Labor</v>
          </cell>
        </row>
        <row r="1127">
          <cell r="B1127">
            <v>6056210</v>
          </cell>
          <cell r="C1127" t="str">
            <v>WO Temporary Contract Labor</v>
          </cell>
        </row>
        <row r="1128">
          <cell r="B1128">
            <v>6056220</v>
          </cell>
          <cell r="C1128" t="str">
            <v>WO Permanent Contract Labor</v>
          </cell>
        </row>
        <row r="1129">
          <cell r="B1129">
            <v>6056501</v>
          </cell>
          <cell r="C1129" t="str">
            <v>WO Contract Services &amp; Equip</v>
          </cell>
        </row>
        <row r="1130">
          <cell r="B1130">
            <v>6056701</v>
          </cell>
          <cell r="C1130" t="str">
            <v>WO Professional Services</v>
          </cell>
        </row>
        <row r="1131">
          <cell r="B1131">
            <v>6057001</v>
          </cell>
          <cell r="C1131" t="str">
            <v>WO Fuel &amp; Power</v>
          </cell>
        </row>
        <row r="1132">
          <cell r="B1132">
            <v>6057501</v>
          </cell>
          <cell r="C1132" t="str">
            <v>WO Transportation</v>
          </cell>
        </row>
        <row r="1133">
          <cell r="B1133">
            <v>6057510</v>
          </cell>
          <cell r="C1133" t="str">
            <v>WO Auto &amp; Truck Expenses</v>
          </cell>
        </row>
        <row r="1134">
          <cell r="B1134">
            <v>6057520</v>
          </cell>
          <cell r="C1134" t="str">
            <v>WO Helicopter Transportation</v>
          </cell>
        </row>
        <row r="1135">
          <cell r="B1135">
            <v>6057530</v>
          </cell>
          <cell r="C1135" t="str">
            <v>WO Air Transportation</v>
          </cell>
        </row>
        <row r="1136">
          <cell r="B1136">
            <v>6057540</v>
          </cell>
          <cell r="C1136" t="str">
            <v>WO Marine Transportation</v>
          </cell>
        </row>
        <row r="1137">
          <cell r="B1137">
            <v>6058001</v>
          </cell>
          <cell r="C1137" t="str">
            <v>WO Communication Expense</v>
          </cell>
        </row>
        <row r="1138">
          <cell r="B1138">
            <v>6058201</v>
          </cell>
          <cell r="C1138" t="str">
            <v>WO Repairs &amp; Maintenance</v>
          </cell>
        </row>
        <row r="1139">
          <cell r="B1139">
            <v>6058501</v>
          </cell>
          <cell r="C1139" t="str">
            <v>WO Environmental Expense</v>
          </cell>
        </row>
        <row r="1140">
          <cell r="B1140">
            <v>6058701</v>
          </cell>
          <cell r="C1140" t="str">
            <v>WO Local Licensing Fees</v>
          </cell>
        </row>
        <row r="1141">
          <cell r="B1141">
            <v>6059001</v>
          </cell>
          <cell r="C1141" t="str">
            <v>WO General &amp; Administrative</v>
          </cell>
        </row>
        <row r="1142">
          <cell r="B1142">
            <v>6991001</v>
          </cell>
          <cell r="C1142" t="str">
            <v>Depletion Proven Aqu.Costs</v>
          </cell>
        </row>
        <row r="1143">
          <cell r="B1143">
            <v>6992001</v>
          </cell>
          <cell r="C1143" t="str">
            <v>Depletion - IDC</v>
          </cell>
        </row>
        <row r="1144">
          <cell r="B1144">
            <v>6993001</v>
          </cell>
          <cell r="C1144" t="str">
            <v>Depreciation - TDC</v>
          </cell>
        </row>
        <row r="1145">
          <cell r="B1145">
            <v>6994001</v>
          </cell>
          <cell r="C1145" t="str">
            <v>Depreciation - FFE</v>
          </cell>
        </row>
        <row r="1146">
          <cell r="B1146">
            <v>6995001</v>
          </cell>
          <cell r="C1146" t="str">
            <v>Depreciation - Corp. Assets</v>
          </cell>
        </row>
        <row r="1147">
          <cell r="B1147">
            <v>7001001</v>
          </cell>
          <cell r="C1147" t="str">
            <v>Geological Expenses</v>
          </cell>
        </row>
        <row r="1148">
          <cell r="B1148">
            <v>7002001</v>
          </cell>
          <cell r="C1148" t="str">
            <v>Geophysical Expenses</v>
          </cell>
        </row>
        <row r="1149">
          <cell r="B1149">
            <v>7003001</v>
          </cell>
          <cell r="C1149" t="str">
            <v>Seismic</v>
          </cell>
        </row>
        <row r="1150">
          <cell r="B1150">
            <v>7004001</v>
          </cell>
          <cell r="C1150" t="str">
            <v>Unsuccessful Expl. Wells - IDC</v>
          </cell>
        </row>
        <row r="1151">
          <cell r="B1151">
            <v>7005001</v>
          </cell>
          <cell r="C1151" t="str">
            <v>Unsuccessful Expl. Wells - TDC</v>
          </cell>
        </row>
        <row r="1152">
          <cell r="B1152">
            <v>7951001</v>
          </cell>
          <cell r="C1152" t="str">
            <v>Marketing Expense</v>
          </cell>
        </row>
        <row r="1153">
          <cell r="B1153">
            <v>7951002</v>
          </cell>
          <cell r="C1153" t="str">
            <v>Transportation</v>
          </cell>
        </row>
        <row r="1154">
          <cell r="B1154">
            <v>7951009</v>
          </cell>
          <cell r="C1154" t="str">
            <v>Other Selling Expenses</v>
          </cell>
        </row>
        <row r="1155">
          <cell r="B1155">
            <v>8000101</v>
          </cell>
          <cell r="C1155" t="str">
            <v>Rent</v>
          </cell>
        </row>
        <row r="1156">
          <cell r="B1156">
            <v>8000201</v>
          </cell>
          <cell r="C1156" t="str">
            <v>Office Supplies</v>
          </cell>
        </row>
        <row r="1157">
          <cell r="B1157">
            <v>8000301</v>
          </cell>
          <cell r="C1157" t="str">
            <v>Utilities</v>
          </cell>
        </row>
        <row r="1158">
          <cell r="B1158">
            <v>8000401</v>
          </cell>
          <cell r="C1158" t="str">
            <v>Dues and Subscriptions</v>
          </cell>
        </row>
        <row r="1159">
          <cell r="B1159">
            <v>8000501</v>
          </cell>
          <cell r="C1159" t="str">
            <v>Travel and Lodging</v>
          </cell>
        </row>
        <row r="1160">
          <cell r="B1160">
            <v>8000601</v>
          </cell>
          <cell r="C1160" t="str">
            <v>Meals &amp; Entertainment</v>
          </cell>
        </row>
        <row r="1161">
          <cell r="B1161">
            <v>8000701</v>
          </cell>
          <cell r="C1161" t="str">
            <v>Bank Fees</v>
          </cell>
        </row>
        <row r="1162">
          <cell r="B1162">
            <v>8000801</v>
          </cell>
          <cell r="C1162" t="str">
            <v>Postage &amp; Courier</v>
          </cell>
        </row>
        <row r="1163">
          <cell r="B1163">
            <v>8000901</v>
          </cell>
          <cell r="C1163" t="str">
            <v>Insurance</v>
          </cell>
        </row>
        <row r="1164">
          <cell r="B1164">
            <v>8001001</v>
          </cell>
          <cell r="C1164" t="str">
            <v>Contributions</v>
          </cell>
        </row>
        <row r="1165">
          <cell r="B1165">
            <v>8001010</v>
          </cell>
          <cell r="C1165" t="str">
            <v>Training</v>
          </cell>
        </row>
        <row r="1166">
          <cell r="B1166">
            <v>8001101</v>
          </cell>
          <cell r="C1166" t="str">
            <v>Cleaning Services</v>
          </cell>
        </row>
        <row r="1167">
          <cell r="B1167">
            <v>8001201</v>
          </cell>
          <cell r="C1167" t="str">
            <v>Laundry Services</v>
          </cell>
        </row>
        <row r="1168">
          <cell r="B1168">
            <v>8001301</v>
          </cell>
          <cell r="C1168" t="str">
            <v>Medical Expense</v>
          </cell>
        </row>
        <row r="1169">
          <cell r="B1169">
            <v>8001401</v>
          </cell>
          <cell r="C1169" t="str">
            <v>Transportation &amp; Fuel</v>
          </cell>
        </row>
        <row r="1170">
          <cell r="B1170">
            <v>8001501</v>
          </cell>
          <cell r="C1170" t="str">
            <v>Parking</v>
          </cell>
        </row>
        <row r="1171">
          <cell r="B1171">
            <v>8001601</v>
          </cell>
          <cell r="C1171" t="str">
            <v>Telecommunication Exp</v>
          </cell>
        </row>
        <row r="1172">
          <cell r="B1172">
            <v>8001602</v>
          </cell>
          <cell r="C1172" t="str">
            <v>Mobiles</v>
          </cell>
        </row>
        <row r="1173">
          <cell r="B1173">
            <v>8001603</v>
          </cell>
          <cell r="C1173" t="str">
            <v>Lanes</v>
          </cell>
        </row>
        <row r="1174">
          <cell r="B1174">
            <v>8001604</v>
          </cell>
          <cell r="C1174" t="str">
            <v>Appartments</v>
          </cell>
        </row>
        <row r="1175">
          <cell r="B1175">
            <v>8001605</v>
          </cell>
          <cell r="C1175" t="str">
            <v>E-Mail</v>
          </cell>
        </row>
        <row r="1176">
          <cell r="B1176">
            <v>8006001</v>
          </cell>
          <cell r="C1176" t="str">
            <v>Company labor</v>
          </cell>
        </row>
        <row r="1177">
          <cell r="B1177">
            <v>8006201</v>
          </cell>
          <cell r="C1177" t="str">
            <v>Contract Labor</v>
          </cell>
        </row>
        <row r="1178">
          <cell r="B1178">
            <v>8006210</v>
          </cell>
          <cell r="C1178" t="str">
            <v>Temporary Contract Labor</v>
          </cell>
        </row>
        <row r="1179">
          <cell r="B1179">
            <v>8006220</v>
          </cell>
          <cell r="C1179" t="str">
            <v>Permanent Contract Labor</v>
          </cell>
        </row>
        <row r="1180">
          <cell r="B1180">
            <v>8006301</v>
          </cell>
          <cell r="C1180" t="str">
            <v>Employee Benefits</v>
          </cell>
        </row>
        <row r="1181">
          <cell r="B1181">
            <v>8006501</v>
          </cell>
          <cell r="C1181" t="str">
            <v>Contract Services &amp; Equip</v>
          </cell>
        </row>
        <row r="1182">
          <cell r="B1182">
            <v>8006701</v>
          </cell>
          <cell r="C1182" t="str">
            <v>Professional Services</v>
          </cell>
        </row>
        <row r="1183">
          <cell r="B1183">
            <v>8007001</v>
          </cell>
          <cell r="C1183" t="str">
            <v>Legal Expenses</v>
          </cell>
        </row>
        <row r="1184">
          <cell r="B1184">
            <v>8007501</v>
          </cell>
          <cell r="C1184" t="str">
            <v>Accounting &amp; Audit</v>
          </cell>
        </row>
        <row r="1185">
          <cell r="B1185">
            <v>8008001</v>
          </cell>
          <cell r="C1185" t="str">
            <v>Misc. G. &amp; A.</v>
          </cell>
        </row>
        <row r="1186">
          <cell r="B1186">
            <v>8009001</v>
          </cell>
          <cell r="C1186" t="str">
            <v>Licence Registration Fees</v>
          </cell>
        </row>
        <row r="1187">
          <cell r="B1187">
            <v>8009501</v>
          </cell>
          <cell r="C1187" t="str">
            <v>Equipment Rent</v>
          </cell>
        </row>
        <row r="1188">
          <cell r="B1188">
            <v>8009601</v>
          </cell>
          <cell r="C1188" t="str">
            <v>Penalties</v>
          </cell>
        </row>
        <row r="1189">
          <cell r="B1189">
            <v>8009701</v>
          </cell>
          <cell r="C1189" t="str">
            <v>Repairs &amp; Installations</v>
          </cell>
        </row>
        <row r="1190">
          <cell r="B1190">
            <v>8009801</v>
          </cell>
          <cell r="C1190" t="str">
            <v>Almaty Office Expense</v>
          </cell>
        </row>
        <row r="1191">
          <cell r="B1191">
            <v>8551001</v>
          </cell>
          <cell r="C1191" t="str">
            <v>Interest on Debts</v>
          </cell>
        </row>
        <row r="1192">
          <cell r="B1192">
            <v>8551501</v>
          </cell>
          <cell r="C1192" t="str">
            <v>Other Interest</v>
          </cell>
        </row>
        <row r="1193">
          <cell r="B1193">
            <v>8701001</v>
          </cell>
          <cell r="C1193" t="str">
            <v>Current Income Taxes</v>
          </cell>
        </row>
        <row r="1194">
          <cell r="B1194">
            <v>8702001</v>
          </cell>
          <cell r="C1194" t="str">
            <v>Deferred Income Taxes</v>
          </cell>
        </row>
        <row r="1195">
          <cell r="B1195">
            <v>8751001</v>
          </cell>
          <cell r="C1195" t="str">
            <v>Costums Duties</v>
          </cell>
        </row>
        <row r="1196">
          <cell r="B1196">
            <v>8752001</v>
          </cell>
          <cell r="C1196" t="str">
            <v>Excise Taxes</v>
          </cell>
        </row>
        <row r="1197">
          <cell r="B1197">
            <v>8753001</v>
          </cell>
          <cell r="C1197" t="str">
            <v>Property Taxes</v>
          </cell>
        </row>
        <row r="1198">
          <cell r="B1198">
            <v>8753050</v>
          </cell>
          <cell r="C1198" t="str">
            <v>Vehicle Tax</v>
          </cell>
        </row>
        <row r="1199">
          <cell r="B1199">
            <v>8753101</v>
          </cell>
          <cell r="C1199" t="str">
            <v>Employment Fund 2%</v>
          </cell>
        </row>
        <row r="1200">
          <cell r="B1200">
            <v>8753102</v>
          </cell>
          <cell r="C1200" t="str">
            <v>Medical Fund 3%</v>
          </cell>
        </row>
        <row r="1201">
          <cell r="B1201">
            <v>8753103</v>
          </cell>
          <cell r="C1201" t="str">
            <v>Saving Pension Fund 10%</v>
          </cell>
        </row>
        <row r="1202">
          <cell r="B1202">
            <v>8753104</v>
          </cell>
          <cell r="C1202" t="str">
            <v>Pension Fund 15%</v>
          </cell>
        </row>
        <row r="1203">
          <cell r="B1203">
            <v>8753105</v>
          </cell>
          <cell r="C1203" t="str">
            <v>Social Tax 26%</v>
          </cell>
        </row>
        <row r="1204">
          <cell r="B1204">
            <v>8753106</v>
          </cell>
          <cell r="C1204" t="str">
            <v>Land Tax</v>
          </cell>
        </row>
        <row r="1205">
          <cell r="B1205">
            <v>8754001</v>
          </cell>
          <cell r="C1205" t="str">
            <v>Other Taxes</v>
          </cell>
        </row>
        <row r="1206">
          <cell r="B1206">
            <v>8881001</v>
          </cell>
          <cell r="C1206" t="str">
            <v>G/L on Sale of Assets</v>
          </cell>
        </row>
        <row r="1207">
          <cell r="B1207">
            <v>8991001</v>
          </cell>
          <cell r="C1207" t="str">
            <v>Extraordinary Items</v>
          </cell>
        </row>
        <row r="1208">
          <cell r="B1208">
            <v>8991002</v>
          </cell>
          <cell r="C1208" t="str">
            <v>Currency Exchange Loss</v>
          </cell>
        </row>
        <row r="1209">
          <cell r="B1209">
            <v>9051001</v>
          </cell>
          <cell r="C1209" t="str">
            <v>Drilling Costs</v>
          </cell>
        </row>
        <row r="1210">
          <cell r="B1210">
            <v>9100501</v>
          </cell>
          <cell r="C1210" t="str">
            <v>Chemicals</v>
          </cell>
        </row>
        <row r="1211">
          <cell r="B1211">
            <v>9101001</v>
          </cell>
          <cell r="C1211" t="str">
            <v>Treatment Costs</v>
          </cell>
        </row>
        <row r="1212">
          <cell r="B1212">
            <v>9101501</v>
          </cell>
          <cell r="C1212" t="str">
            <v>Rentals</v>
          </cell>
        </row>
        <row r="1213">
          <cell r="B1213">
            <v>9102001</v>
          </cell>
          <cell r="C1213" t="str">
            <v>Materials &amp; Supplies</v>
          </cell>
        </row>
        <row r="1214">
          <cell r="B1214">
            <v>9102501</v>
          </cell>
          <cell r="C1214" t="str">
            <v>Fuel &amp; Power</v>
          </cell>
        </row>
        <row r="1215">
          <cell r="B1215">
            <v>9103001</v>
          </cell>
          <cell r="C1215" t="str">
            <v>Transportation</v>
          </cell>
        </row>
        <row r="1216">
          <cell r="B1216">
            <v>9103002</v>
          </cell>
          <cell r="C1216" t="str">
            <v>Crude Oil Transportation</v>
          </cell>
        </row>
        <row r="1217">
          <cell r="B1217">
            <v>9106001</v>
          </cell>
          <cell r="C1217" t="str">
            <v>Company labor</v>
          </cell>
        </row>
        <row r="1218">
          <cell r="B1218">
            <v>9106201</v>
          </cell>
          <cell r="C1218" t="str">
            <v>Contract Labor</v>
          </cell>
        </row>
        <row r="1219">
          <cell r="B1219">
            <v>9106210</v>
          </cell>
          <cell r="C1219" t="str">
            <v>Temporary Contract Labor</v>
          </cell>
        </row>
        <row r="1220">
          <cell r="B1220">
            <v>9106220</v>
          </cell>
          <cell r="C1220" t="str">
            <v>Permanent Contract Labor</v>
          </cell>
        </row>
        <row r="1221">
          <cell r="B1221">
            <v>9106501</v>
          </cell>
          <cell r="C1221" t="str">
            <v>Contract Services &amp; Equip</v>
          </cell>
        </row>
        <row r="1222">
          <cell r="B1222">
            <v>9106701</v>
          </cell>
          <cell r="C1222" t="str">
            <v>Professional Services</v>
          </cell>
        </row>
        <row r="1223">
          <cell r="B1223">
            <v>9108001</v>
          </cell>
          <cell r="C1223" t="str">
            <v>Other Operating Expenses</v>
          </cell>
        </row>
        <row r="1224">
          <cell r="B1224">
            <v>9151001</v>
          </cell>
          <cell r="C1224" t="str">
            <v>Field Facilities</v>
          </cell>
        </row>
        <row r="1225">
          <cell r="B1225">
            <v>9201001</v>
          </cell>
          <cell r="C1225" t="str">
            <v>Field G &amp; A</v>
          </cell>
        </row>
        <row r="1226">
          <cell r="B1226">
            <v>9201010</v>
          </cell>
          <cell r="C1226" t="str">
            <v>Training</v>
          </cell>
        </row>
        <row r="1227">
          <cell r="B1227">
            <v>9204001</v>
          </cell>
          <cell r="C1227" t="str">
            <v>Repairs &amp; Maintenance</v>
          </cell>
        </row>
        <row r="1228">
          <cell r="B1228">
            <v>9206201</v>
          </cell>
          <cell r="C1228" t="str">
            <v>Contract Labor</v>
          </cell>
        </row>
        <row r="1229">
          <cell r="B1229">
            <v>9206210</v>
          </cell>
          <cell r="C1229" t="str">
            <v>Temporary Contract Labor</v>
          </cell>
        </row>
        <row r="1230">
          <cell r="B1230">
            <v>9206220</v>
          </cell>
          <cell r="C1230" t="str">
            <v>Permanent Contract Labor</v>
          </cell>
        </row>
        <row r="1231">
          <cell r="B1231">
            <v>9206501</v>
          </cell>
          <cell r="C1231" t="str">
            <v>Contract Services &amp; Equip</v>
          </cell>
        </row>
        <row r="1232">
          <cell r="B1232">
            <v>9206701</v>
          </cell>
          <cell r="C1232" t="str">
            <v>Professional Services</v>
          </cell>
        </row>
        <row r="1233">
          <cell r="B1233">
            <v>9207001</v>
          </cell>
          <cell r="C1233" t="str">
            <v>Environmental Expenses</v>
          </cell>
        </row>
        <row r="1234">
          <cell r="B1234">
            <v>9207501</v>
          </cell>
          <cell r="C1234" t="str">
            <v>Local Licensing Fees</v>
          </cell>
        </row>
        <row r="1235">
          <cell r="B1235">
            <v>9208001</v>
          </cell>
          <cell r="C1235" t="str">
            <v>Other Operating Expenses</v>
          </cell>
        </row>
        <row r="1236">
          <cell r="B1236">
            <v>9208201</v>
          </cell>
          <cell r="C1236" t="str">
            <v>Office Supplies</v>
          </cell>
        </row>
        <row r="1237">
          <cell r="B1237">
            <v>9208301</v>
          </cell>
          <cell r="C1237" t="str">
            <v>Utilities</v>
          </cell>
        </row>
        <row r="1238">
          <cell r="B1238">
            <v>9208601</v>
          </cell>
          <cell r="C1238" t="str">
            <v>Meals &amp; Entertainment</v>
          </cell>
        </row>
        <row r="1239">
          <cell r="B1239">
            <v>9208701</v>
          </cell>
          <cell r="C1239" t="str">
            <v>Travel</v>
          </cell>
        </row>
        <row r="1240">
          <cell r="B1240">
            <v>9208801</v>
          </cell>
          <cell r="C1240" t="str">
            <v>Postage &amp; Courier</v>
          </cell>
        </row>
        <row r="1241">
          <cell r="B1241">
            <v>9208901</v>
          </cell>
          <cell r="C1241" t="str">
            <v>Insurance</v>
          </cell>
        </row>
        <row r="1242">
          <cell r="B1242">
            <v>9208902</v>
          </cell>
          <cell r="C1242" t="str">
            <v>Penalties</v>
          </cell>
        </row>
        <row r="1243">
          <cell r="B1243">
            <v>9209201</v>
          </cell>
          <cell r="C1243" t="str">
            <v>Company labor</v>
          </cell>
        </row>
        <row r="1244">
          <cell r="B1244">
            <v>9211101</v>
          </cell>
          <cell r="C1244" t="str">
            <v>Cleaning Services</v>
          </cell>
        </row>
        <row r="1245">
          <cell r="B1245">
            <v>9211201</v>
          </cell>
          <cell r="C1245" t="str">
            <v>Laundry Services</v>
          </cell>
        </row>
        <row r="1246">
          <cell r="B1246">
            <v>9211301</v>
          </cell>
          <cell r="C1246" t="str">
            <v>Medical Expense</v>
          </cell>
        </row>
        <row r="1247">
          <cell r="B1247">
            <v>9211601</v>
          </cell>
          <cell r="C1247" t="str">
            <v>Telecommunication Exp</v>
          </cell>
        </row>
        <row r="1248">
          <cell r="B1248">
            <v>9211602</v>
          </cell>
          <cell r="C1248" t="str">
            <v>Mobile Phones</v>
          </cell>
        </row>
        <row r="1249">
          <cell r="B1249">
            <v>9211603</v>
          </cell>
          <cell r="C1249" t="str">
            <v>Satellite Phone</v>
          </cell>
        </row>
        <row r="1250">
          <cell r="B1250">
            <v>9211605</v>
          </cell>
          <cell r="C1250" t="str">
            <v>E-Mail</v>
          </cell>
        </row>
        <row r="1251">
          <cell r="B1251">
            <v>9216301</v>
          </cell>
          <cell r="C1251" t="str">
            <v>Food Services</v>
          </cell>
        </row>
        <row r="1252">
          <cell r="B1252">
            <v>9221001</v>
          </cell>
          <cell r="C1252" t="str">
            <v>Custom Services</v>
          </cell>
        </row>
        <row r="1253">
          <cell r="B1253">
            <v>9251001</v>
          </cell>
          <cell r="C1253" t="str">
            <v>Inventory TDC</v>
          </cell>
        </row>
        <row r="1254">
          <cell r="B1254">
            <v>9301001</v>
          </cell>
          <cell r="C1254" t="str">
            <v>Inventory IDC</v>
          </cell>
        </row>
        <row r="1255">
          <cell r="B1255">
            <v>9351001</v>
          </cell>
          <cell r="C1255" t="str">
            <v>Inventory CAPEX</v>
          </cell>
        </row>
        <row r="1256">
          <cell r="B1256">
            <v>9401001</v>
          </cell>
          <cell r="C1256" t="str">
            <v>Inventory Other</v>
          </cell>
        </row>
        <row r="1257">
          <cell r="B1257">
            <v>9451001</v>
          </cell>
          <cell r="C1257" t="str">
            <v>Oil &amp; Gas Sales</v>
          </cell>
        </row>
        <row r="1258">
          <cell r="B1258">
            <v>9451002</v>
          </cell>
          <cell r="C1258" t="str">
            <v>Property Sales</v>
          </cell>
        </row>
        <row r="1259">
          <cell r="B1259">
            <v>9501001</v>
          </cell>
          <cell r="C1259" t="str">
            <v>Payroll</v>
          </cell>
        </row>
        <row r="1260">
          <cell r="B1260">
            <v>9501501</v>
          </cell>
          <cell r="C1260" t="str">
            <v>Field Salaries</v>
          </cell>
        </row>
        <row r="1261">
          <cell r="B1261">
            <v>9501502</v>
          </cell>
          <cell r="C1261" t="str">
            <v>Office Salaries</v>
          </cell>
        </row>
        <row r="1262">
          <cell r="B1262">
            <v>9502001</v>
          </cell>
          <cell r="C1262" t="str">
            <v>Fund Contributions</v>
          </cell>
        </row>
        <row r="1263">
          <cell r="B1263">
            <v>9502002</v>
          </cell>
          <cell r="C1263" t="str">
            <v>Employment Fund 2%</v>
          </cell>
        </row>
        <row r="1264">
          <cell r="B1264">
            <v>9502003</v>
          </cell>
          <cell r="C1264" t="str">
            <v>Medical Insurance 3%</v>
          </cell>
        </row>
        <row r="1265">
          <cell r="B1265">
            <v>9502004</v>
          </cell>
          <cell r="C1265" t="str">
            <v>Savings Fund</v>
          </cell>
        </row>
        <row r="1266">
          <cell r="B1266">
            <v>9502005</v>
          </cell>
          <cell r="C1266" t="str">
            <v>Pension Fund 15%</v>
          </cell>
        </row>
        <row r="1267">
          <cell r="B1267">
            <v>9502006</v>
          </cell>
          <cell r="C1267" t="str">
            <v>Social Insurance 1.5%</v>
          </cell>
        </row>
        <row r="1268">
          <cell r="B1268">
            <v>9502007</v>
          </cell>
          <cell r="C1268" t="str">
            <v>Social Tax 26%</v>
          </cell>
        </row>
        <row r="1269">
          <cell r="B1269">
            <v>9502008</v>
          </cell>
          <cell r="C1269" t="str">
            <v>Withholding Tax</v>
          </cell>
        </row>
        <row r="1270">
          <cell r="B1270">
            <v>9502009</v>
          </cell>
          <cell r="C1270" t="str">
            <v>Vehicle Tax</v>
          </cell>
        </row>
        <row r="1271">
          <cell r="B1271" t="str">
            <v>960ADV01</v>
          </cell>
          <cell r="C1271" t="str">
            <v>Advance International Transpor</v>
          </cell>
        </row>
        <row r="1272">
          <cell r="B1272" t="str">
            <v>960AKM01</v>
          </cell>
          <cell r="C1272" t="str">
            <v>Akmaral</v>
          </cell>
        </row>
        <row r="1273">
          <cell r="B1273" t="str">
            <v>960AME01</v>
          </cell>
          <cell r="C1273" t="str">
            <v>Ameron International</v>
          </cell>
        </row>
        <row r="1274">
          <cell r="B1274" t="str">
            <v>960BAK01</v>
          </cell>
          <cell r="C1274" t="str">
            <v>Baker &amp; Hughes</v>
          </cell>
        </row>
        <row r="1275">
          <cell r="B1275" t="str">
            <v>960BIS01</v>
          </cell>
          <cell r="C1275" t="str">
            <v>Bishop Lifting</v>
          </cell>
        </row>
        <row r="1276">
          <cell r="B1276" t="str">
            <v>960CAN01</v>
          </cell>
          <cell r="C1276" t="str">
            <v>Canam Services</v>
          </cell>
        </row>
        <row r="1277">
          <cell r="B1277" t="str">
            <v>960CAT01</v>
          </cell>
          <cell r="C1277" t="str">
            <v>Catkaz</v>
          </cell>
        </row>
        <row r="1278">
          <cell r="B1278" t="str">
            <v>960CHA01</v>
          </cell>
          <cell r="C1278" t="str">
            <v>Challenger</v>
          </cell>
        </row>
        <row r="1279">
          <cell r="B1279" t="str">
            <v>960CON01</v>
          </cell>
          <cell r="C1279" t="str">
            <v>Continental Shiptores</v>
          </cell>
        </row>
        <row r="1280">
          <cell r="B1280" t="str">
            <v>960ENK01</v>
          </cell>
          <cell r="C1280" t="str">
            <v>Enkaz</v>
          </cell>
        </row>
        <row r="1281">
          <cell r="B1281" t="str">
            <v>960ERN01</v>
          </cell>
          <cell r="C1281" t="str">
            <v>Ernst &amp; Young Kazakhstan</v>
          </cell>
        </row>
        <row r="1282">
          <cell r="B1282" t="str">
            <v>960GEO01</v>
          </cell>
          <cell r="C1282" t="str">
            <v>Geotex</v>
          </cell>
        </row>
        <row r="1283">
          <cell r="B1283" t="str">
            <v>960GLA01</v>
          </cell>
          <cell r="C1283" t="str">
            <v>Glaobal Impact Management</v>
          </cell>
        </row>
        <row r="1284">
          <cell r="B1284" t="str">
            <v>960HIM01</v>
          </cell>
          <cell r="C1284" t="str">
            <v>Himmontaj</v>
          </cell>
        </row>
        <row r="1285">
          <cell r="B1285" t="str">
            <v>960JMC01</v>
          </cell>
          <cell r="C1285" t="str">
            <v>JMC Oilfield</v>
          </cell>
        </row>
        <row r="1286">
          <cell r="B1286" t="str">
            <v>960JOH01</v>
          </cell>
          <cell r="C1286" t="str">
            <v>John M.Glenn</v>
          </cell>
        </row>
        <row r="1287">
          <cell r="B1287" t="str">
            <v>960KAN01</v>
          </cell>
          <cell r="C1287" t="str">
            <v>Kann</v>
          </cell>
        </row>
        <row r="1288">
          <cell r="B1288" t="str">
            <v>960KAS01</v>
          </cell>
          <cell r="C1288" t="str">
            <v>Kaskor</v>
          </cell>
        </row>
        <row r="1289">
          <cell r="B1289" t="str">
            <v>960KAS02</v>
          </cell>
          <cell r="C1289" t="str">
            <v>Kaspishelf</v>
          </cell>
        </row>
        <row r="1290">
          <cell r="B1290" t="str">
            <v>960KAZ01</v>
          </cell>
          <cell r="C1290" t="str">
            <v>Kazakhoil-Drilling</v>
          </cell>
        </row>
        <row r="1291">
          <cell r="B1291" t="str">
            <v>960KAZ02</v>
          </cell>
          <cell r="C1291" t="str">
            <v>KazsrtoyMontazhService</v>
          </cell>
        </row>
        <row r="1292">
          <cell r="B1292" t="str">
            <v>960KAZ03</v>
          </cell>
          <cell r="C1292" t="str">
            <v>KazGIIZ</v>
          </cell>
        </row>
        <row r="1293">
          <cell r="B1293" t="str">
            <v>960LAT01</v>
          </cell>
          <cell r="C1293" t="str">
            <v>Latipov B.C.</v>
          </cell>
        </row>
        <row r="1294">
          <cell r="B1294" t="str">
            <v>960MAX01</v>
          </cell>
          <cell r="C1294" t="str">
            <v>MaxiBar, LP</v>
          </cell>
        </row>
        <row r="1295">
          <cell r="B1295" t="str">
            <v>960MIL01</v>
          </cell>
          <cell r="C1295" t="str">
            <v>Milton M. Cooke</v>
          </cell>
        </row>
        <row r="1296">
          <cell r="B1296" t="str">
            <v>960MIR01</v>
          </cell>
          <cell r="C1296" t="str">
            <v>Miras-2</v>
          </cell>
        </row>
        <row r="1297">
          <cell r="B1297" t="str">
            <v>960NUR01</v>
          </cell>
          <cell r="C1297" t="str">
            <v>Nursat</v>
          </cell>
        </row>
        <row r="1298">
          <cell r="B1298" t="str">
            <v>960PET01</v>
          </cell>
          <cell r="C1298" t="str">
            <v>Petoil</v>
          </cell>
        </row>
        <row r="1299">
          <cell r="B1299" t="str">
            <v>960ROB01</v>
          </cell>
          <cell r="C1299" t="str">
            <v>Robertson &amp; Blums</v>
          </cell>
        </row>
        <row r="1300">
          <cell r="B1300" t="str">
            <v>960RSO01</v>
          </cell>
          <cell r="C1300" t="str">
            <v>RSO</v>
          </cell>
        </row>
        <row r="1301">
          <cell r="B1301" t="str">
            <v>960SAF01</v>
          </cell>
          <cell r="C1301" t="str">
            <v>Safar</v>
          </cell>
        </row>
        <row r="1302">
          <cell r="B1302" t="str">
            <v>960SAY01</v>
          </cell>
          <cell r="C1302" t="str">
            <v>Sayuz</v>
          </cell>
        </row>
        <row r="1303">
          <cell r="B1303" t="str">
            <v>960STA01</v>
          </cell>
          <cell r="C1303" t="str">
            <v>Standard Equipment</v>
          </cell>
        </row>
        <row r="1304">
          <cell r="B1304" t="str">
            <v>960STR01</v>
          </cell>
          <cell r="C1304" t="str">
            <v>Sreamline</v>
          </cell>
        </row>
        <row r="1305">
          <cell r="B1305" t="str">
            <v>960TEC01</v>
          </cell>
          <cell r="C1305" t="str">
            <v>Technokom</v>
          </cell>
        </row>
        <row r="1306">
          <cell r="B1306" t="str">
            <v>960TER01</v>
          </cell>
          <cell r="C1306" t="str">
            <v>Terminal</v>
          </cell>
        </row>
        <row r="1307">
          <cell r="B1307" t="str">
            <v>960TNS01</v>
          </cell>
          <cell r="C1307" t="str">
            <v>TNS</v>
          </cell>
        </row>
        <row r="1308">
          <cell r="B1308" t="str">
            <v>960TRU01</v>
          </cell>
          <cell r="C1308" t="str">
            <v>Trucat International</v>
          </cell>
        </row>
        <row r="1309">
          <cell r="B1309" t="str">
            <v>960WEA01</v>
          </cell>
          <cell r="C1309" t="str">
            <v>West East</v>
          </cell>
        </row>
        <row r="1310">
          <cell r="B1310" t="str">
            <v>960WES01</v>
          </cell>
          <cell r="C1310" t="str">
            <v>West</v>
          </cell>
        </row>
        <row r="1311">
          <cell r="B1311" t="str">
            <v>960YNT01</v>
          </cell>
          <cell r="C1311" t="str">
            <v>Ynta</v>
          </cell>
        </row>
        <row r="1312">
          <cell r="B1312" t="str">
            <v>960YUR01</v>
          </cell>
          <cell r="C1312" t="str">
            <v>Yurmael</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вод-факт USD"/>
      <sheetName val="Свод-факт"/>
      <sheetName val="Прогноз"/>
      <sheetName val="Общие"/>
      <sheetName val="BL"/>
      <sheetName val="PL"/>
      <sheetName val="CF прямой"/>
      <sheetName val="CF косв (необязат.)"/>
      <sheetName val="Произв. план"/>
      <sheetName val="РасчетЭффективности"/>
      <sheetName val="Затраты"/>
      <sheetName val="Себест"/>
      <sheetName val="Dialog1"/>
      <sheetName val="Финансовое приложение 3"/>
    </sheetNames>
    <sheetDataSet>
      <sheetData sheetId="0" refreshError="1"/>
      <sheetData sheetId="1" refreshError="1"/>
      <sheetData sheetId="2"/>
      <sheetData sheetId="3"/>
      <sheetData sheetId="4"/>
      <sheetData sheetId="5"/>
      <sheetData sheetId="6" refreshError="1"/>
      <sheetData sheetId="7">
        <row r="1">
          <cell r="A1">
            <v>12</v>
          </cell>
        </row>
      </sheetData>
      <sheetData sheetId="8"/>
      <sheetData sheetId="9" refreshError="1"/>
      <sheetData sheetId="10" refreshError="1"/>
      <sheetData sheetId="11"/>
      <sheetData sheetId="12" refreshError="1"/>
      <sheetData sheetId="13"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Задание"/>
      <sheetName val="NPV"/>
      <sheetName val="IRRa"/>
      <sheetName val="IRRb"/>
    </sheetNames>
    <sheetDataSet>
      <sheetData sheetId="0"/>
      <sheetData sheetId="1">
        <row r="18">
          <cell r="F18">
            <v>-1000000</v>
          </cell>
        </row>
      </sheetData>
      <sheetData sheetId="2"/>
      <sheetData sheetId="3"/>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1 этаж"/>
      <sheetName val="План-2 этаж"/>
      <sheetName val="Оборудование"/>
      <sheetName val="Источники"/>
      <sheetName val="Бюджет"/>
      <sheetName val="Данные"/>
      <sheetName val="производство"/>
      <sheetName val="амортизация ЗдМель"/>
      <sheetName val="амортизация ОбМель"/>
      <sheetName val="амортизация ЗдМак"/>
      <sheetName val="амортизация ОбМак"/>
      <sheetName val="амортизация ОбВспом"/>
      <sheetName val="ФОТ"/>
      <sheetName val="график кредитов"/>
      <sheetName val="себестоимость"/>
      <sheetName val="БДР"/>
      <sheetName val="ФП"/>
      <sheetName val="себестоимость 2"/>
      <sheetName val="Анализ-свод"/>
    </sheetNames>
    <sheetDataSet>
      <sheetData sheetId="0"/>
      <sheetData sheetId="1"/>
      <sheetData sheetId="2"/>
      <sheetData sheetId="3"/>
      <sheetData sheetId="4" refreshError="1">
        <row r="162">
          <cell r="C162">
            <v>1.55</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ata"/>
    </sheetNames>
    <sheetDataSet>
      <sheetData sheetId="0" refreshError="1"/>
      <sheetData sheetId="1" refreshError="1">
        <row r="66">
          <cell r="A66">
            <v>2004</v>
          </cell>
        </row>
        <row r="67">
          <cell r="A67">
            <v>2005</v>
          </cell>
        </row>
        <row r="68">
          <cell r="A68">
            <v>2006</v>
          </cell>
        </row>
        <row r="69">
          <cell r="A69">
            <v>2007</v>
          </cell>
        </row>
        <row r="70">
          <cell r="A70">
            <v>2008</v>
          </cell>
        </row>
        <row r="71">
          <cell r="A71">
            <v>2009</v>
          </cell>
        </row>
        <row r="72">
          <cell r="A72">
            <v>2010</v>
          </cell>
        </row>
      </sheetData>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
      <sheetName val="Исх докум"/>
      <sheetName val="Указатель"/>
      <sheetName val="Б1"/>
      <sheetName val="О1"/>
      <sheetName val="Б2"/>
      <sheetName val="О2"/>
      <sheetName val="Б3!!!"/>
      <sheetName val="О3!!!"/>
      <sheetName val="Исх.1"/>
      <sheetName val="Исх.2"/>
      <sheetName val="Исх.3!!!"/>
      <sheetName val="Нетто1"/>
      <sheetName val="Нетто2"/>
      <sheetName val="Нетто3!!!"/>
      <sheetName val="Гориз"/>
      <sheetName val="Верт!!!"/>
      <sheetName val="К-ф!!!"/>
      <sheetName val="Активы (размещ)!!!"/>
      <sheetName val="Уровень показателей!!!"/>
      <sheetName val="Фин. ресурсы!!!"/>
      <sheetName val="Наличие об ср-в!!!"/>
      <sheetName val="Кт!!!"/>
      <sheetName val="Дин. оборотн. ср-в!!!"/>
      <sheetName val="Дт"/>
      <sheetName val="Ликв баланса!!!"/>
      <sheetName val="Самофинанс!!!"/>
      <sheetName val="Рынок сырья"/>
      <sheetName val="Вид продукции"/>
      <sheetName val="Справка_НБ"/>
      <sheetName val="Анализ"/>
      <sheetName val="Показатели"/>
      <sheetName val="Модуль2"/>
      <sheetName val="Аванс кап"/>
      <sheetName val="Текст"/>
      <sheetName val="Б3___"/>
      <sheetName val="Уровень показателей___"/>
      <sheetName val="Дин_ оборотн_ ср_в___"/>
      <sheetName val="ф2"/>
      <sheetName val="Const"/>
      <sheetName val="Dep_OpEx"/>
      <sheetName val="U2.102-5217,2207,2217"/>
      <sheetName val="I-Index"/>
      <sheetName val="GENERAL ACT."/>
      <sheetName val="BOQ"/>
      <sheetName val="BAL_ЗернЛК"/>
      <sheetName val="TB 30.11"/>
      <sheetName val="PIT&amp;PP(2)"/>
      <sheetName val="Изменения"/>
      <sheetName val="Отгрузка"/>
    </sheetNames>
    <sheetDataSet>
      <sheetData sheetId="0" refreshError="1"/>
      <sheetData sheetId="1" refreshError="1"/>
      <sheetData sheetId="2" refreshError="1"/>
      <sheetData sheetId="3">
        <row r="6">
          <cell r="B6" t="str">
            <v>услуги по аренде машин оборудования без оператора</v>
          </cell>
        </row>
        <row r="34">
          <cell r="C34">
            <v>0</v>
          </cell>
          <cell r="D34">
            <v>0</v>
          </cell>
        </row>
        <row r="35">
          <cell r="C35">
            <v>0</v>
          </cell>
          <cell r="D35">
            <v>0</v>
          </cell>
        </row>
        <row r="36">
          <cell r="C36">
            <v>0</v>
          </cell>
          <cell r="D36">
            <v>0</v>
          </cell>
        </row>
        <row r="37">
          <cell r="C37">
            <v>0</v>
          </cell>
          <cell r="D37">
            <v>0</v>
          </cell>
        </row>
        <row r="38">
          <cell r="C38">
            <v>0</v>
          </cell>
          <cell r="D38">
            <v>0</v>
          </cell>
        </row>
        <row r="39">
          <cell r="C39">
            <v>0</v>
          </cell>
          <cell r="D39">
            <v>0</v>
          </cell>
        </row>
      </sheetData>
      <sheetData sheetId="4" refreshError="1"/>
      <sheetData sheetId="5" refreshError="1"/>
      <sheetData sheetId="6" refreshError="1"/>
      <sheetData sheetId="7">
        <row r="58">
          <cell r="C58">
            <v>0</v>
          </cell>
        </row>
      </sheetData>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ow r="18">
          <cell r="E18" t="e">
            <v>#DIV/0!</v>
          </cell>
        </row>
      </sheetData>
      <sheetData sheetId="20" refreshError="1"/>
      <sheetData sheetId="21" refreshError="1"/>
      <sheetData sheetId="22" refreshError="1"/>
      <sheetData sheetId="23">
        <row r="17">
          <cell r="B17">
            <v>0</v>
          </cell>
          <cell r="F17">
            <v>0</v>
          </cell>
        </row>
        <row r="18">
          <cell r="B18">
            <v>0</v>
          </cell>
          <cell r="F18">
            <v>26676.6</v>
          </cell>
        </row>
        <row r="19">
          <cell r="B19">
            <v>0</v>
          </cell>
          <cell r="F19">
            <v>8.1999999999999993</v>
          </cell>
        </row>
        <row r="20">
          <cell r="B20">
            <v>0</v>
          </cell>
          <cell r="F20">
            <v>0</v>
          </cell>
        </row>
        <row r="25">
          <cell r="B25">
            <v>0</v>
          </cell>
          <cell r="F25">
            <v>296249.3</v>
          </cell>
        </row>
        <row r="26">
          <cell r="B26">
            <v>0</v>
          </cell>
          <cell r="F26">
            <v>1718930</v>
          </cell>
        </row>
        <row r="27">
          <cell r="B27">
            <v>0</v>
          </cell>
          <cell r="F27">
            <v>0</v>
          </cell>
        </row>
        <row r="28">
          <cell r="B28">
            <v>0</v>
          </cell>
          <cell r="F28">
            <v>0</v>
          </cell>
        </row>
        <row r="29">
          <cell r="B29">
            <v>0</v>
          </cell>
          <cell r="F29">
            <v>11298.7</v>
          </cell>
        </row>
        <row r="30">
          <cell r="B30">
            <v>0</v>
          </cell>
          <cell r="F30">
            <v>0</v>
          </cell>
        </row>
        <row r="31">
          <cell r="B31">
            <v>0</v>
          </cell>
          <cell r="F31">
            <v>12793.8</v>
          </cell>
        </row>
        <row r="33">
          <cell r="B33">
            <v>0</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row r="6">
          <cell r="B6" t="str">
            <v>услуги по аренде машин оборудования без оператора</v>
          </cell>
        </row>
      </sheetData>
      <sheetData sheetId="37">
        <row r="6">
          <cell r="B6" t="str">
            <v>услуги по аренде машин оборудования без оператора</v>
          </cell>
        </row>
      </sheetData>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нализ чувствит."/>
      <sheetName val="Резюме и допущения"/>
      <sheetName val="Маркетинг на 10.03.09"/>
      <sheetName val="Заполняемость и ставки"/>
      <sheetName val="Параметры"/>
      <sheetName val="CashFlow"/>
      <sheetName val="ОПиУ"/>
      <sheetName val="Кредит"/>
      <sheetName val="Income"/>
      <sheetName val="Cost"/>
      <sheetName val="Амарт. и налоги (имущ. зем.)"/>
      <sheetName val="НДС"/>
    </sheetNames>
    <sheetDataSet>
      <sheetData sheetId="0" refreshError="1"/>
      <sheetData sheetId="1" refreshError="1"/>
      <sheetData sheetId="2" refreshError="1"/>
      <sheetData sheetId="3" refreshError="1"/>
      <sheetData sheetId="4" refreshError="1">
        <row r="7">
          <cell r="I7">
            <v>7.0000000000000007E-2</v>
          </cell>
        </row>
        <row r="9">
          <cell r="I9">
            <v>0.12</v>
          </cell>
        </row>
        <row r="10">
          <cell r="I10">
            <v>0.2</v>
          </cell>
        </row>
        <row r="24">
          <cell r="I24">
            <v>0.15</v>
          </cell>
        </row>
      </sheetData>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ex"/>
      <sheetName val="KOA Personnel"/>
      <sheetName val="Capex"/>
      <sheetName val="Alibek Prod"/>
      <sheetName val="Kozh Prod"/>
    </sheetNames>
    <sheetDataSet>
      <sheetData sheetId="0" refreshError="1">
        <row r="74">
          <cell r="A74">
            <v>1000</v>
          </cell>
        </row>
      </sheetData>
      <sheetData sheetId="1" refreshError="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аланс ККБ"/>
      <sheetName val="ОПУ ККБ"/>
      <sheetName val="ДДС ККБ"/>
      <sheetName val="межфирм.реал."/>
      <sheetName val="межфирм.перетоки"/>
      <sheetName val="к балансу"/>
      <sheetName val="ОС"/>
      <sheetName val="материалы"/>
      <sheetName val="ДЗ_КЗ"/>
      <sheetName val="Баланс"/>
      <sheetName val="ОДР"/>
      <sheetName val="ОДДС"/>
      <sheetName val="Расчет ДМ"/>
      <sheetName val="TB"/>
      <sheetName val="элим.баланс"/>
      <sheetName val="Элим P&amp;L"/>
      <sheetName val="прод.элим PL"/>
      <sheetName val="ДДС"/>
      <sheetName val="элим ДДС"/>
      <sheetName val="диаграмма дивид"/>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II"/>
      <sheetName val="ReadMe"/>
      <sheetName val="2000-03"/>
      <sheetName val="Balance"/>
      <sheetName val="Balance_inf"/>
      <sheetName val="Structure_%"/>
      <sheetName val="Structure_abs"/>
      <sheetName val="Сoefficients"/>
      <sheetName val="FSFO"/>
      <sheetName val="PP367"/>
      <sheetName val="Debts"/>
      <sheetName val="Profitability"/>
      <sheetName val="Assets"/>
      <sheetName val="Liquidity"/>
      <sheetName val="Stocks"/>
      <sheetName val="buisness_activity"/>
      <sheetName val="Results"/>
      <sheetName val="Break-even"/>
      <sheetName val="Debt-Graf"/>
      <sheetName val="Kredit-Graf"/>
      <sheetName val="Klass"/>
    </sheetNames>
    <sheetDataSet>
      <sheetData sheetId="0" refreshError="1"/>
      <sheetData sheetId="1" refreshError="1"/>
      <sheetData sheetId="2" refreshError="1"/>
      <sheetData sheetId="3" refreshError="1">
        <row r="7">
          <cell r="C7" t="str">
            <v>тыс.руб.</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рафик СМР (2)"/>
      <sheetName val="График СМР"/>
      <sheetName val="инвестиции"/>
      <sheetName val="исходные данные (2)"/>
      <sheetName val="исходные данные"/>
      <sheetName val="план финансирования"/>
      <sheetName val="мес.выбытие"/>
      <sheetName val="штатная структура"/>
      <sheetName val="Staff"/>
      <sheetName val="план продаж"/>
      <sheetName val="table_appraisal"/>
      <sheetName val="appraisal"/>
      <sheetName val="annum"/>
      <sheetName val="fin.reps"/>
      <sheetName val="vat"/>
      <sheetName val="credit"/>
      <sheetName val="Лист1"/>
      <sheetName val="Лист2"/>
      <sheetName val="БЛОК"/>
      <sheetName val="вопросы"/>
    </sheetNames>
    <sheetDataSet>
      <sheetData sheetId="0" refreshError="1"/>
      <sheetData sheetId="1" refreshError="1"/>
      <sheetData sheetId="2">
        <row r="26">
          <cell r="G26">
            <v>0</v>
          </cell>
        </row>
      </sheetData>
      <sheetData sheetId="3">
        <row r="111">
          <cell r="E111">
            <v>2905924295.6666665</v>
          </cell>
        </row>
      </sheetData>
      <sheetData sheetId="4">
        <row r="2">
          <cell r="D2">
            <v>205</v>
          </cell>
        </row>
      </sheetData>
      <sheetData sheetId="5">
        <row r="14">
          <cell r="F14">
            <v>683195.11869918928</v>
          </cell>
        </row>
      </sheetData>
      <sheetData sheetId="6"/>
      <sheetData sheetId="7" refreshError="1"/>
      <sheetData sheetId="8"/>
      <sheetData sheetId="9"/>
      <sheetData sheetId="10" refreshError="1"/>
      <sheetData sheetId="11"/>
      <sheetData sheetId="12" refreshError="1"/>
      <sheetData sheetId="13"/>
      <sheetData sheetId="14"/>
      <sheetData sheetId="15"/>
      <sheetData sheetId="16" refreshError="1"/>
      <sheetData sheetId="17" refreshError="1"/>
      <sheetData sheetId="18" refreshError="1"/>
      <sheetData sheetId="19"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б пр-ва"/>
      <sheetName val="Осн. пара"/>
      <sheetName val="Осн пар Свод"/>
      <sheetName val="3Ф"/>
      <sheetName val="2Ф"/>
      <sheetName val="Норм"/>
      <sheetName val="ОС"/>
      <sheetName val="Граф строит"/>
      <sheetName val="Пост Рх"/>
      <sheetName val="кредит"/>
      <sheetName val="Глины"/>
      <sheetName val="Рас по тр-ту"/>
      <sheetName val="ЗП"/>
      <sheetName val="IRR NPV"/>
      <sheetName val="Амор"/>
      <sheetName val="влиян топл"/>
      <sheetName val="Себест-ть"/>
      <sheetName val="обоснование"/>
      <sheetName val="цены"/>
      <sheetName val="Резюме овер"/>
    </sheetNames>
    <sheetDataSet>
      <sheetData sheetId="0" refreshError="1"/>
      <sheetData sheetId="1" refreshError="1">
        <row r="2">
          <cell r="C2">
            <v>32.173913043478265</v>
          </cell>
        </row>
        <row r="6">
          <cell r="C6">
            <v>5000000</v>
          </cell>
        </row>
        <row r="7">
          <cell r="C7">
            <v>60000000</v>
          </cell>
        </row>
        <row r="8">
          <cell r="C8">
            <v>161</v>
          </cell>
        </row>
        <row r="13">
          <cell r="C13">
            <v>22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RMATION"/>
      <sheetName val="Entries After First Draft"/>
      <sheetName val="Group"/>
      <sheetName val="Group Before Eliminations"/>
      <sheetName val="On Line With Initial Info"/>
      <sheetName val="Perm Br.Co."/>
      <sheetName val="Ivanovo Br.Co."/>
      <sheetName val="Kursk Br.Co."/>
      <sheetName val="Saransk Br.Co."/>
      <sheetName val="Povolzhe Br.Co."/>
      <sheetName val="Bavaria Br.Co."/>
      <sheetName val="STAR"/>
      <sheetName val="Rosar Br.Co."/>
      <sheetName val="Desna Br.Co."/>
      <sheetName val="Krym Br.Co."/>
      <sheetName val="Yantar Br.Co."/>
      <sheetName val="Klin Br.Co."/>
      <sheetName val="SUNVEN"/>
      <sheetName val="SUNEK"/>
      <sheetName val="CORISANDA"/>
      <sheetName val="LYDIATE"/>
      <sheetName val="SUNBAV"/>
      <sheetName val="SUNPOV"/>
      <sheetName val="SBD"/>
      <sheetName val="CANTORNE"/>
      <sheetName val="OMALIN"/>
      <sheetName val="ITW RGN Holding"/>
      <sheetName val="ITW RSR Holding"/>
      <sheetName val="ITW DSN Holding"/>
      <sheetName val="ITW YNTR Holding"/>
      <sheetName val="ITW Klin Holding"/>
      <sheetName val="Whichfield"/>
      <sheetName val="SUNMNG"/>
      <sheetName val="Sheet1"/>
      <sheetName val="SUNMNGM SRV"/>
      <sheetName val="SUNCIS"/>
      <sheetName val="SUN ITW"/>
      <sheetName val="Catalogue-Technical"/>
      <sheetName val="Company"/>
      <sheetName val="OzInvest"/>
      <sheetName val="MI"/>
      <sheetName val="Pov&amp;Ku MI exp"/>
      <sheetName val="Simferopol Br.Co."/>
      <sheetName val="Simferopol Br.Co.+CANTORNE"/>
      <sheetName val="Июль"/>
      <sheetName val="Январь-июль"/>
      <sheetName val="затраты"/>
      <sheetName val="Январь-август"/>
      <sheetName val="сентябрь"/>
      <sheetName val="август"/>
      <sheetName val="Январь-а"/>
      <sheetName val="Январь-Сентябрь"/>
      <sheetName val="Database (RUR)Mar YTD"/>
      <sheetName val="Info"/>
      <sheetName val="Элим P&amp;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FE-PPE (2)"/>
      <sheetName val="WIP-AFE-O&amp;G (2)"/>
      <sheetName val="WIP-AFE-PPE"/>
      <sheetName val="WIP-AFE-O&amp;G"/>
      <sheetName val="AFE-PPE"/>
      <sheetName val="AFE-O&amp;G"/>
      <sheetName val="DAFEU"/>
      <sheetName val="AFE's  By Afe"/>
      <sheetName val="1999INT"/>
      <sheetName val="DAFEU BY ACC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sheet"/>
      <sheetName val="Dialog"/>
      <sheetName val="About"/>
      <sheetName val="Diesel"/>
      <sheetName val="Schedule"/>
      <sheetName val="Techcarta"/>
      <sheetName val="Cropping"/>
      <sheetName val="Harvesting"/>
      <sheetName val="Crops balance"/>
      <sheetName val="Elevator"/>
      <sheetName val="Mill"/>
      <sheetName val="Bakery"/>
      <sheetName val="Livestock"/>
      <sheetName val="Feed balance"/>
      <sheetName val="Inflation &amp; prices"/>
      <sheetName val="Var. costs"/>
      <sheetName val="Summary"/>
      <sheetName val="Personnel"/>
      <sheetName val="Fixed costs"/>
      <sheetName val="Cost analysis"/>
      <sheetName val="Sales plan"/>
      <sheetName val="Other income"/>
      <sheetName val="Resources"/>
      <sheetName val="Loan"/>
      <sheetName val="Profit &amp; loss"/>
      <sheetName val="PL structure"/>
      <sheetName val="Cash flow "/>
      <sheetName val="D&amp;C"/>
      <sheetName val="WC"/>
      <sheetName val="Balance sheet"/>
      <sheetName val="Bert's summary"/>
      <sheetName val="George'sl summary"/>
      <sheetName val="BEP"/>
      <sheetName val="Patent"/>
      <sheetName val="Taxes"/>
    </sheetNames>
    <sheetDataSet>
      <sheetData sheetId="0" refreshError="1"/>
      <sheetData sheetId="1" refreshError="1"/>
      <sheetData sheetId="2" refreshError="1"/>
      <sheetData sheetId="3" refreshError="1"/>
      <sheetData sheetId="4" refreshError="1"/>
      <sheetData sheetId="5" refreshError="1"/>
      <sheetData sheetId="6" refreshError="1">
        <row r="33">
          <cell r="B33">
            <v>1</v>
          </cell>
        </row>
      </sheetData>
      <sheetData sheetId="7" refreshError="1"/>
      <sheetData sheetId="8" refreshError="1"/>
      <sheetData sheetId="9" refreshError="1"/>
      <sheetData sheetId="10" refreshError="1"/>
      <sheetData sheetId="11" refreshError="1"/>
      <sheetData sheetId="12" refreshError="1">
        <row r="6">
          <cell r="M6">
            <v>0.4</v>
          </cell>
        </row>
        <row r="92">
          <cell r="B92">
            <v>150</v>
          </cell>
        </row>
      </sheetData>
      <sheetData sheetId="13" refreshError="1"/>
      <sheetData sheetId="14" refreshError="1"/>
      <sheetData sheetId="15" refreshError="1">
        <row r="3">
          <cell r="E3">
            <v>0.1</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Graphs 00"/>
      <sheetName val="Monthly Graphs 01"/>
      <sheetName val="Annual Graphs"/>
      <sheetName val="Sheet2"/>
      <sheetName val="Var to Sep Bd"/>
      <sheetName val="Summary Russian"/>
      <sheetName val="Main Schedule English"/>
      <sheetName val="Revised Prod 19 6 00"/>
      <sheetName val="Production Profile"/>
      <sheetName val="Brent Ip curve"/>
      <sheetName val="Jul to Sep cc"/>
      <sheetName val="Sheet1"/>
      <sheetName val="2000 orig bud vs sep fcst"/>
      <sheetName val="2000 orig bud v sep fcst Russ"/>
      <sheetName val="2000 act + sept cc + q3 fcst"/>
      <sheetName val="1999 v 2000"/>
      <sheetName val="2000 by qtr English"/>
      <sheetName val="2000 by qtr Russian"/>
      <sheetName val="Notes to forecast"/>
    </sheetNames>
    <sheetDataSet>
      <sheetData sheetId="0" refreshError="1">
        <row r="1">
          <cell r="B1" t="str">
            <v>ККМ - ПРОГНОЗ НА 2000 Г. (СЕНТ. 2000)</v>
          </cell>
        </row>
        <row r="2">
          <cell r="B2" t="str">
            <v>Основной Вариант</v>
          </cell>
        </row>
        <row r="59">
          <cell r="B59" t="str">
            <v>ККМ - ПРОГНОЗ НА 2000 Г. (СЕНТ. 2000)</v>
          </cell>
        </row>
        <row r="60">
          <cell r="B60" t="str">
            <v>Основной Вариант</v>
          </cell>
        </row>
        <row r="119">
          <cell r="B119" t="str">
            <v>ККМ - Сравнение затрат,</v>
          </cell>
        </row>
        <row r="120">
          <cell r="B120" t="str">
            <v xml:space="preserve"> произведенных в текущем и предыдущем году - кассовый метод</v>
          </cell>
        </row>
      </sheetData>
      <sheetData sheetId="1" refreshError="1">
        <row r="1">
          <cell r="B1" t="str">
            <v>ККМ - ПРОГНОЗ НА 2001 ГОД (СЕНТ 2000)</v>
          </cell>
        </row>
        <row r="2">
          <cell r="B2" t="str">
            <v>ОСНОВНОЙ ВАРИАНТ</v>
          </cell>
        </row>
        <row r="59">
          <cell r="B59" t="str">
            <v>ККМ - ПРОГНОЗ НА 2001 ГОД (СЕНТ 2000)</v>
          </cell>
        </row>
        <row r="60">
          <cell r="B60" t="str">
            <v>ОСНОВНОЙ ВАРИАНТ</v>
          </cell>
        </row>
        <row r="119">
          <cell r="B119" t="str">
            <v>ККМ - Сравнение затрат,</v>
          </cell>
        </row>
        <row r="120">
          <cell r="B120" t="str">
            <v xml:space="preserve"> произведенных в текущем и предыдущем году - кассовый метод</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Nelson Monte Carlo"/>
      <sheetName val="Project Monte Carlo"/>
      <sheetName val="Capex"/>
      <sheetName val="Depr"/>
      <sheetName val="Operating Costs"/>
      <sheetName val="Personnel"/>
      <sheetName val="Chart1"/>
      <sheetName val="PRODUCTION"/>
      <sheetName val="Sales"/>
      <sheetName val="Cash Flow"/>
    </sheetNames>
    <sheetDataSet>
      <sheetData sheetId="0" refreshError="1">
        <row r="5">
          <cell r="F5">
            <v>7.6</v>
          </cell>
        </row>
        <row r="20">
          <cell r="B20">
            <v>0.02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ntory Summary"/>
      <sheetName val="Inventory Excluding Lube &amp; Fuel"/>
      <sheetName val="Materials"/>
      <sheetName val="Spare parts"/>
      <sheetName val="Lube and Fuel"/>
      <sheetName val="BY Line Item"/>
    </sheetNames>
    <sheetDataSet>
      <sheetData sheetId="0" refreshError="1"/>
      <sheetData sheetId="1" refreshError="1"/>
      <sheetData sheetId="2" refreshError="1"/>
      <sheetData sheetId="3" refreshError="1"/>
      <sheetData sheetId="4" refreshError="1"/>
      <sheetData sheetId="5" refreshError="1">
        <row r="2">
          <cell r="D2">
            <v>1</v>
          </cell>
          <cell r="E2" t="str">
            <v>SHEETS</v>
          </cell>
          <cell r="F2">
            <v>0</v>
          </cell>
          <cell r="G2" t="str">
            <v>ПРОСТЫНИ</v>
          </cell>
          <cell r="H2">
            <v>0</v>
          </cell>
          <cell r="I2">
            <v>62</v>
          </cell>
          <cell r="J2" t="str">
            <v>EACH</v>
          </cell>
          <cell r="K2">
            <v>4.9090999999999996</v>
          </cell>
          <cell r="L2">
            <v>304.36419999999998</v>
          </cell>
          <cell r="M2">
            <v>0</v>
          </cell>
          <cell r="N2">
            <v>0</v>
          </cell>
          <cell r="O2" t="str">
            <v>K1/31</v>
          </cell>
        </row>
        <row r="3">
          <cell r="D3" t="str">
            <v>1-1</v>
          </cell>
          <cell r="E3" t="str">
            <v>SHEETS</v>
          </cell>
          <cell r="F3">
            <v>0</v>
          </cell>
          <cell r="G3" t="str">
            <v>ПРОСТЫНИ</v>
          </cell>
          <cell r="H3">
            <v>0</v>
          </cell>
          <cell r="I3">
            <v>178</v>
          </cell>
          <cell r="J3" t="str">
            <v>EACH</v>
          </cell>
          <cell r="K3">
            <v>0</v>
          </cell>
          <cell r="L3">
            <v>0</v>
          </cell>
          <cell r="M3">
            <v>390</v>
          </cell>
          <cell r="N3">
            <v>69420</v>
          </cell>
          <cell r="O3" t="str">
            <v>K1/31</v>
          </cell>
        </row>
        <row r="4">
          <cell r="D4">
            <v>2</v>
          </cell>
          <cell r="E4" t="str">
            <v>SHEETS, BLANKET</v>
          </cell>
          <cell r="F4">
            <v>0</v>
          </cell>
          <cell r="G4" t="str">
            <v>ПОДОДЕЯЛЬНИКИ</v>
          </cell>
          <cell r="H4">
            <v>0</v>
          </cell>
          <cell r="I4">
            <v>35</v>
          </cell>
          <cell r="J4" t="str">
            <v>EACH</v>
          </cell>
          <cell r="K4">
            <v>9.8181999999999992</v>
          </cell>
          <cell r="L4">
            <v>343.63699999999994</v>
          </cell>
          <cell r="M4">
            <v>0</v>
          </cell>
          <cell r="N4">
            <v>0</v>
          </cell>
          <cell r="O4" t="str">
            <v>K1/31</v>
          </cell>
        </row>
        <row r="5">
          <cell r="D5">
            <v>3</v>
          </cell>
          <cell r="E5" t="str">
            <v>PILLOWS</v>
          </cell>
          <cell r="F5">
            <v>0</v>
          </cell>
          <cell r="G5" t="str">
            <v>ПОДУШКИ</v>
          </cell>
          <cell r="H5">
            <v>0</v>
          </cell>
          <cell r="I5">
            <v>80</v>
          </cell>
          <cell r="J5" t="str">
            <v>EACH</v>
          </cell>
          <cell r="K5">
            <v>0</v>
          </cell>
          <cell r="L5">
            <v>0</v>
          </cell>
          <cell r="M5">
            <v>960</v>
          </cell>
          <cell r="N5">
            <v>76800</v>
          </cell>
          <cell r="O5" t="str">
            <v>K1/MIDDLE/B</v>
          </cell>
        </row>
        <row r="6">
          <cell r="D6">
            <v>6</v>
          </cell>
          <cell r="E6" t="str">
            <v>PILLOW CASES</v>
          </cell>
          <cell r="F6">
            <v>0</v>
          </cell>
          <cell r="G6" t="str">
            <v>НАВОЛОЧКИ</v>
          </cell>
          <cell r="H6">
            <v>0</v>
          </cell>
          <cell r="I6">
            <v>200</v>
          </cell>
          <cell r="J6" t="str">
            <v>EACH</v>
          </cell>
          <cell r="K6">
            <v>0</v>
          </cell>
          <cell r="L6">
            <v>0</v>
          </cell>
          <cell r="M6">
            <v>195</v>
          </cell>
          <cell r="N6">
            <v>39000</v>
          </cell>
          <cell r="O6" t="str">
            <v>K1/31</v>
          </cell>
        </row>
        <row r="7">
          <cell r="D7">
            <v>29</v>
          </cell>
          <cell r="E7" t="str">
            <v>CEMENT</v>
          </cell>
          <cell r="F7" t="str">
            <v>CLASS G</v>
          </cell>
          <cell r="G7" t="str">
            <v>ЦЕМЕНТ</v>
          </cell>
          <cell r="H7" t="str">
            <v>КЛАСС G</v>
          </cell>
          <cell r="I7">
            <v>39.999999884516001</v>
          </cell>
          <cell r="J7" t="str">
            <v>TON</v>
          </cell>
          <cell r="K7">
            <v>182</v>
          </cell>
          <cell r="L7">
            <v>7279.9999789819121</v>
          </cell>
          <cell r="M7">
            <v>0</v>
          </cell>
          <cell r="N7">
            <v>0</v>
          </cell>
          <cell r="O7" t="str">
            <v>K/WELL 21</v>
          </cell>
        </row>
        <row r="8">
          <cell r="D8" t="str">
            <v>29-1</v>
          </cell>
          <cell r="E8" t="str">
            <v>CEMENT</v>
          </cell>
          <cell r="F8" t="str">
            <v>CLASS G</v>
          </cell>
          <cell r="G8" t="str">
            <v>ЦЕМЕНТ</v>
          </cell>
          <cell r="H8" t="str">
            <v>КЛАСС G</v>
          </cell>
          <cell r="I8">
            <v>14.880000002682209</v>
          </cell>
          <cell r="J8" t="str">
            <v>TON</v>
          </cell>
          <cell r="K8">
            <v>175.63</v>
          </cell>
          <cell r="L8">
            <v>2613.3744004710761</v>
          </cell>
          <cell r="M8">
            <v>0</v>
          </cell>
          <cell r="N8">
            <v>0</v>
          </cell>
          <cell r="O8" t="str">
            <v>K/WELL 21</v>
          </cell>
        </row>
        <row r="9">
          <cell r="D9">
            <v>35</v>
          </cell>
          <cell r="E9" t="str">
            <v>GRINDER MAKITA</v>
          </cell>
          <cell r="F9" t="str">
            <v>115MM 4-1/2" #9541 230V X 900W</v>
          </cell>
          <cell r="G9" t="str">
            <v>ШЛИФМАШИНКА МАКИТА</v>
          </cell>
          <cell r="H9" t="str">
            <v>115MM 4-1/2" #9541 230В X 900W</v>
          </cell>
          <cell r="I9">
            <v>3</v>
          </cell>
          <cell r="J9" t="str">
            <v>EACH</v>
          </cell>
          <cell r="K9">
            <v>166.25</v>
          </cell>
          <cell r="L9">
            <v>498.75</v>
          </cell>
          <cell r="M9">
            <v>0</v>
          </cell>
          <cell r="N9">
            <v>0</v>
          </cell>
          <cell r="O9" t="str">
            <v>K/TOOL ROOM</v>
          </cell>
        </row>
        <row r="10">
          <cell r="D10">
            <v>36</v>
          </cell>
          <cell r="E10" t="str">
            <v>GRINDER MAKITA</v>
          </cell>
          <cell r="F10" t="str">
            <v>178MM</v>
          </cell>
          <cell r="G10" t="str">
            <v>ШЛИФМАШИНКА МАКИТА</v>
          </cell>
          <cell r="H10" t="str">
            <v>178MM</v>
          </cell>
          <cell r="I10">
            <v>1</v>
          </cell>
          <cell r="J10" t="str">
            <v>EACH</v>
          </cell>
          <cell r="K10">
            <v>205.85</v>
          </cell>
          <cell r="L10">
            <v>205.85</v>
          </cell>
          <cell r="M10">
            <v>0</v>
          </cell>
          <cell r="N10">
            <v>0</v>
          </cell>
          <cell r="O10" t="str">
            <v>K/TOOL ROOM</v>
          </cell>
        </row>
        <row r="11">
          <cell r="D11">
            <v>37</v>
          </cell>
          <cell r="E11" t="str">
            <v>BENCH GRINDER</v>
          </cell>
          <cell r="F11" t="str">
            <v>200MM 1HP 8"</v>
          </cell>
          <cell r="G11" t="str">
            <v>ШЛИФМАШИНА</v>
          </cell>
          <cell r="H11" t="str">
            <v>200MM 1ЛС 8"</v>
          </cell>
          <cell r="I11">
            <v>1</v>
          </cell>
          <cell r="J11" t="str">
            <v>EACH</v>
          </cell>
          <cell r="K11">
            <v>189.98</v>
          </cell>
          <cell r="L11">
            <v>189.98</v>
          </cell>
          <cell r="M11">
            <v>0</v>
          </cell>
          <cell r="N11">
            <v>0</v>
          </cell>
          <cell r="O11" t="str">
            <v>K/SHOP</v>
          </cell>
        </row>
        <row r="12">
          <cell r="D12">
            <v>38</v>
          </cell>
          <cell r="E12" t="str">
            <v>METAL CHOP SAW</v>
          </cell>
          <cell r="F12" t="str">
            <v>12"</v>
          </cell>
          <cell r="G12" t="str">
            <v>НОЖОВКА ПО МЕТАЛУ</v>
          </cell>
          <cell r="H12" t="str">
            <v>12"</v>
          </cell>
          <cell r="I12">
            <v>1</v>
          </cell>
          <cell r="J12" t="str">
            <v>EACH</v>
          </cell>
          <cell r="K12">
            <v>24.95</v>
          </cell>
          <cell r="L12">
            <v>24.95</v>
          </cell>
          <cell r="M12">
            <v>0</v>
          </cell>
          <cell r="N12">
            <v>0</v>
          </cell>
          <cell r="O12" t="str">
            <v>K/TOOL ROOM</v>
          </cell>
        </row>
        <row r="13">
          <cell r="D13">
            <v>41</v>
          </cell>
          <cell r="E13" t="str">
            <v>FUEL FILTER</v>
          </cell>
          <cell r="F13" t="str">
            <v>23390-64480 STATION WAGON</v>
          </cell>
          <cell r="G13" t="str">
            <v>ТОПЛИВНЫЙ ФИЛЬТР</v>
          </cell>
          <cell r="H13" t="str">
            <v>23390-64480 ФУРГОН</v>
          </cell>
          <cell r="I13">
            <v>9</v>
          </cell>
          <cell r="J13" t="str">
            <v>EACH</v>
          </cell>
          <cell r="K13">
            <v>29.66</v>
          </cell>
          <cell r="L13">
            <v>266.94</v>
          </cell>
          <cell r="M13">
            <v>0</v>
          </cell>
          <cell r="N13">
            <v>0</v>
          </cell>
          <cell r="O13" t="str">
            <v>K1/61</v>
          </cell>
        </row>
        <row r="14">
          <cell r="D14">
            <v>43</v>
          </cell>
          <cell r="E14" t="str">
            <v>OIL FILTER</v>
          </cell>
          <cell r="F14" t="str">
            <v>90915-30002 PICKUP</v>
          </cell>
          <cell r="G14" t="str">
            <v>МАСЛЯНЫЙ ФИЛЬТР</v>
          </cell>
          <cell r="H14" t="str">
            <v>90915-30002 ПИКАП</v>
          </cell>
          <cell r="I14">
            <v>4</v>
          </cell>
          <cell r="J14" t="str">
            <v>EACH</v>
          </cell>
          <cell r="K14">
            <v>22</v>
          </cell>
          <cell r="L14">
            <v>88</v>
          </cell>
          <cell r="M14">
            <v>0</v>
          </cell>
          <cell r="N14">
            <v>0</v>
          </cell>
          <cell r="O14" t="str">
            <v>K1/59</v>
          </cell>
        </row>
        <row r="15">
          <cell r="D15">
            <v>59</v>
          </cell>
          <cell r="E15" t="str">
            <v>CaCL2</v>
          </cell>
          <cell r="F15">
            <v>0</v>
          </cell>
          <cell r="G15" t="str">
            <v>ХЛОРИСТЫЙ КАЛЬЦИЙ</v>
          </cell>
          <cell r="H15">
            <v>0</v>
          </cell>
          <cell r="I15">
            <v>0.20000001043081284</v>
          </cell>
          <cell r="J15" t="str">
            <v>TON</v>
          </cell>
          <cell r="K15">
            <v>598.29999999999995</v>
          </cell>
          <cell r="L15">
            <v>119.66000624075531</v>
          </cell>
          <cell r="M15">
            <v>0</v>
          </cell>
          <cell r="N15">
            <v>0</v>
          </cell>
          <cell r="O15" t="str">
            <v>K/C-2</v>
          </cell>
        </row>
        <row r="16">
          <cell r="D16">
            <v>60</v>
          </cell>
          <cell r="E16" t="str">
            <v>HALLIBURTON PACKER</v>
          </cell>
          <cell r="F16">
            <v>0</v>
          </cell>
          <cell r="G16" t="str">
            <v>HALLIBURTON ПАКЕР</v>
          </cell>
          <cell r="H16">
            <v>0</v>
          </cell>
          <cell r="I16">
            <v>1</v>
          </cell>
          <cell r="J16" t="str">
            <v>EACH</v>
          </cell>
          <cell r="K16">
            <v>4800</v>
          </cell>
          <cell r="L16">
            <v>4800</v>
          </cell>
          <cell r="M16">
            <v>0</v>
          </cell>
          <cell r="N16">
            <v>0</v>
          </cell>
          <cell r="O16" t="str">
            <v>K2</v>
          </cell>
        </row>
        <row r="17">
          <cell r="D17" t="str">
            <v>60-1</v>
          </cell>
          <cell r="E17" t="str">
            <v>HALLIBURTON PACKER</v>
          </cell>
          <cell r="F17">
            <v>0</v>
          </cell>
          <cell r="G17" t="str">
            <v>HALLIBURTON ПАКЕР</v>
          </cell>
          <cell r="H17">
            <v>0</v>
          </cell>
          <cell r="I17">
            <v>1</v>
          </cell>
          <cell r="J17" t="str">
            <v>EACH</v>
          </cell>
          <cell r="K17">
            <v>3600</v>
          </cell>
          <cell r="L17">
            <v>3600</v>
          </cell>
          <cell r="M17">
            <v>0</v>
          </cell>
          <cell r="N17">
            <v>0</v>
          </cell>
          <cell r="O17" t="str">
            <v>K2</v>
          </cell>
        </row>
        <row r="18">
          <cell r="D18">
            <v>62</v>
          </cell>
          <cell r="E18" t="str">
            <v>TAM INFLATABLE  PACKER</v>
          </cell>
          <cell r="F18">
            <v>0</v>
          </cell>
          <cell r="G18" t="str">
            <v>TAM  ПАКЕР ГИДРАВЛИЧЕСКОГО ДАВЛЕНИЯ</v>
          </cell>
          <cell r="H18">
            <v>0</v>
          </cell>
          <cell r="I18">
            <v>1</v>
          </cell>
          <cell r="J18" t="str">
            <v>EACH</v>
          </cell>
          <cell r="K18">
            <v>6000</v>
          </cell>
          <cell r="L18">
            <v>6000</v>
          </cell>
          <cell r="M18">
            <v>0</v>
          </cell>
          <cell r="N18">
            <v>0</v>
          </cell>
          <cell r="O18" t="str">
            <v>K2</v>
          </cell>
        </row>
        <row r="19">
          <cell r="D19">
            <v>64</v>
          </cell>
          <cell r="E19" t="str">
            <v>FRONT SPIDER KIT</v>
          </cell>
          <cell r="F19" t="str">
            <v>04371-36030 FOR TOYOTA HZJ80</v>
          </cell>
          <cell r="G19" t="str">
            <v>КОМПЛЕКТ ПЕРЕДНЕЙ КРЕСТОВИНЫ</v>
          </cell>
          <cell r="H19" t="str">
            <v>04371-36030 ДЛЯ ТОЙОТЫ HZJ80</v>
          </cell>
          <cell r="I19">
            <v>4</v>
          </cell>
          <cell r="J19" t="str">
            <v>EACH</v>
          </cell>
          <cell r="K19">
            <v>56.16</v>
          </cell>
          <cell r="L19">
            <v>224.64</v>
          </cell>
          <cell r="M19">
            <v>0</v>
          </cell>
          <cell r="N19">
            <v>0</v>
          </cell>
          <cell r="O19" t="str">
            <v>K1/47</v>
          </cell>
        </row>
        <row r="20">
          <cell r="D20">
            <v>65</v>
          </cell>
          <cell r="E20" t="str">
            <v>SHOCK ABSORBER FR</v>
          </cell>
          <cell r="F20" t="str">
            <v>FOR TOYOTA HZJ80</v>
          </cell>
          <cell r="G20" t="str">
            <v>ПЕРЕДН.  АММОРТИЗАТОРЫ</v>
          </cell>
          <cell r="H20" t="str">
            <v>ДЛЯ  ТОЙОТЫ HZJ80</v>
          </cell>
          <cell r="I20">
            <v>1</v>
          </cell>
          <cell r="J20" t="str">
            <v>EACH</v>
          </cell>
          <cell r="K20">
            <v>56.16</v>
          </cell>
          <cell r="L20">
            <v>56.16</v>
          </cell>
          <cell r="M20">
            <v>0</v>
          </cell>
          <cell r="N20">
            <v>0</v>
          </cell>
          <cell r="O20" t="str">
            <v>K1/47</v>
          </cell>
        </row>
        <row r="21">
          <cell r="D21">
            <v>66</v>
          </cell>
          <cell r="E21" t="str">
            <v>SHOCK ABSORBER RR</v>
          </cell>
          <cell r="F21" t="str">
            <v>FOR TOYOTA HZJ80</v>
          </cell>
          <cell r="G21" t="str">
            <v>ЗАДНИЕ АММОРТИЗАТОРЫ</v>
          </cell>
          <cell r="H21" t="str">
            <v>ДЛЯ  ТОЙОТЫ HZJ80</v>
          </cell>
          <cell r="I21">
            <v>1</v>
          </cell>
          <cell r="J21" t="str">
            <v>EACH</v>
          </cell>
          <cell r="K21">
            <v>56.16</v>
          </cell>
          <cell r="L21">
            <v>56.16</v>
          </cell>
          <cell r="M21">
            <v>0</v>
          </cell>
          <cell r="N21">
            <v>0</v>
          </cell>
          <cell r="O21" t="str">
            <v>K1/47</v>
          </cell>
        </row>
        <row r="22">
          <cell r="D22">
            <v>67</v>
          </cell>
          <cell r="E22" t="str">
            <v>GLASS BACK RH</v>
          </cell>
          <cell r="F22" t="str">
            <v>FOR TOYOTA HZJ80</v>
          </cell>
          <cell r="G22" t="str">
            <v>СТЕКЛО ЗАДНЕЕ</v>
          </cell>
          <cell r="H22" t="str">
            <v>ДЛЯ  ТОЙОТЫ HZJ80</v>
          </cell>
          <cell r="I22">
            <v>1</v>
          </cell>
          <cell r="J22" t="str">
            <v>EACH</v>
          </cell>
          <cell r="K22">
            <v>172.86</v>
          </cell>
          <cell r="L22">
            <v>172.86</v>
          </cell>
          <cell r="M22">
            <v>0</v>
          </cell>
          <cell r="N22">
            <v>0</v>
          </cell>
          <cell r="O22" t="str">
            <v>K1/47</v>
          </cell>
        </row>
        <row r="23">
          <cell r="D23">
            <v>68</v>
          </cell>
          <cell r="E23" t="str">
            <v>AIR FILTER</v>
          </cell>
          <cell r="F23" t="str">
            <v>17801-67060 PICKUP</v>
          </cell>
          <cell r="G23" t="str">
            <v>ВОЗДУШНЫЙ ФИЛЬТР</v>
          </cell>
          <cell r="H23" t="str">
            <v>17801-67060 ПИКАП</v>
          </cell>
          <cell r="I23">
            <v>1</v>
          </cell>
          <cell r="J23" t="str">
            <v>EACH</v>
          </cell>
          <cell r="K23">
            <v>19.71</v>
          </cell>
          <cell r="L23">
            <v>19.71</v>
          </cell>
          <cell r="M23">
            <v>0</v>
          </cell>
          <cell r="N23">
            <v>0</v>
          </cell>
          <cell r="O23" t="str">
            <v>K1/55</v>
          </cell>
        </row>
        <row r="24">
          <cell r="D24">
            <v>71</v>
          </cell>
          <cell r="E24" t="str">
            <v>OIL FILTER</v>
          </cell>
          <cell r="F24" t="str">
            <v>65.24746-9046</v>
          </cell>
          <cell r="G24" t="str">
            <v>МАСЛЯНЫЙ ФИЛЬТР</v>
          </cell>
          <cell r="H24" t="str">
            <v>65.24746-9046</v>
          </cell>
          <cell r="I24">
            <v>36</v>
          </cell>
          <cell r="J24" t="str">
            <v>EACH</v>
          </cell>
          <cell r="K24">
            <v>52.58</v>
          </cell>
          <cell r="L24">
            <v>1892.88</v>
          </cell>
          <cell r="M24">
            <v>0</v>
          </cell>
          <cell r="N24">
            <v>0</v>
          </cell>
          <cell r="O24" t="str">
            <v>K1/59</v>
          </cell>
        </row>
        <row r="25">
          <cell r="D25">
            <v>72</v>
          </cell>
          <cell r="E25" t="str">
            <v>AIR FILTER</v>
          </cell>
          <cell r="F25" t="str">
            <v>AF25437 FLEETGUARD / CV 20948 FOR 350 KW PERKINS GENERATOR</v>
          </cell>
          <cell r="G25" t="str">
            <v>ВОЗДУШНЫЙ ФИЛЬТР</v>
          </cell>
          <cell r="H25" t="str">
            <v>AF25437 FLEETGUARD / CV 20948 ГЕНЕРАТОР ПЕРКИНС 350 КВт</v>
          </cell>
          <cell r="I25">
            <v>23</v>
          </cell>
          <cell r="J25" t="str">
            <v>EACH</v>
          </cell>
          <cell r="K25">
            <v>138.96</v>
          </cell>
          <cell r="L25">
            <v>3196.08</v>
          </cell>
          <cell r="M25">
            <v>0</v>
          </cell>
          <cell r="N25">
            <v>0</v>
          </cell>
          <cell r="O25" t="str">
            <v>K1/53</v>
          </cell>
        </row>
        <row r="26">
          <cell r="D26">
            <v>83</v>
          </cell>
          <cell r="E26" t="str">
            <v>GASKET FIRETUBE GASKET</v>
          </cell>
          <cell r="F26">
            <v>0</v>
          </cell>
          <cell r="G26" t="str">
            <v>ПРОКЛАДКА ГАЗООТВОДНОЙ ТРУБЫ</v>
          </cell>
          <cell r="H26">
            <v>0</v>
          </cell>
          <cell r="I26">
            <v>1</v>
          </cell>
          <cell r="J26" t="str">
            <v>EACH</v>
          </cell>
          <cell r="K26">
            <v>73.86</v>
          </cell>
          <cell r="L26">
            <v>73.86</v>
          </cell>
          <cell r="M26">
            <v>0</v>
          </cell>
          <cell r="N26">
            <v>0</v>
          </cell>
          <cell r="O26" t="str">
            <v>K/C-16</v>
          </cell>
        </row>
        <row r="27">
          <cell r="D27">
            <v>84</v>
          </cell>
          <cell r="E27" t="str">
            <v>GASKET MANWAY GASKET</v>
          </cell>
          <cell r="F27">
            <v>0</v>
          </cell>
          <cell r="G27" t="str">
            <v>ПРОКЛАДКА ЛЮКА</v>
          </cell>
          <cell r="H27">
            <v>0</v>
          </cell>
          <cell r="I27">
            <v>1</v>
          </cell>
          <cell r="J27" t="str">
            <v>EACH</v>
          </cell>
          <cell r="K27">
            <v>24.62</v>
          </cell>
          <cell r="L27">
            <v>24.62</v>
          </cell>
          <cell r="M27">
            <v>0</v>
          </cell>
          <cell r="N27">
            <v>0</v>
          </cell>
          <cell r="O27" t="str">
            <v>K/C-16</v>
          </cell>
        </row>
        <row r="28">
          <cell r="D28">
            <v>86</v>
          </cell>
          <cell r="E28" t="str">
            <v>STACK &amp; BURNER GASKET</v>
          </cell>
          <cell r="F28" t="str">
            <v>27''</v>
          </cell>
          <cell r="G28" t="str">
            <v>ПРОКЛАДКА СПУСКНОЙ ТРУБЫ И ГОРЕЛКИ ДЫМОВОЙ ТРУБЫ</v>
          </cell>
          <cell r="H28" t="str">
            <v>27''</v>
          </cell>
          <cell r="I28">
            <v>2</v>
          </cell>
          <cell r="J28" t="str">
            <v>EACH</v>
          </cell>
          <cell r="K28">
            <v>52.45</v>
          </cell>
          <cell r="L28">
            <v>104.9</v>
          </cell>
          <cell r="M28">
            <v>0</v>
          </cell>
          <cell r="N28">
            <v>0</v>
          </cell>
          <cell r="O28" t="str">
            <v>K/C-16</v>
          </cell>
        </row>
        <row r="29">
          <cell r="D29">
            <v>97</v>
          </cell>
          <cell r="E29" t="str">
            <v>FLANGE</v>
          </cell>
          <cell r="F29" t="str">
            <v>2'' - Dia. 50 X 121 MM 4 HOLE</v>
          </cell>
          <cell r="G29" t="str">
            <v>ФЛАНЕЦ</v>
          </cell>
          <cell r="H29" t="str">
            <v>Д-50 X 121 MM 4 ОТВЕРСТИЯ</v>
          </cell>
          <cell r="I29">
            <v>2</v>
          </cell>
          <cell r="J29" t="str">
            <v>EACH</v>
          </cell>
          <cell r="K29">
            <v>51.428600000000003</v>
          </cell>
          <cell r="L29">
            <v>102.85720000000001</v>
          </cell>
          <cell r="M29">
            <v>0</v>
          </cell>
          <cell r="N29">
            <v>0</v>
          </cell>
          <cell r="O29" t="str">
            <v>K2</v>
          </cell>
        </row>
        <row r="30">
          <cell r="D30">
            <v>99</v>
          </cell>
          <cell r="E30" t="str">
            <v>FLANGE</v>
          </cell>
          <cell r="F30" t="str">
            <v>3'' - Dia. 73 X 152 MM 4 HOLE</v>
          </cell>
          <cell r="G30" t="str">
            <v>ФЛАНЕЦ</v>
          </cell>
          <cell r="H30" t="str">
            <v>Д-73 X 152 MM 4 ОТВЕРСТИЯ</v>
          </cell>
          <cell r="I30">
            <v>5</v>
          </cell>
          <cell r="J30" t="str">
            <v>EACH</v>
          </cell>
          <cell r="K30">
            <v>59.090899999999998</v>
          </cell>
          <cell r="L30">
            <v>295.4545</v>
          </cell>
          <cell r="M30">
            <v>0</v>
          </cell>
          <cell r="N30">
            <v>0</v>
          </cell>
          <cell r="O30" t="str">
            <v>K2</v>
          </cell>
        </row>
        <row r="31">
          <cell r="D31">
            <v>102</v>
          </cell>
          <cell r="E31" t="str">
            <v>FLANGE</v>
          </cell>
          <cell r="F31" t="str">
            <v>4'' -  Dia. 100 X 172 MM 4 HOLE</v>
          </cell>
          <cell r="G31" t="str">
            <v>ФЛАНЕЦ</v>
          </cell>
          <cell r="H31" t="str">
            <v>Д-100 X 172 MM 4 ОТВЕРСТИЯ</v>
          </cell>
          <cell r="I31">
            <v>1</v>
          </cell>
          <cell r="J31" t="str">
            <v>EACH</v>
          </cell>
          <cell r="K31">
            <v>64.680000000000007</v>
          </cell>
          <cell r="L31">
            <v>64.680000000000007</v>
          </cell>
          <cell r="M31">
            <v>0</v>
          </cell>
          <cell r="N31">
            <v>0</v>
          </cell>
          <cell r="O31" t="str">
            <v>K2</v>
          </cell>
        </row>
        <row r="32">
          <cell r="D32">
            <v>113</v>
          </cell>
          <cell r="E32" t="str">
            <v>TIRE</v>
          </cell>
          <cell r="F32" t="str">
            <v>9.00 X 20 FOR FUEL TRUCK</v>
          </cell>
          <cell r="G32" t="str">
            <v>ПОКРЫШКА</v>
          </cell>
          <cell r="H32" t="str">
            <v>9.00 X 20 ДЛЯ БЕНЗОВОЗА</v>
          </cell>
          <cell r="I32">
            <v>2</v>
          </cell>
          <cell r="J32" t="str">
            <v>EACH</v>
          </cell>
          <cell r="K32">
            <v>0</v>
          </cell>
          <cell r="L32">
            <v>0</v>
          </cell>
          <cell r="M32">
            <v>9240</v>
          </cell>
          <cell r="N32">
            <v>18480</v>
          </cell>
          <cell r="O32" t="str">
            <v>K/C 7</v>
          </cell>
        </row>
        <row r="33">
          <cell r="D33">
            <v>116</v>
          </cell>
          <cell r="E33" t="str">
            <v>CENTRON PIPE JOINTS 9 MTR.</v>
          </cell>
          <cell r="F33" t="str">
            <v>4 SPH 2000 3504</v>
          </cell>
          <cell r="G33" t="str">
            <v>ТРУБА ЦЕНТРОН ПО 9 МЕТРОВ</v>
          </cell>
          <cell r="H33" t="str">
            <v>4 SPH2000 3504</v>
          </cell>
          <cell r="I33">
            <v>360</v>
          </cell>
          <cell r="J33" t="str">
            <v>METER</v>
          </cell>
          <cell r="K33">
            <v>20.149999999999999</v>
          </cell>
          <cell r="L33">
            <v>7254</v>
          </cell>
          <cell r="M33">
            <v>0</v>
          </cell>
          <cell r="N33">
            <v>0</v>
          </cell>
          <cell r="O33" t="str">
            <v>K/C-4/C-5/C-6</v>
          </cell>
        </row>
        <row r="34">
          <cell r="D34">
            <v>119</v>
          </cell>
          <cell r="E34" t="str">
            <v>2 7/9" 'X" NIPPLE W/ 2,312 OTIS PROFILE</v>
          </cell>
          <cell r="F34">
            <v>0</v>
          </cell>
          <cell r="G34" t="str">
            <v>НИППЕЛЬ</v>
          </cell>
          <cell r="H34">
            <v>0</v>
          </cell>
          <cell r="I34">
            <v>2</v>
          </cell>
          <cell r="J34" t="str">
            <v>EACH</v>
          </cell>
          <cell r="K34">
            <v>621</v>
          </cell>
          <cell r="L34">
            <v>1242</v>
          </cell>
          <cell r="M34">
            <v>0</v>
          </cell>
          <cell r="N34">
            <v>0</v>
          </cell>
          <cell r="O34" t="str">
            <v>K2</v>
          </cell>
        </row>
        <row r="35">
          <cell r="D35">
            <v>121</v>
          </cell>
          <cell r="E35" t="str">
            <v>POLY PIG</v>
          </cell>
          <cell r="F35" t="str">
            <v>4''</v>
          </cell>
          <cell r="G35" t="str">
            <v>ЧУШКА</v>
          </cell>
          <cell r="H35" t="str">
            <v>4''</v>
          </cell>
          <cell r="I35">
            <v>1</v>
          </cell>
          <cell r="J35" t="str">
            <v>EACH</v>
          </cell>
          <cell r="K35">
            <v>19.25</v>
          </cell>
          <cell r="L35">
            <v>19.25</v>
          </cell>
          <cell r="M35">
            <v>0</v>
          </cell>
          <cell r="N35">
            <v>0</v>
          </cell>
          <cell r="O35" t="str">
            <v>K/C-26</v>
          </cell>
        </row>
        <row r="36">
          <cell r="D36">
            <v>126</v>
          </cell>
          <cell r="E36" t="str">
            <v>FRONT O-RING</v>
          </cell>
          <cell r="F36" t="str">
            <v>7388-244 (4-1/2)</v>
          </cell>
          <cell r="G36" t="str">
            <v>ПЕРЕДНЕЕ РЕЗИНОВОЕ КОЛЬЦО</v>
          </cell>
          <cell r="H36" t="str">
            <v>7388-244 (4-1/2)</v>
          </cell>
          <cell r="I36">
            <v>83</v>
          </cell>
          <cell r="J36" t="str">
            <v>EACH</v>
          </cell>
          <cell r="K36">
            <v>1.03</v>
          </cell>
          <cell r="L36">
            <v>85.49</v>
          </cell>
          <cell r="M36">
            <v>0</v>
          </cell>
          <cell r="N36">
            <v>0</v>
          </cell>
          <cell r="O36" t="str">
            <v>K/C-26</v>
          </cell>
        </row>
        <row r="37">
          <cell r="D37">
            <v>145</v>
          </cell>
          <cell r="E37" t="str">
            <v>OUTSIDE BEARINGS</v>
          </cell>
          <cell r="F37" t="str">
            <v>13-33213 DARTON FOR TRAILER</v>
          </cell>
          <cell r="G37" t="str">
            <v>ВНЕШНИЙ ПОДШИПНИК</v>
          </cell>
          <cell r="H37" t="str">
            <v>13-33213 ДАРТОН ДЛЯ ТРЕЙЛЕРА</v>
          </cell>
          <cell r="I37">
            <v>4</v>
          </cell>
          <cell r="J37" t="str">
            <v>EACH</v>
          </cell>
          <cell r="K37">
            <v>61.58</v>
          </cell>
          <cell r="L37">
            <v>246.32</v>
          </cell>
          <cell r="M37">
            <v>0</v>
          </cell>
          <cell r="N37">
            <v>0</v>
          </cell>
          <cell r="O37" t="str">
            <v>K1/11</v>
          </cell>
        </row>
        <row r="38">
          <cell r="D38">
            <v>146</v>
          </cell>
          <cell r="E38" t="str">
            <v>RIMS</v>
          </cell>
          <cell r="F38" t="str">
            <v>22,5 X 9</v>
          </cell>
          <cell r="G38" t="str">
            <v>ОБОД</v>
          </cell>
          <cell r="H38" t="str">
            <v>22,5 X 9</v>
          </cell>
          <cell r="I38">
            <v>6</v>
          </cell>
          <cell r="J38" t="str">
            <v>EACH</v>
          </cell>
          <cell r="K38">
            <v>126.95</v>
          </cell>
          <cell r="L38">
            <v>761.7</v>
          </cell>
          <cell r="M38">
            <v>0</v>
          </cell>
          <cell r="N38">
            <v>0</v>
          </cell>
          <cell r="O38" t="str">
            <v>K/C-20</v>
          </cell>
        </row>
        <row r="39">
          <cell r="D39">
            <v>149</v>
          </cell>
          <cell r="E39" t="str">
            <v>PALLET JACK</v>
          </cell>
          <cell r="F39" t="str">
            <v>5000#</v>
          </cell>
          <cell r="G39" t="str">
            <v>ПОДДОНОВОЗ</v>
          </cell>
          <cell r="H39" t="str">
            <v>5000#</v>
          </cell>
          <cell r="I39">
            <v>1</v>
          </cell>
          <cell r="J39" t="str">
            <v>EACH</v>
          </cell>
          <cell r="K39">
            <v>680</v>
          </cell>
          <cell r="L39">
            <v>680</v>
          </cell>
          <cell r="M39">
            <v>0</v>
          </cell>
          <cell r="N39">
            <v>0</v>
          </cell>
          <cell r="O39" t="str">
            <v>K1/MIDDLE/A</v>
          </cell>
        </row>
        <row r="40">
          <cell r="D40">
            <v>150</v>
          </cell>
          <cell r="E40" t="str">
            <v>CHOP SAW DEWALT</v>
          </cell>
          <cell r="F40" t="str">
            <v>14"</v>
          </cell>
          <cell r="G40" t="str">
            <v>ЭЛЕКТРОПИЛА ДЕВАЛТ</v>
          </cell>
          <cell r="H40" t="str">
            <v>14"</v>
          </cell>
          <cell r="I40">
            <v>1</v>
          </cell>
          <cell r="J40" t="str">
            <v>EACH</v>
          </cell>
          <cell r="K40">
            <v>375</v>
          </cell>
          <cell r="L40">
            <v>375</v>
          </cell>
          <cell r="M40">
            <v>0</v>
          </cell>
          <cell r="N40">
            <v>0</v>
          </cell>
          <cell r="O40" t="str">
            <v>K/WELDERS</v>
          </cell>
        </row>
        <row r="41">
          <cell r="D41">
            <v>154</v>
          </cell>
          <cell r="E41" t="str">
            <v>CRIMPING MACHINE</v>
          </cell>
          <cell r="F41">
            <v>0</v>
          </cell>
          <cell r="G41" t="str">
            <v>СОЕДИНИТЕЛЬНЫЙ ИНСТРУМЕНТ</v>
          </cell>
          <cell r="H41">
            <v>0</v>
          </cell>
          <cell r="I41">
            <v>1</v>
          </cell>
          <cell r="J41" t="str">
            <v>EACH</v>
          </cell>
          <cell r="K41">
            <v>1410</v>
          </cell>
          <cell r="L41">
            <v>1410</v>
          </cell>
          <cell r="M41">
            <v>0</v>
          </cell>
          <cell r="N41">
            <v>0</v>
          </cell>
          <cell r="O41" t="str">
            <v>K/TOOL ROOM</v>
          </cell>
        </row>
        <row r="42">
          <cell r="D42">
            <v>156</v>
          </cell>
          <cell r="E42" t="str">
            <v>HAND TRUCK</v>
          </cell>
          <cell r="F42" t="str">
            <v>HEAVY DUTY</v>
          </cell>
          <cell r="G42" t="str">
            <v>ПОДЪЁМНИК</v>
          </cell>
          <cell r="H42">
            <v>0</v>
          </cell>
          <cell r="I42">
            <v>1</v>
          </cell>
          <cell r="J42" t="str">
            <v>EACH</v>
          </cell>
          <cell r="K42">
            <v>250</v>
          </cell>
          <cell r="L42">
            <v>250</v>
          </cell>
          <cell r="M42">
            <v>0</v>
          </cell>
          <cell r="N42">
            <v>0</v>
          </cell>
          <cell r="O42" t="str">
            <v>K/WHSE AND WORK SHOP</v>
          </cell>
        </row>
        <row r="43">
          <cell r="D43">
            <v>166</v>
          </cell>
          <cell r="E43" t="str">
            <v>COUPLING</v>
          </cell>
          <cell r="F43" t="str">
            <v>8"</v>
          </cell>
          <cell r="G43" t="str">
            <v>МУФТА</v>
          </cell>
          <cell r="H43" t="str">
            <v>8''</v>
          </cell>
          <cell r="I43">
            <v>1</v>
          </cell>
          <cell r="J43" t="str">
            <v>EACH</v>
          </cell>
          <cell r="K43">
            <v>0</v>
          </cell>
          <cell r="L43">
            <v>0</v>
          </cell>
          <cell r="M43">
            <v>10800</v>
          </cell>
          <cell r="N43">
            <v>10800</v>
          </cell>
          <cell r="O43" t="str">
            <v>K2</v>
          </cell>
        </row>
        <row r="44">
          <cell r="D44">
            <v>171</v>
          </cell>
          <cell r="E44" t="str">
            <v>SOCKET</v>
          </cell>
          <cell r="F44" t="str">
            <v>1'' TO 1'' TO NPT  BSP</v>
          </cell>
          <cell r="G44" t="str">
            <v>ГОЛОВКА НАКИДНАЯ</v>
          </cell>
          <cell r="H44" t="str">
            <v>1'' TO 1'' TO NPT  BSP</v>
          </cell>
          <cell r="I44">
            <v>50</v>
          </cell>
          <cell r="J44" t="str">
            <v>EACH</v>
          </cell>
          <cell r="K44">
            <v>1.42</v>
          </cell>
          <cell r="L44">
            <v>71</v>
          </cell>
          <cell r="M44">
            <v>0</v>
          </cell>
          <cell r="N44">
            <v>0</v>
          </cell>
          <cell r="O44" t="str">
            <v>K/TOOL ROOM</v>
          </cell>
        </row>
        <row r="45">
          <cell r="D45">
            <v>172</v>
          </cell>
          <cell r="E45" t="str">
            <v>SOCKET</v>
          </cell>
          <cell r="F45" t="str">
            <v>1 1/2'' TO 1'' TO NPT  BSP</v>
          </cell>
          <cell r="G45" t="str">
            <v>ГОЛОВКА НАКИДНАЯ</v>
          </cell>
          <cell r="H45" t="str">
            <v>1 1/2'' TO 1'' TO NPT  BSP</v>
          </cell>
          <cell r="I45">
            <v>50</v>
          </cell>
          <cell r="J45" t="str">
            <v>EACH</v>
          </cell>
          <cell r="K45">
            <v>2.39</v>
          </cell>
          <cell r="L45">
            <v>119.5</v>
          </cell>
          <cell r="M45">
            <v>0</v>
          </cell>
          <cell r="N45">
            <v>0</v>
          </cell>
          <cell r="O45" t="str">
            <v>K/TOOL ROOM</v>
          </cell>
        </row>
        <row r="46">
          <cell r="D46">
            <v>176</v>
          </cell>
          <cell r="E46" t="str">
            <v>WALLS DUCK OVERALLS</v>
          </cell>
          <cell r="F46" t="str">
            <v>INSULATED 93003BW  M , L , XL</v>
          </cell>
          <cell r="G46" t="str">
            <v>РАБОЧАЯ ОДЕЖДА</v>
          </cell>
          <cell r="H46" t="str">
            <v>УТЕПЛЁННАЯ РАЗМЕРЫ M , L , XL</v>
          </cell>
          <cell r="I46">
            <v>107</v>
          </cell>
          <cell r="J46" t="str">
            <v>EACH</v>
          </cell>
          <cell r="K46">
            <v>40</v>
          </cell>
          <cell r="L46">
            <v>4280</v>
          </cell>
          <cell r="M46">
            <v>0</v>
          </cell>
          <cell r="N46">
            <v>0</v>
          </cell>
          <cell r="O46" t="str">
            <v>K1/25</v>
          </cell>
        </row>
        <row r="47">
          <cell r="D47">
            <v>178</v>
          </cell>
          <cell r="E47" t="str">
            <v>PROFESSIONAL SET / CRAFTSMAN</v>
          </cell>
          <cell r="F47" t="str">
            <v># 9800112  578 PC TOOL SET IN  STANDARD AND METRIC SIZES COMPLETE  WITH 10 DRAWER TOOL CHEST</v>
          </cell>
          <cell r="G47" t="str">
            <v>НАБОР ИНСТРУМЕНТОВ</v>
          </cell>
          <cell r="H47" t="str">
            <v># 9800112  578 ИНСТРУМЕНТОВ, РАЗМЕР СТАНДАРТНЫЙ И МЕТРИЧЕСКИЙ, В КОМПЛЕКТЕ С ЯЩИКОМ</v>
          </cell>
          <cell r="I47">
            <v>2</v>
          </cell>
          <cell r="J47" t="str">
            <v>EACH</v>
          </cell>
          <cell r="K47">
            <v>6200</v>
          </cell>
          <cell r="L47">
            <v>12400</v>
          </cell>
          <cell r="M47">
            <v>0</v>
          </cell>
          <cell r="N47">
            <v>0</v>
          </cell>
          <cell r="O47" t="str">
            <v>K/TOOL ROOM</v>
          </cell>
        </row>
        <row r="48">
          <cell r="D48">
            <v>193</v>
          </cell>
          <cell r="E48" t="str">
            <v>PRESSURE INDICATOR</v>
          </cell>
          <cell r="F48" t="str">
            <v>0-10 BAR 1/2''</v>
          </cell>
          <cell r="G48" t="str">
            <v>МАНОМЕТР</v>
          </cell>
          <cell r="H48" t="str">
            <v>0-10 БАР 1/2''</v>
          </cell>
          <cell r="I48">
            <v>1</v>
          </cell>
          <cell r="J48" t="str">
            <v>EACH</v>
          </cell>
          <cell r="K48">
            <v>50.45</v>
          </cell>
          <cell r="L48">
            <v>50.45</v>
          </cell>
          <cell r="M48">
            <v>0</v>
          </cell>
          <cell r="N48">
            <v>0</v>
          </cell>
          <cell r="O48" t="str">
            <v>K1/43</v>
          </cell>
        </row>
        <row r="49">
          <cell r="D49">
            <v>197</v>
          </cell>
          <cell r="E49" t="str">
            <v>COUPLING</v>
          </cell>
          <cell r="F49" t="str">
            <v>1"</v>
          </cell>
          <cell r="G49" t="str">
            <v>СОЕДИНЕНИЕ</v>
          </cell>
          <cell r="H49" t="str">
            <v>1"</v>
          </cell>
          <cell r="I49">
            <v>3</v>
          </cell>
          <cell r="J49" t="str">
            <v>EACH</v>
          </cell>
          <cell r="K49">
            <v>7.62</v>
          </cell>
          <cell r="L49">
            <v>22.86</v>
          </cell>
          <cell r="M49">
            <v>0</v>
          </cell>
          <cell r="N49">
            <v>0</v>
          </cell>
          <cell r="O49" t="str">
            <v>K1/2</v>
          </cell>
        </row>
        <row r="50">
          <cell r="D50">
            <v>201</v>
          </cell>
          <cell r="E50" t="str">
            <v>SQUARE TUBE</v>
          </cell>
          <cell r="F50" t="str">
            <v>50MM</v>
          </cell>
          <cell r="G50" t="str">
            <v>КВАДРАТНАЯ ТРУБА</v>
          </cell>
          <cell r="H50" t="str">
            <v>50MM</v>
          </cell>
          <cell r="I50">
            <v>50</v>
          </cell>
          <cell r="J50" t="str">
            <v>METER</v>
          </cell>
          <cell r="K50">
            <v>26.35</v>
          </cell>
          <cell r="L50">
            <v>1317.5</v>
          </cell>
          <cell r="M50">
            <v>0</v>
          </cell>
          <cell r="N50">
            <v>0</v>
          </cell>
          <cell r="O50" t="str">
            <v>K/PIPEYARD</v>
          </cell>
        </row>
        <row r="51">
          <cell r="D51">
            <v>202</v>
          </cell>
          <cell r="E51" t="str">
            <v>COPY PAPER</v>
          </cell>
          <cell r="F51" t="str">
            <v>A4 5 X 500 SHT</v>
          </cell>
          <cell r="G51" t="str">
            <v>БУМАГА КОПИРОВАЛЬНАЯ</v>
          </cell>
          <cell r="H51" t="str">
            <v>A4 5 X 500</v>
          </cell>
          <cell r="I51">
            <v>99</v>
          </cell>
          <cell r="J51" t="str">
            <v>CASE</v>
          </cell>
          <cell r="K51">
            <v>0</v>
          </cell>
          <cell r="L51">
            <v>0</v>
          </cell>
          <cell r="M51">
            <v>680</v>
          </cell>
          <cell r="N51">
            <v>67320</v>
          </cell>
          <cell r="O51" t="str">
            <v>K1/20</v>
          </cell>
        </row>
        <row r="52">
          <cell r="D52">
            <v>213</v>
          </cell>
          <cell r="E52" t="str">
            <v>GASKET MATERIAL</v>
          </cell>
          <cell r="F52" t="str">
            <v>3MM</v>
          </cell>
          <cell r="G52" t="str">
            <v>ПРОКЛАДОЧНЫЙ МАТЕРИАЛ</v>
          </cell>
          <cell r="H52" t="str">
            <v>3MM</v>
          </cell>
          <cell r="I52">
            <v>9.9998340010643005E-4</v>
          </cell>
          <cell r="J52" t="str">
            <v>SQ. METER</v>
          </cell>
          <cell r="K52">
            <v>46.32</v>
          </cell>
          <cell r="L52">
            <v>4.631923109292984E-2</v>
          </cell>
          <cell r="M52">
            <v>0</v>
          </cell>
          <cell r="N52">
            <v>0</v>
          </cell>
          <cell r="O52" t="str">
            <v>K2</v>
          </cell>
        </row>
        <row r="53">
          <cell r="D53">
            <v>219</v>
          </cell>
          <cell r="E53" t="str">
            <v>SAFETY BELT MOUNTING JOB</v>
          </cell>
          <cell r="F53">
            <v>0</v>
          </cell>
          <cell r="G53" t="str">
            <v>КРЕПЛЕНИЕ РЕМНЯ БЕЗОПАСНОСТИ</v>
          </cell>
          <cell r="H53">
            <v>0</v>
          </cell>
          <cell r="I53">
            <v>4</v>
          </cell>
          <cell r="J53" t="str">
            <v>EACH</v>
          </cell>
          <cell r="K53">
            <v>132.56</v>
          </cell>
          <cell r="L53">
            <v>530.24</v>
          </cell>
          <cell r="M53">
            <v>0</v>
          </cell>
          <cell r="N53">
            <v>0</v>
          </cell>
          <cell r="O53" t="str">
            <v>K1/10/TOOL ROOM</v>
          </cell>
        </row>
        <row r="54">
          <cell r="D54">
            <v>226</v>
          </cell>
          <cell r="E54" t="str">
            <v>CHAIN GALVANIZED STANDARD ONE CHAIN</v>
          </cell>
          <cell r="F54" t="str">
            <v>1''</v>
          </cell>
          <cell r="G54" t="str">
            <v>ЦЕПЬ ГАЛЬВАНИЗИРОВАННАЯ СТАНДАРТНАЯ ОДНО ЗВЕНО</v>
          </cell>
          <cell r="H54" t="str">
            <v>1''</v>
          </cell>
          <cell r="I54">
            <v>20</v>
          </cell>
          <cell r="J54" t="str">
            <v>METER</v>
          </cell>
          <cell r="K54">
            <v>4.25</v>
          </cell>
          <cell r="L54">
            <v>85</v>
          </cell>
          <cell r="M54">
            <v>0</v>
          </cell>
          <cell r="N54">
            <v>0</v>
          </cell>
          <cell r="O54" t="str">
            <v>K1/48</v>
          </cell>
        </row>
        <row r="55">
          <cell r="D55">
            <v>228</v>
          </cell>
          <cell r="E55" t="str">
            <v>LAMP</v>
          </cell>
          <cell r="F55" t="str">
            <v>12V 21W SINGLE CONTACT</v>
          </cell>
          <cell r="G55" t="str">
            <v>ЛАМПА</v>
          </cell>
          <cell r="H55" t="str">
            <v>12В 21Вт ОДНОКОНТАКТНАЯ</v>
          </cell>
          <cell r="I55">
            <v>11</v>
          </cell>
          <cell r="J55" t="str">
            <v>EACH</v>
          </cell>
          <cell r="K55">
            <v>1.1599999999999999</v>
          </cell>
          <cell r="L55">
            <v>12.76</v>
          </cell>
          <cell r="M55">
            <v>0</v>
          </cell>
          <cell r="N55">
            <v>0</v>
          </cell>
          <cell r="O55" t="str">
            <v>K1/8</v>
          </cell>
        </row>
        <row r="56">
          <cell r="D56">
            <v>232</v>
          </cell>
          <cell r="E56" t="str">
            <v>LAMP</v>
          </cell>
          <cell r="F56" t="str">
            <v>24V 55/50 A 3 CONTACT</v>
          </cell>
          <cell r="G56" t="str">
            <v>ЛАМПА</v>
          </cell>
          <cell r="H56" t="str">
            <v>24В 55/50 A 3 КОНТАКТНАЯ</v>
          </cell>
          <cell r="I56">
            <v>8</v>
          </cell>
          <cell r="J56" t="str">
            <v>EACH</v>
          </cell>
          <cell r="K56">
            <v>4.0999999999999996</v>
          </cell>
          <cell r="L56">
            <v>32.799999999999997</v>
          </cell>
          <cell r="M56">
            <v>0</v>
          </cell>
          <cell r="N56">
            <v>0</v>
          </cell>
          <cell r="O56" t="str">
            <v>K1/8</v>
          </cell>
        </row>
        <row r="57">
          <cell r="D57">
            <v>233</v>
          </cell>
          <cell r="E57" t="str">
            <v>BOLT</v>
          </cell>
          <cell r="F57" t="str">
            <v>M8-M16</v>
          </cell>
          <cell r="G57" t="str">
            <v>БОЛТ</v>
          </cell>
          <cell r="H57" t="str">
            <v>M8-M16</v>
          </cell>
          <cell r="I57">
            <v>573</v>
          </cell>
          <cell r="J57" t="str">
            <v>EACH</v>
          </cell>
          <cell r="K57">
            <v>0</v>
          </cell>
          <cell r="L57">
            <v>0</v>
          </cell>
          <cell r="M57">
            <v>54</v>
          </cell>
          <cell r="N57">
            <v>30942</v>
          </cell>
          <cell r="O57" t="str">
            <v>K1/MIDDLE/A</v>
          </cell>
        </row>
        <row r="58">
          <cell r="D58">
            <v>234</v>
          </cell>
          <cell r="E58" t="str">
            <v>BOLT</v>
          </cell>
          <cell r="F58" t="str">
            <v>M10 ASSORT</v>
          </cell>
          <cell r="G58" t="str">
            <v>БОЛТ</v>
          </cell>
          <cell r="H58" t="str">
            <v>НАБОР М10</v>
          </cell>
          <cell r="I58">
            <v>44</v>
          </cell>
          <cell r="J58" t="str">
            <v>EACH</v>
          </cell>
          <cell r="K58">
            <v>0.56999999999999995</v>
          </cell>
          <cell r="L58">
            <v>25.08</v>
          </cell>
          <cell r="M58">
            <v>0</v>
          </cell>
          <cell r="N58">
            <v>0</v>
          </cell>
          <cell r="O58" t="str">
            <v>K1/45</v>
          </cell>
        </row>
        <row r="59">
          <cell r="D59">
            <v>235</v>
          </cell>
          <cell r="E59" t="str">
            <v>BOLT</v>
          </cell>
          <cell r="F59" t="str">
            <v>M12 ASSORT</v>
          </cell>
          <cell r="G59" t="str">
            <v>БОЛТ</v>
          </cell>
          <cell r="H59" t="str">
            <v>НАБОР М12</v>
          </cell>
          <cell r="I59">
            <v>24</v>
          </cell>
          <cell r="J59" t="str">
            <v>EACH</v>
          </cell>
          <cell r="K59">
            <v>0.67</v>
          </cell>
          <cell r="L59">
            <v>16.079999999999998</v>
          </cell>
          <cell r="M59">
            <v>0</v>
          </cell>
          <cell r="N59">
            <v>0</v>
          </cell>
          <cell r="O59" t="str">
            <v>K1/45</v>
          </cell>
        </row>
        <row r="60">
          <cell r="D60">
            <v>236</v>
          </cell>
          <cell r="E60" t="str">
            <v>BOLT</v>
          </cell>
          <cell r="F60" t="str">
            <v>M14 ASSORT</v>
          </cell>
          <cell r="G60" t="str">
            <v>БОЛТ</v>
          </cell>
          <cell r="H60" t="str">
            <v>НАБОР М14</v>
          </cell>
          <cell r="I60">
            <v>28</v>
          </cell>
          <cell r="J60" t="str">
            <v>EACH</v>
          </cell>
          <cell r="K60">
            <v>1.45</v>
          </cell>
          <cell r="L60">
            <v>40.6</v>
          </cell>
          <cell r="M60">
            <v>0</v>
          </cell>
          <cell r="N60">
            <v>0</v>
          </cell>
          <cell r="O60" t="str">
            <v>K1/45</v>
          </cell>
        </row>
        <row r="61">
          <cell r="D61">
            <v>237</v>
          </cell>
          <cell r="E61" t="str">
            <v>BOLT</v>
          </cell>
          <cell r="F61" t="str">
            <v>M16 ASSORT</v>
          </cell>
          <cell r="G61" t="str">
            <v>БОЛТ</v>
          </cell>
          <cell r="H61" t="str">
            <v>НАБОР М16</v>
          </cell>
          <cell r="I61">
            <v>16</v>
          </cell>
          <cell r="J61" t="str">
            <v>EACH</v>
          </cell>
          <cell r="K61">
            <v>1.01</v>
          </cell>
          <cell r="L61">
            <v>16.16</v>
          </cell>
          <cell r="M61">
            <v>0</v>
          </cell>
          <cell r="N61">
            <v>0</v>
          </cell>
          <cell r="O61" t="str">
            <v>K1/45</v>
          </cell>
        </row>
        <row r="62">
          <cell r="D62">
            <v>238</v>
          </cell>
          <cell r="E62" t="str">
            <v>BOLT</v>
          </cell>
          <cell r="F62" t="str">
            <v>M18 ASSORT</v>
          </cell>
          <cell r="G62" t="str">
            <v>БОЛТ</v>
          </cell>
          <cell r="H62" t="str">
            <v>НАБОР М18</v>
          </cell>
          <cell r="I62">
            <v>46</v>
          </cell>
          <cell r="J62" t="str">
            <v>EACH</v>
          </cell>
          <cell r="K62">
            <v>2.4500000000000002</v>
          </cell>
          <cell r="L62">
            <v>112.7</v>
          </cell>
          <cell r="M62">
            <v>0</v>
          </cell>
          <cell r="N62">
            <v>0</v>
          </cell>
          <cell r="O62" t="str">
            <v>K1/48</v>
          </cell>
        </row>
        <row r="63">
          <cell r="D63">
            <v>247</v>
          </cell>
          <cell r="E63" t="str">
            <v>ELECTR SWITCH OUT SIDE 220V</v>
          </cell>
          <cell r="F63" t="str">
            <v>KOPP 5956.5600.2</v>
          </cell>
          <cell r="G63" t="str">
            <v>ЭЛЕКТРОВЫКЛЮЧАТЕЛЬ НАРУЖНЫЙ 220В</v>
          </cell>
          <cell r="H63" t="str">
            <v>KOPP 5956.5600.2</v>
          </cell>
          <cell r="I63">
            <v>49</v>
          </cell>
          <cell r="J63" t="str">
            <v>EACH</v>
          </cell>
          <cell r="K63">
            <v>7.9</v>
          </cell>
          <cell r="L63">
            <v>387.1</v>
          </cell>
          <cell r="M63">
            <v>0</v>
          </cell>
          <cell r="N63">
            <v>0</v>
          </cell>
          <cell r="O63" t="str">
            <v>K1/8</v>
          </cell>
        </row>
        <row r="64">
          <cell r="D64">
            <v>248</v>
          </cell>
          <cell r="E64" t="str">
            <v>ELECT SWITCH INSIDE 220V</v>
          </cell>
          <cell r="F64">
            <v>0</v>
          </cell>
          <cell r="G64" t="str">
            <v>ЭЛЕКТРОВЫКЛЮЧАТЕЛЬ ВНУТРЕННИЙ 220В</v>
          </cell>
          <cell r="H64">
            <v>0</v>
          </cell>
          <cell r="I64">
            <v>14</v>
          </cell>
          <cell r="J64" t="str">
            <v>EACH</v>
          </cell>
          <cell r="K64">
            <v>3.32</v>
          </cell>
          <cell r="L64">
            <v>46.48</v>
          </cell>
          <cell r="M64">
            <v>0</v>
          </cell>
          <cell r="N64">
            <v>0</v>
          </cell>
          <cell r="O64" t="str">
            <v>K1/8</v>
          </cell>
        </row>
        <row r="65">
          <cell r="D65">
            <v>255</v>
          </cell>
          <cell r="E65" t="str">
            <v>CARTRIDGE LIFF</v>
          </cell>
          <cell r="F65" t="str">
            <v>SW 25</v>
          </cell>
          <cell r="G65" t="str">
            <v>ФИЛЬТР ЛИФФ</v>
          </cell>
          <cell r="H65" t="str">
            <v>SW 25</v>
          </cell>
          <cell r="I65">
            <v>101</v>
          </cell>
          <cell r="J65" t="str">
            <v>EACH</v>
          </cell>
          <cell r="K65">
            <v>6.9</v>
          </cell>
          <cell r="L65">
            <v>696.9</v>
          </cell>
          <cell r="M65">
            <v>0</v>
          </cell>
          <cell r="N65">
            <v>0</v>
          </cell>
          <cell r="O65" t="str">
            <v>K1/16</v>
          </cell>
        </row>
        <row r="66">
          <cell r="D66" t="str">
            <v>255-1</v>
          </cell>
          <cell r="E66" t="str">
            <v>CARTRIDGE LIFF</v>
          </cell>
          <cell r="F66" t="str">
            <v>SW 25</v>
          </cell>
          <cell r="G66" t="str">
            <v>ФИЛЬТР ЛИФФ</v>
          </cell>
          <cell r="H66" t="str">
            <v>SW 25</v>
          </cell>
          <cell r="I66">
            <v>2</v>
          </cell>
          <cell r="J66" t="str">
            <v>EACH</v>
          </cell>
          <cell r="K66">
            <v>6.9</v>
          </cell>
          <cell r="L66">
            <v>13.8</v>
          </cell>
          <cell r="M66">
            <v>0</v>
          </cell>
          <cell r="N66">
            <v>0</v>
          </cell>
          <cell r="O66" t="str">
            <v>K1/16</v>
          </cell>
        </row>
        <row r="67">
          <cell r="D67">
            <v>256</v>
          </cell>
          <cell r="E67" t="str">
            <v>CARBON CARTIDGE LIFF</v>
          </cell>
          <cell r="F67" t="str">
            <v>CSW5</v>
          </cell>
          <cell r="G67" t="str">
            <v>УГОЛЬНЫЙ ФИЛЬТР ЛИФФ</v>
          </cell>
          <cell r="H67" t="str">
            <v>CSW5</v>
          </cell>
          <cell r="I67">
            <v>174</v>
          </cell>
          <cell r="J67" t="str">
            <v>EACH</v>
          </cell>
          <cell r="K67">
            <v>11.99</v>
          </cell>
          <cell r="L67">
            <v>2086.2600000000002</v>
          </cell>
          <cell r="M67">
            <v>0</v>
          </cell>
          <cell r="N67">
            <v>0</v>
          </cell>
          <cell r="O67" t="str">
            <v>K1/17</v>
          </cell>
        </row>
        <row r="68">
          <cell r="D68" t="str">
            <v>256-1</v>
          </cell>
          <cell r="E68" t="str">
            <v>CARBON CARTIDGE LIFF</v>
          </cell>
          <cell r="F68" t="str">
            <v>CSW5</v>
          </cell>
          <cell r="G68" t="str">
            <v>УГОЛЬНЫЙ ФИЛЬТР ЛИФФ</v>
          </cell>
          <cell r="H68" t="str">
            <v>CSW5</v>
          </cell>
          <cell r="I68">
            <v>247</v>
          </cell>
          <cell r="J68" t="str">
            <v>EACH</v>
          </cell>
          <cell r="K68">
            <v>11.99</v>
          </cell>
          <cell r="L68">
            <v>2961.53</v>
          </cell>
          <cell r="M68">
            <v>0</v>
          </cell>
          <cell r="N68">
            <v>0</v>
          </cell>
          <cell r="O68" t="str">
            <v>K1/17</v>
          </cell>
        </row>
        <row r="69">
          <cell r="D69">
            <v>259</v>
          </cell>
          <cell r="E69" t="str">
            <v>HEATING ELEMENT</v>
          </cell>
          <cell r="F69" t="str">
            <v>STE 137381-7209 230V 2000W 3600MM</v>
          </cell>
          <cell r="G69" t="str">
            <v>ЭЛЕМЕНТ НАГРЕВА</v>
          </cell>
          <cell r="H69" t="str">
            <v>STE 137381-7209 230В 2000Вт 3600MM</v>
          </cell>
          <cell r="I69">
            <v>1</v>
          </cell>
          <cell r="J69" t="str">
            <v>EACH</v>
          </cell>
          <cell r="K69">
            <v>219.6</v>
          </cell>
          <cell r="L69">
            <v>219.6</v>
          </cell>
          <cell r="M69">
            <v>0</v>
          </cell>
          <cell r="N69">
            <v>0</v>
          </cell>
          <cell r="O69" t="str">
            <v>K1/5</v>
          </cell>
        </row>
        <row r="70">
          <cell r="D70">
            <v>262</v>
          </cell>
          <cell r="E70" t="str">
            <v>SAW BLADES</v>
          </cell>
          <cell r="F70" t="str">
            <v>STAYER SC205 203MM / 30MM  6</v>
          </cell>
          <cell r="G70" t="str">
            <v>ЛЕЗВИЕ ДЛЯ ЭЛЕКТРОПИЛЫ</v>
          </cell>
          <cell r="H70" t="str">
            <v>СТЭЕР SC205 203MM / 30MM  6</v>
          </cell>
          <cell r="I70">
            <v>2</v>
          </cell>
          <cell r="J70" t="str">
            <v>EACH</v>
          </cell>
          <cell r="K70">
            <v>39.85</v>
          </cell>
          <cell r="L70">
            <v>79.7</v>
          </cell>
          <cell r="M70">
            <v>0</v>
          </cell>
          <cell r="N70">
            <v>0</v>
          </cell>
          <cell r="O70" t="str">
            <v>K/TOOL ROOM</v>
          </cell>
        </row>
        <row r="71">
          <cell r="D71">
            <v>263</v>
          </cell>
          <cell r="E71" t="str">
            <v>LOUVRES OUTLET DRYER FIXING 100MM</v>
          </cell>
          <cell r="F71">
            <v>0</v>
          </cell>
          <cell r="G71" t="str">
            <v>СЛИВНОЙ ОТВОД 100ММ</v>
          </cell>
          <cell r="H71">
            <v>0</v>
          </cell>
          <cell r="I71">
            <v>2</v>
          </cell>
          <cell r="J71" t="str">
            <v>EACH</v>
          </cell>
          <cell r="K71">
            <v>7.9</v>
          </cell>
          <cell r="L71">
            <v>15.8</v>
          </cell>
          <cell r="M71">
            <v>0</v>
          </cell>
          <cell r="N71">
            <v>0</v>
          </cell>
          <cell r="O71" t="str">
            <v>K1/8</v>
          </cell>
        </row>
        <row r="72">
          <cell r="D72">
            <v>265</v>
          </cell>
          <cell r="E72" t="str">
            <v>HOLEC BUSBAR SET CLP NO: 624593</v>
          </cell>
          <cell r="F72">
            <v>0</v>
          </cell>
          <cell r="G72" t="str">
            <v>КРЕПЛЕНИЕ 624593</v>
          </cell>
          <cell r="H72">
            <v>0</v>
          </cell>
          <cell r="I72">
            <v>3</v>
          </cell>
          <cell r="J72" t="str">
            <v>SET</v>
          </cell>
          <cell r="K72">
            <v>21.22</v>
          </cell>
          <cell r="L72">
            <v>63.66</v>
          </cell>
          <cell r="M72">
            <v>0</v>
          </cell>
          <cell r="N72">
            <v>0</v>
          </cell>
          <cell r="O72" t="str">
            <v>K1/8</v>
          </cell>
        </row>
        <row r="73">
          <cell r="D73">
            <v>266</v>
          </cell>
          <cell r="E73" t="str">
            <v>HOLEC FLANGE PLATE BOX  OUT SIDE SIZE 3 TECH UNIE 618.207</v>
          </cell>
          <cell r="F73">
            <v>0</v>
          </cell>
          <cell r="G73" t="str">
            <v>ФЛАНЕЦ КОРОБКА НАРУЖНЫЙ РАЗМЕР 3</v>
          </cell>
          <cell r="H73">
            <v>0</v>
          </cell>
          <cell r="I73">
            <v>6</v>
          </cell>
          <cell r="J73" t="str">
            <v>EACH</v>
          </cell>
          <cell r="K73">
            <v>10.1</v>
          </cell>
          <cell r="L73">
            <v>60.6</v>
          </cell>
          <cell r="M73">
            <v>0</v>
          </cell>
          <cell r="N73">
            <v>0</v>
          </cell>
          <cell r="O73" t="str">
            <v>K1/8</v>
          </cell>
        </row>
        <row r="74">
          <cell r="D74">
            <v>271</v>
          </cell>
          <cell r="E74" t="str">
            <v>PRESSURE  GAUGE TIRES + NOZZLES</v>
          </cell>
          <cell r="F74">
            <v>0</v>
          </cell>
          <cell r="G74" t="str">
            <v>ШИННЫЙ МАНОМЕТР С НАСАДКАМИ</v>
          </cell>
          <cell r="H74">
            <v>0</v>
          </cell>
          <cell r="I74">
            <v>1</v>
          </cell>
          <cell r="J74" t="str">
            <v>EACH</v>
          </cell>
          <cell r="K74">
            <v>47.95</v>
          </cell>
          <cell r="L74">
            <v>47.95</v>
          </cell>
          <cell r="M74">
            <v>0</v>
          </cell>
          <cell r="N74">
            <v>0</v>
          </cell>
          <cell r="O74" t="str">
            <v>K/TOOL ROOM</v>
          </cell>
        </row>
        <row r="75">
          <cell r="D75">
            <v>277</v>
          </cell>
          <cell r="E75" t="str">
            <v>ANODE</v>
          </cell>
          <cell r="F75" t="str">
            <v>FOR FLOOR MANTLING WATER HEATER SHW300ACCE</v>
          </cell>
          <cell r="G75" t="str">
            <v>АНОД</v>
          </cell>
          <cell r="H75" t="str">
            <v>ДЛЯ БОЙЛЕРА SHW300ACCE</v>
          </cell>
          <cell r="I75">
            <v>2</v>
          </cell>
          <cell r="J75" t="str">
            <v>EACH</v>
          </cell>
          <cell r="K75">
            <v>53.2</v>
          </cell>
          <cell r="L75">
            <v>106.4</v>
          </cell>
          <cell r="M75">
            <v>0</v>
          </cell>
          <cell r="N75">
            <v>0</v>
          </cell>
          <cell r="O75" t="str">
            <v>K1/5</v>
          </cell>
        </row>
        <row r="76">
          <cell r="D76">
            <v>285</v>
          </cell>
          <cell r="E76" t="str">
            <v>PRESSURE GAUGE</v>
          </cell>
          <cell r="F76" t="str">
            <v>0-6 BAR 1/4 NPT MFG WIK ROVEX 1000/ HYATOP 1000 PART #16</v>
          </cell>
          <cell r="G76" t="str">
            <v>МАНОМЕТР</v>
          </cell>
          <cell r="H76" t="str">
            <v>0-6 БАР 1/4 NPT WIK ROVEX 1000/ HYATOP 1000 PART #16</v>
          </cell>
          <cell r="I76">
            <v>6</v>
          </cell>
          <cell r="J76" t="str">
            <v>EACH</v>
          </cell>
          <cell r="K76">
            <v>26.25</v>
          </cell>
          <cell r="L76">
            <v>157.5</v>
          </cell>
          <cell r="M76">
            <v>0</v>
          </cell>
          <cell r="N76">
            <v>0</v>
          </cell>
          <cell r="O76" t="str">
            <v>K1/43</v>
          </cell>
        </row>
        <row r="77">
          <cell r="D77">
            <v>286</v>
          </cell>
          <cell r="E77" t="str">
            <v>BEARINGS</v>
          </cell>
          <cell r="F77" t="str">
            <v>FOR KSB ROVEX  1000/ HYAPTOR 10</v>
          </cell>
          <cell r="G77" t="str">
            <v>ПОДШИПНИКИ</v>
          </cell>
          <cell r="H77" t="str">
            <v>FOR KSB ROVEX  1000/ HYAPTOR 10</v>
          </cell>
          <cell r="I77">
            <v>2</v>
          </cell>
          <cell r="J77" t="str">
            <v>EACH</v>
          </cell>
          <cell r="K77">
            <v>33.75</v>
          </cell>
          <cell r="L77">
            <v>67.5</v>
          </cell>
          <cell r="M77">
            <v>0</v>
          </cell>
          <cell r="N77">
            <v>0</v>
          </cell>
          <cell r="O77" t="str">
            <v>K1/8</v>
          </cell>
        </row>
        <row r="78">
          <cell r="D78">
            <v>288</v>
          </cell>
          <cell r="E78" t="str">
            <v>SCREWS</v>
          </cell>
          <cell r="F78" t="str">
            <v>M 2,5 X 20</v>
          </cell>
          <cell r="G78" t="str">
            <v>ШУРУПЫ</v>
          </cell>
          <cell r="H78" t="str">
            <v>M 2,5 X 20</v>
          </cell>
          <cell r="I78">
            <v>50</v>
          </cell>
          <cell r="J78" t="str">
            <v>EACH</v>
          </cell>
          <cell r="K78">
            <v>0.06</v>
          </cell>
          <cell r="L78">
            <v>3</v>
          </cell>
          <cell r="M78">
            <v>0</v>
          </cell>
          <cell r="N78">
            <v>0</v>
          </cell>
          <cell r="O78" t="str">
            <v>K1/45</v>
          </cell>
        </row>
        <row r="79">
          <cell r="D79">
            <v>289</v>
          </cell>
          <cell r="E79" t="str">
            <v>WASHERS</v>
          </cell>
          <cell r="F79" t="str">
            <v>M 2,5</v>
          </cell>
          <cell r="G79" t="str">
            <v>ШАЙБЫ</v>
          </cell>
          <cell r="H79" t="str">
            <v>M 2,5</v>
          </cell>
          <cell r="I79">
            <v>200</v>
          </cell>
          <cell r="J79" t="str">
            <v>EACH</v>
          </cell>
          <cell r="K79">
            <v>0.03</v>
          </cell>
          <cell r="L79">
            <v>6</v>
          </cell>
          <cell r="M79">
            <v>0</v>
          </cell>
          <cell r="N79">
            <v>0</v>
          </cell>
          <cell r="O79" t="str">
            <v>K1/45</v>
          </cell>
        </row>
        <row r="80">
          <cell r="D80">
            <v>292</v>
          </cell>
          <cell r="E80" t="str">
            <v>WASHERS</v>
          </cell>
          <cell r="F80" t="str">
            <v>M 3</v>
          </cell>
          <cell r="G80" t="str">
            <v>ШАЙБЫ</v>
          </cell>
          <cell r="H80" t="str">
            <v>M 3</v>
          </cell>
          <cell r="I80">
            <v>30</v>
          </cell>
          <cell r="J80" t="str">
            <v>EACH</v>
          </cell>
          <cell r="K80">
            <v>0.03</v>
          </cell>
          <cell r="L80">
            <v>0.9</v>
          </cell>
          <cell r="M80">
            <v>0</v>
          </cell>
          <cell r="N80">
            <v>0</v>
          </cell>
          <cell r="O80" t="str">
            <v>K1/45</v>
          </cell>
        </row>
        <row r="81">
          <cell r="D81">
            <v>296</v>
          </cell>
          <cell r="E81" t="str">
            <v>BOLTS</v>
          </cell>
          <cell r="F81" t="str">
            <v>M 4 X 20</v>
          </cell>
          <cell r="G81" t="str">
            <v>БОЛТЫ</v>
          </cell>
          <cell r="H81" t="str">
            <v>M 4 X 20</v>
          </cell>
          <cell r="I81">
            <v>155</v>
          </cell>
          <cell r="J81" t="str">
            <v>EACH</v>
          </cell>
          <cell r="K81">
            <v>0.16</v>
          </cell>
          <cell r="L81">
            <v>24.8</v>
          </cell>
          <cell r="M81">
            <v>0</v>
          </cell>
          <cell r="N81">
            <v>0</v>
          </cell>
          <cell r="O81" t="str">
            <v>K1/47</v>
          </cell>
        </row>
        <row r="82">
          <cell r="D82">
            <v>297</v>
          </cell>
          <cell r="E82" t="str">
            <v>BOLTS</v>
          </cell>
          <cell r="F82" t="str">
            <v>M 4 X 40</v>
          </cell>
          <cell r="G82" t="str">
            <v>БОЛТЫ</v>
          </cell>
          <cell r="H82" t="str">
            <v>M 4 X 40</v>
          </cell>
          <cell r="I82">
            <v>170</v>
          </cell>
          <cell r="J82" t="str">
            <v>EACH</v>
          </cell>
          <cell r="K82">
            <v>0.24</v>
          </cell>
          <cell r="L82">
            <v>40.799999999999997</v>
          </cell>
          <cell r="M82">
            <v>0</v>
          </cell>
          <cell r="N82">
            <v>0</v>
          </cell>
          <cell r="O82" t="str">
            <v>K1/47</v>
          </cell>
        </row>
        <row r="83">
          <cell r="D83">
            <v>298</v>
          </cell>
          <cell r="E83" t="str">
            <v>NUTS</v>
          </cell>
          <cell r="F83" t="str">
            <v>M 3</v>
          </cell>
          <cell r="G83" t="str">
            <v>ГАЙКИ</v>
          </cell>
          <cell r="H83" t="str">
            <v>M 3</v>
          </cell>
          <cell r="I83">
            <v>60</v>
          </cell>
          <cell r="J83" t="str">
            <v>EACH</v>
          </cell>
          <cell r="K83">
            <v>0.05</v>
          </cell>
          <cell r="L83">
            <v>3</v>
          </cell>
          <cell r="M83">
            <v>0</v>
          </cell>
          <cell r="N83">
            <v>0</v>
          </cell>
          <cell r="O83" t="str">
            <v>K1/45</v>
          </cell>
        </row>
        <row r="84">
          <cell r="D84">
            <v>302</v>
          </cell>
          <cell r="E84" t="str">
            <v>CARBON BRUSHES</v>
          </cell>
          <cell r="F84" t="str">
            <v>PART # 34301 137 FOR METABO SBE 751 / 2SR + L</v>
          </cell>
          <cell r="G84" t="str">
            <v>УГОЛЬНЫЕ ЩЁТКИ</v>
          </cell>
          <cell r="H84" t="str">
            <v xml:space="preserve"> # 34301 137 ДЛЯ МЕТАБО SBE 751 / 2SR + L</v>
          </cell>
          <cell r="I84">
            <v>1</v>
          </cell>
          <cell r="J84" t="str">
            <v>EACH</v>
          </cell>
          <cell r="K84">
            <v>10.96</v>
          </cell>
          <cell r="L84">
            <v>10.96</v>
          </cell>
          <cell r="M84">
            <v>0</v>
          </cell>
          <cell r="N84">
            <v>0</v>
          </cell>
          <cell r="O84" t="str">
            <v>K1/8</v>
          </cell>
        </row>
        <row r="85">
          <cell r="D85">
            <v>303</v>
          </cell>
          <cell r="E85" t="str">
            <v>BEARING</v>
          </cell>
          <cell r="F85" t="str">
            <v>PART # 14311340 FOR METABO SBE</v>
          </cell>
          <cell r="G85" t="str">
            <v>ПОДШИПНИК</v>
          </cell>
          <cell r="H85" t="str">
            <v xml:space="preserve"> # 14311340 ДЛЯ METABO SBE</v>
          </cell>
          <cell r="I85">
            <v>2</v>
          </cell>
          <cell r="J85" t="str">
            <v>EACH</v>
          </cell>
          <cell r="K85">
            <v>7.3</v>
          </cell>
          <cell r="L85">
            <v>14.6</v>
          </cell>
          <cell r="M85">
            <v>0</v>
          </cell>
          <cell r="N85">
            <v>0</v>
          </cell>
          <cell r="O85" t="str">
            <v>K1/8</v>
          </cell>
        </row>
        <row r="86">
          <cell r="D86">
            <v>304</v>
          </cell>
          <cell r="E86" t="str">
            <v>BEARING</v>
          </cell>
          <cell r="F86" t="str">
            <v>PART # 14311223 FOR METABO SBE</v>
          </cell>
          <cell r="G86" t="str">
            <v>ПОДШИПНИК</v>
          </cell>
          <cell r="H86" t="str">
            <v xml:space="preserve"> # 14311223 ДЛЯ METABO SBE</v>
          </cell>
          <cell r="I86">
            <v>2</v>
          </cell>
          <cell r="J86" t="str">
            <v>EACH</v>
          </cell>
          <cell r="K86">
            <v>7.3</v>
          </cell>
          <cell r="L86">
            <v>14.6</v>
          </cell>
          <cell r="M86">
            <v>0</v>
          </cell>
          <cell r="N86">
            <v>0</v>
          </cell>
          <cell r="O86" t="str">
            <v>K1/8</v>
          </cell>
        </row>
        <row r="87">
          <cell r="D87">
            <v>305</v>
          </cell>
          <cell r="E87" t="str">
            <v>BEARINGS</v>
          </cell>
          <cell r="F87" t="str">
            <v>BEARINGS FOR MAKITA CORDLESS DRIVER DR TYPE 6095 D</v>
          </cell>
          <cell r="G87" t="str">
            <v>ПОДШИПНИКИ</v>
          </cell>
          <cell r="H87" t="str">
            <v>ДЛЯ ОТВЁРТКИ БЕЗ ШНУРА МАКИТА 6095 D</v>
          </cell>
          <cell r="I87">
            <v>3</v>
          </cell>
          <cell r="J87" t="str">
            <v>EACH</v>
          </cell>
          <cell r="K87">
            <v>5.27</v>
          </cell>
          <cell r="L87">
            <v>15.81</v>
          </cell>
          <cell r="M87">
            <v>0</v>
          </cell>
          <cell r="N87">
            <v>0</v>
          </cell>
          <cell r="O87" t="str">
            <v>K1/8</v>
          </cell>
        </row>
        <row r="88">
          <cell r="D88">
            <v>306</v>
          </cell>
          <cell r="E88" t="str">
            <v>CARBON BRUSHES</v>
          </cell>
          <cell r="F88" t="str">
            <v>FOR MAKITA CORDLESS DRILL TYPE 6095 D</v>
          </cell>
          <cell r="G88" t="str">
            <v>УГОЛЬНЫЕ ЩЁТКИ</v>
          </cell>
          <cell r="H88" t="str">
            <v>ДЛЯ ДРЕЛИ МАКИТА БЕЗ ШНУРА</v>
          </cell>
          <cell r="I88">
            <v>4</v>
          </cell>
          <cell r="J88" t="str">
            <v>EACH</v>
          </cell>
          <cell r="K88">
            <v>37.17</v>
          </cell>
          <cell r="L88">
            <v>148.68</v>
          </cell>
          <cell r="M88">
            <v>0</v>
          </cell>
          <cell r="N88">
            <v>0</v>
          </cell>
          <cell r="O88" t="str">
            <v>K1/8</v>
          </cell>
        </row>
        <row r="89">
          <cell r="D89">
            <v>307</v>
          </cell>
          <cell r="E89" t="str">
            <v>BEARING</v>
          </cell>
          <cell r="F89" t="str">
            <v>FOR MAKITA RECIPRO SAW TYPE J</v>
          </cell>
          <cell r="G89" t="str">
            <v>ПОДШИПНИК</v>
          </cell>
          <cell r="H89" t="str">
            <v>ДЛЯ ПИЛЫ МАКИТА ТИП ДЖЕЙ</v>
          </cell>
          <cell r="I89">
            <v>1</v>
          </cell>
          <cell r="J89" t="str">
            <v>SET</v>
          </cell>
          <cell r="K89">
            <v>14.35</v>
          </cell>
          <cell r="L89">
            <v>14.35</v>
          </cell>
          <cell r="M89">
            <v>0</v>
          </cell>
          <cell r="N89">
            <v>0</v>
          </cell>
          <cell r="O89" t="str">
            <v>K1/8</v>
          </cell>
        </row>
        <row r="90">
          <cell r="D90">
            <v>309</v>
          </cell>
          <cell r="E90" t="str">
            <v>BEARINGS</v>
          </cell>
          <cell r="F90" t="str">
            <v>FOR DEWALT CIRCULAR SAW TYPE</v>
          </cell>
          <cell r="G90" t="str">
            <v>ПОДШИПНИКИ</v>
          </cell>
          <cell r="H90" t="str">
            <v>ДЛЯ ШЛИФМАШИНКИ ДЕВАЛТ ТИП</v>
          </cell>
          <cell r="I90">
            <v>3</v>
          </cell>
          <cell r="J90" t="str">
            <v>EACH</v>
          </cell>
          <cell r="K90">
            <v>15.95</v>
          </cell>
          <cell r="L90">
            <v>47.85</v>
          </cell>
          <cell r="M90">
            <v>0</v>
          </cell>
          <cell r="N90">
            <v>0</v>
          </cell>
          <cell r="O90" t="str">
            <v>K1/8</v>
          </cell>
        </row>
        <row r="91">
          <cell r="D91">
            <v>310</v>
          </cell>
          <cell r="E91" t="str">
            <v>CARBON BRUSHES</v>
          </cell>
          <cell r="F91" t="str">
            <v>FOR DEWALT CIR TYPE DW</v>
          </cell>
          <cell r="G91" t="str">
            <v>УГОЛЬНЫЕ ЩЁТКИ</v>
          </cell>
          <cell r="H91" t="str">
            <v>ДЛЯ ДЕВАЛТ</v>
          </cell>
          <cell r="I91">
            <v>2</v>
          </cell>
          <cell r="J91" t="str">
            <v>EACH</v>
          </cell>
          <cell r="K91">
            <v>14.45</v>
          </cell>
          <cell r="L91">
            <v>28.9</v>
          </cell>
          <cell r="M91">
            <v>0</v>
          </cell>
          <cell r="N91">
            <v>0</v>
          </cell>
          <cell r="O91" t="str">
            <v>K1/8</v>
          </cell>
        </row>
        <row r="92">
          <cell r="D92">
            <v>311</v>
          </cell>
          <cell r="E92" t="str">
            <v>BEARINGS</v>
          </cell>
          <cell r="F92" t="str">
            <v>FOR DEWALT GRINDER TYPE DW 852</v>
          </cell>
          <cell r="G92" t="str">
            <v>ПОДШИПНИКИ</v>
          </cell>
          <cell r="H92" t="str">
            <v>ДЛЯ ШЛИФМАШИНКИ ДЕВАЛТ ТИП DW 852</v>
          </cell>
          <cell r="I92">
            <v>1</v>
          </cell>
          <cell r="J92" t="str">
            <v>EACH</v>
          </cell>
          <cell r="K92">
            <v>13.87</v>
          </cell>
          <cell r="L92">
            <v>13.87</v>
          </cell>
          <cell r="M92">
            <v>0</v>
          </cell>
          <cell r="N92">
            <v>0</v>
          </cell>
          <cell r="O92" t="str">
            <v>K1/8</v>
          </cell>
        </row>
        <row r="93">
          <cell r="D93">
            <v>312</v>
          </cell>
          <cell r="E93" t="str">
            <v>CARBON BRUSHES</v>
          </cell>
          <cell r="F93" t="str">
            <v>FOR DEWALT GRINDER TYPE</v>
          </cell>
          <cell r="G93" t="str">
            <v>УГОЛЬНЫЕ ЩЁТКИ</v>
          </cell>
          <cell r="H93" t="str">
            <v>ДЛЯ ШЛИФМАШИНКИ ДЕВАЛТ</v>
          </cell>
          <cell r="I93">
            <v>2</v>
          </cell>
          <cell r="J93" t="str">
            <v>EACH</v>
          </cell>
          <cell r="K93">
            <v>14.37</v>
          </cell>
          <cell r="L93">
            <v>28.74</v>
          </cell>
          <cell r="M93">
            <v>0</v>
          </cell>
          <cell r="N93">
            <v>0</v>
          </cell>
          <cell r="O93" t="str">
            <v>K1/8</v>
          </cell>
        </row>
        <row r="94">
          <cell r="D94">
            <v>313</v>
          </cell>
          <cell r="E94" t="str">
            <v>BEARINGS</v>
          </cell>
          <cell r="F94" t="str">
            <v>14311391 FOR METABO DRILL TYPE SBE 550</v>
          </cell>
          <cell r="G94" t="str">
            <v>ПОДШИПНИКИ</v>
          </cell>
          <cell r="H94" t="str">
            <v>14311391 ДЛЯ ДРЕЛИ МЕТАБО SBE 550</v>
          </cell>
          <cell r="I94">
            <v>1</v>
          </cell>
          <cell r="J94" t="str">
            <v>EACH</v>
          </cell>
          <cell r="K94">
            <v>12.78</v>
          </cell>
          <cell r="L94">
            <v>12.78</v>
          </cell>
          <cell r="M94">
            <v>0</v>
          </cell>
          <cell r="N94">
            <v>0</v>
          </cell>
          <cell r="O94" t="str">
            <v>K1/8</v>
          </cell>
        </row>
        <row r="95">
          <cell r="D95">
            <v>314</v>
          </cell>
          <cell r="E95" t="str">
            <v>CARBON BRUSHES</v>
          </cell>
          <cell r="F95" t="str">
            <v>FOR METABO DRILL TYPE S</v>
          </cell>
          <cell r="G95" t="str">
            <v>УГОЛЬНЫЕ ЩЁТКИ</v>
          </cell>
          <cell r="H95" t="str">
            <v>ДЛЯ ДРЕЛИ МЕТАБО</v>
          </cell>
          <cell r="I95">
            <v>1</v>
          </cell>
          <cell r="J95" t="str">
            <v>EACH</v>
          </cell>
          <cell r="K95">
            <v>7.3</v>
          </cell>
          <cell r="L95">
            <v>7.3</v>
          </cell>
          <cell r="M95">
            <v>0</v>
          </cell>
          <cell r="N95">
            <v>0</v>
          </cell>
          <cell r="O95" t="str">
            <v>K1/8</v>
          </cell>
        </row>
        <row r="96">
          <cell r="D96">
            <v>315</v>
          </cell>
          <cell r="E96" t="str">
            <v>BEARING</v>
          </cell>
          <cell r="F96" t="str">
            <v>FOR MAKITA GRINDER TYPE 9541</v>
          </cell>
          <cell r="G96" t="str">
            <v>ПОДШИПНИК</v>
          </cell>
          <cell r="H96" t="str">
            <v>ДЛЯ ШЛИФМАШИНКИ МАКИТА ТИП 9541</v>
          </cell>
          <cell r="I96">
            <v>4</v>
          </cell>
          <cell r="J96" t="str">
            <v>EACH</v>
          </cell>
          <cell r="K96">
            <v>16.16</v>
          </cell>
          <cell r="L96">
            <v>64.64</v>
          </cell>
          <cell r="M96">
            <v>0</v>
          </cell>
          <cell r="N96">
            <v>0</v>
          </cell>
          <cell r="O96" t="str">
            <v>K1/8</v>
          </cell>
        </row>
        <row r="97">
          <cell r="D97">
            <v>317</v>
          </cell>
          <cell r="E97" t="str">
            <v>BEARING</v>
          </cell>
          <cell r="F97" t="str">
            <v>FOR MAKITA GRINDER  TYPE 9037</v>
          </cell>
          <cell r="G97" t="str">
            <v>ПОДШИПНИК</v>
          </cell>
          <cell r="H97" t="str">
            <v>ДЛЯ ШЛИФМАШИНКИ МАКИТА ТИП 9037</v>
          </cell>
          <cell r="I97">
            <v>3</v>
          </cell>
          <cell r="J97" t="str">
            <v>EACH</v>
          </cell>
          <cell r="K97">
            <v>26.56</v>
          </cell>
          <cell r="L97">
            <v>79.680000000000007</v>
          </cell>
          <cell r="M97">
            <v>0</v>
          </cell>
          <cell r="N97">
            <v>0</v>
          </cell>
          <cell r="O97" t="str">
            <v>K1/8</v>
          </cell>
        </row>
        <row r="98">
          <cell r="D98">
            <v>319</v>
          </cell>
          <cell r="E98" t="str">
            <v>CARBON BRUSHES</v>
          </cell>
          <cell r="F98" t="str">
            <v>832998-04 FOR BLACK &amp; DECKER  DRILL TYPE</v>
          </cell>
          <cell r="G98" t="str">
            <v>УГОЛЬНЫЕ ЩЁТКИ</v>
          </cell>
          <cell r="H98" t="str">
            <v>832998-04 ДЛЯ ДРЕЛИ БЛЭК ЭНД ДЭКЕР</v>
          </cell>
          <cell r="I98">
            <v>4</v>
          </cell>
          <cell r="J98" t="str">
            <v>EACH</v>
          </cell>
          <cell r="K98">
            <v>46.49</v>
          </cell>
          <cell r="L98">
            <v>185.96</v>
          </cell>
          <cell r="M98">
            <v>0</v>
          </cell>
          <cell r="N98">
            <v>0</v>
          </cell>
          <cell r="O98" t="str">
            <v>K1/8</v>
          </cell>
        </row>
        <row r="99">
          <cell r="D99">
            <v>321</v>
          </cell>
          <cell r="E99" t="str">
            <v>BEARING</v>
          </cell>
          <cell r="F99" t="str">
            <v>6000-2 25 X 47 X12 PART # 43 FOR TYPE HU 16 PROFI</v>
          </cell>
          <cell r="G99" t="str">
            <v>ПОДШИПНИК</v>
          </cell>
          <cell r="H99" t="str">
            <v>6000-2 25 X 47 X12  #43 ДЛЯ ТИПАHU 16 PROFI</v>
          </cell>
          <cell r="I99">
            <v>1</v>
          </cell>
          <cell r="J99" t="str">
            <v>EACH</v>
          </cell>
          <cell r="K99">
            <v>13.1</v>
          </cell>
          <cell r="L99">
            <v>13.1</v>
          </cell>
          <cell r="M99">
            <v>0</v>
          </cell>
          <cell r="N99">
            <v>0</v>
          </cell>
          <cell r="O99" t="str">
            <v>K1/8</v>
          </cell>
        </row>
        <row r="100">
          <cell r="D100">
            <v>322</v>
          </cell>
          <cell r="E100" t="str">
            <v>BEARING</v>
          </cell>
          <cell r="F100" t="str">
            <v>51105 25 X 42 X 11 PART  # 44 FOR T TYPE HU 16 PROFI</v>
          </cell>
          <cell r="G100" t="str">
            <v>ПОДШИПНИК</v>
          </cell>
          <cell r="H100" t="str">
            <v>51105 25 X 42 X 11  #44 ДЛЯ ТИПА HU 16 PROFI</v>
          </cell>
          <cell r="I100">
            <v>1</v>
          </cell>
          <cell r="J100" t="str">
            <v>EACH</v>
          </cell>
          <cell r="K100">
            <v>22.9</v>
          </cell>
          <cell r="L100">
            <v>22.9</v>
          </cell>
          <cell r="M100">
            <v>0</v>
          </cell>
          <cell r="N100">
            <v>0</v>
          </cell>
          <cell r="O100" t="str">
            <v>K1/8</v>
          </cell>
        </row>
        <row r="101">
          <cell r="D101">
            <v>323</v>
          </cell>
          <cell r="E101" t="str">
            <v>BEARING</v>
          </cell>
          <cell r="F101" t="str">
            <v>6203 17 X 40 X 12 PART  # 45 FOR DR TYPE HU 16 PROFI</v>
          </cell>
          <cell r="G101" t="str">
            <v>ПОДШИПНИК</v>
          </cell>
          <cell r="H101" t="str">
            <v>6203 17 X 40 X 12  #45 ДЛЯ ТИПА HU 16 PROFI</v>
          </cell>
          <cell r="I101">
            <v>1</v>
          </cell>
          <cell r="J101" t="str">
            <v>EACH</v>
          </cell>
          <cell r="K101">
            <v>14.1</v>
          </cell>
          <cell r="L101">
            <v>14.1</v>
          </cell>
          <cell r="M101">
            <v>0</v>
          </cell>
          <cell r="N101">
            <v>0</v>
          </cell>
          <cell r="O101" t="str">
            <v>K1/8</v>
          </cell>
        </row>
        <row r="102">
          <cell r="D102">
            <v>324</v>
          </cell>
          <cell r="E102" t="str">
            <v>BEARING</v>
          </cell>
          <cell r="F102" t="str">
            <v>6204-2Z 20 X 47 X 14 PART # 51 FOR TYPE HU 16 PROFI</v>
          </cell>
          <cell r="G102" t="str">
            <v>ПОДШИПНИК</v>
          </cell>
          <cell r="H102" t="str">
            <v>6204-2Z 20 X 47 X 14 #51 ДЛЯ ТИПА HU 16 PROFI</v>
          </cell>
          <cell r="I102">
            <v>1</v>
          </cell>
          <cell r="J102" t="str">
            <v>EACH</v>
          </cell>
          <cell r="K102">
            <v>16.600000000000001</v>
          </cell>
          <cell r="L102">
            <v>16.600000000000001</v>
          </cell>
          <cell r="M102">
            <v>0</v>
          </cell>
          <cell r="N102">
            <v>0</v>
          </cell>
          <cell r="O102" t="str">
            <v>K1/8</v>
          </cell>
        </row>
        <row r="103">
          <cell r="D103">
            <v>325</v>
          </cell>
          <cell r="E103" t="str">
            <v>DRILL HEAD</v>
          </cell>
          <cell r="F103" t="str">
            <v># 74 FOR DRILL TYPE HU 16 P</v>
          </cell>
          <cell r="G103" t="str">
            <v>НАСАДКА ДЛЯ ДРЕЛИ</v>
          </cell>
          <cell r="H103" t="str">
            <v xml:space="preserve"> # 74 ДЛЯ ДРЕЛИ HU 16 P</v>
          </cell>
          <cell r="I103">
            <v>1</v>
          </cell>
          <cell r="J103" t="str">
            <v>EACH</v>
          </cell>
          <cell r="K103">
            <v>63.25</v>
          </cell>
          <cell r="L103">
            <v>63.25</v>
          </cell>
          <cell r="M103">
            <v>0</v>
          </cell>
          <cell r="N103">
            <v>0</v>
          </cell>
          <cell r="O103" t="str">
            <v>K1/8</v>
          </cell>
        </row>
        <row r="104">
          <cell r="D104">
            <v>332</v>
          </cell>
          <cell r="E104" t="str">
            <v>24 VOLTS EXTENSION CORDS</v>
          </cell>
          <cell r="F104" t="str">
            <v>FOR HENSCHEL / TRAILER COMBINATION TWISTED 1 MTR</v>
          </cell>
          <cell r="G104" t="str">
            <v>УДИЛИНИТЕЛЬ 24 ВОЛЬТА</v>
          </cell>
          <cell r="H104" t="str">
            <v>ДЛЯ ТРЕЙЛЕРА НА ГРУЗОВИК ХЕНШЕЛ</v>
          </cell>
          <cell r="I104">
            <v>1</v>
          </cell>
          <cell r="J104" t="str">
            <v>EACH</v>
          </cell>
          <cell r="K104">
            <v>49.95</v>
          </cell>
          <cell r="L104">
            <v>49.95</v>
          </cell>
          <cell r="M104">
            <v>0</v>
          </cell>
          <cell r="N104">
            <v>0</v>
          </cell>
          <cell r="O104" t="str">
            <v>K1/47</v>
          </cell>
        </row>
        <row r="105">
          <cell r="D105">
            <v>335</v>
          </cell>
          <cell r="E105" t="str">
            <v>SCREWS</v>
          </cell>
          <cell r="F105" t="str">
            <v>M 6 X 20</v>
          </cell>
          <cell r="G105" t="str">
            <v>ШУРУПЫ</v>
          </cell>
          <cell r="H105" t="str">
            <v>M 6 X 20</v>
          </cell>
          <cell r="I105">
            <v>56</v>
          </cell>
          <cell r="J105" t="str">
            <v>EACH</v>
          </cell>
          <cell r="K105">
            <v>0.08</v>
          </cell>
          <cell r="L105">
            <v>4.4800000000000004</v>
          </cell>
          <cell r="M105">
            <v>0</v>
          </cell>
          <cell r="N105">
            <v>0</v>
          </cell>
          <cell r="O105" t="str">
            <v>K1/45</v>
          </cell>
        </row>
        <row r="106">
          <cell r="D106">
            <v>337</v>
          </cell>
          <cell r="E106" t="str">
            <v>BOLTS</v>
          </cell>
          <cell r="F106" t="str">
            <v>M 6 X 60</v>
          </cell>
          <cell r="G106" t="str">
            <v>БОЛТЫ</v>
          </cell>
          <cell r="H106" t="str">
            <v>M 6 X 60</v>
          </cell>
          <cell r="I106">
            <v>165</v>
          </cell>
          <cell r="J106" t="str">
            <v>EACH</v>
          </cell>
          <cell r="K106">
            <v>0.24</v>
          </cell>
          <cell r="L106">
            <v>39.6</v>
          </cell>
          <cell r="M106">
            <v>0</v>
          </cell>
          <cell r="N106">
            <v>0</v>
          </cell>
          <cell r="O106" t="str">
            <v>K1/45</v>
          </cell>
        </row>
        <row r="107">
          <cell r="D107">
            <v>341</v>
          </cell>
          <cell r="E107" t="str">
            <v>BOLTS</v>
          </cell>
          <cell r="F107" t="str">
            <v>M 8 X 40</v>
          </cell>
          <cell r="G107" t="str">
            <v>БОЛТЫ</v>
          </cell>
          <cell r="H107" t="str">
            <v>M 8 X 40</v>
          </cell>
          <cell r="I107">
            <v>380</v>
          </cell>
          <cell r="J107" t="str">
            <v>EACH</v>
          </cell>
          <cell r="K107">
            <v>0.27</v>
          </cell>
          <cell r="L107">
            <v>102.6</v>
          </cell>
          <cell r="M107">
            <v>0</v>
          </cell>
          <cell r="N107">
            <v>0</v>
          </cell>
          <cell r="O107" t="str">
            <v>K1/35-38</v>
          </cell>
        </row>
        <row r="108">
          <cell r="D108">
            <v>342</v>
          </cell>
          <cell r="E108" t="str">
            <v>BOLTS</v>
          </cell>
          <cell r="F108" t="str">
            <v>M 8 X 80</v>
          </cell>
          <cell r="G108" t="str">
            <v>БОЛТЫ</v>
          </cell>
          <cell r="H108" t="str">
            <v>M 8 X 80</v>
          </cell>
          <cell r="I108">
            <v>166</v>
          </cell>
          <cell r="J108" t="str">
            <v>EACH</v>
          </cell>
          <cell r="K108">
            <v>0.51</v>
          </cell>
          <cell r="L108">
            <v>84.66</v>
          </cell>
          <cell r="M108">
            <v>0</v>
          </cell>
          <cell r="N108">
            <v>0</v>
          </cell>
          <cell r="O108" t="str">
            <v>K1/45</v>
          </cell>
        </row>
        <row r="109">
          <cell r="D109">
            <v>347</v>
          </cell>
          <cell r="E109" t="str">
            <v>VERNIER CALIBER</v>
          </cell>
          <cell r="F109" t="str">
            <v>6'' DIAL</v>
          </cell>
          <cell r="G109" t="str">
            <v>КАЛИБРАТОР</v>
          </cell>
          <cell r="H109" t="str">
            <v>6"</v>
          </cell>
          <cell r="I109">
            <v>4</v>
          </cell>
          <cell r="J109" t="str">
            <v>EACH</v>
          </cell>
          <cell r="K109">
            <v>26.48</v>
          </cell>
          <cell r="L109">
            <v>105.92</v>
          </cell>
          <cell r="M109">
            <v>0</v>
          </cell>
          <cell r="N109">
            <v>0</v>
          </cell>
          <cell r="O109" t="str">
            <v>K/TOOL ROOM</v>
          </cell>
        </row>
        <row r="110">
          <cell r="D110">
            <v>348</v>
          </cell>
          <cell r="E110" t="str">
            <v>VERNIER CALIBER</v>
          </cell>
          <cell r="F110" t="str">
            <v>12'' DIAL</v>
          </cell>
          <cell r="G110" t="str">
            <v>КАЛИБРАТОР</v>
          </cell>
          <cell r="H110" t="str">
            <v>12"</v>
          </cell>
          <cell r="I110">
            <v>2</v>
          </cell>
          <cell r="J110" t="str">
            <v>EACH</v>
          </cell>
          <cell r="K110">
            <v>65.25</v>
          </cell>
          <cell r="L110">
            <v>130.5</v>
          </cell>
          <cell r="M110">
            <v>0</v>
          </cell>
          <cell r="N110">
            <v>0</v>
          </cell>
          <cell r="O110" t="str">
            <v>K/TOOL ROOM</v>
          </cell>
        </row>
        <row r="111">
          <cell r="D111">
            <v>349</v>
          </cell>
          <cell r="E111" t="str">
            <v>VERNIER CALIBER</v>
          </cell>
          <cell r="F111" t="str">
            <v>24'' DIAL</v>
          </cell>
          <cell r="G111" t="str">
            <v>КАЛИБРАТОР</v>
          </cell>
          <cell r="H111" t="str">
            <v>24"</v>
          </cell>
          <cell r="I111">
            <v>1</v>
          </cell>
          <cell r="J111" t="str">
            <v>EACH</v>
          </cell>
          <cell r="K111">
            <v>129.85</v>
          </cell>
          <cell r="L111">
            <v>129.85</v>
          </cell>
          <cell r="M111">
            <v>0</v>
          </cell>
          <cell r="N111">
            <v>0</v>
          </cell>
          <cell r="O111" t="str">
            <v>K/TOOL ROOM</v>
          </cell>
        </row>
        <row r="112">
          <cell r="D112">
            <v>350</v>
          </cell>
          <cell r="E112" t="str">
            <v>INSIDE CALIBER</v>
          </cell>
          <cell r="F112" t="str">
            <v>12'' 50 - 500 MM</v>
          </cell>
          <cell r="G112" t="str">
            <v>ВНУТРЕННИЙ КАЛИБРАТОР</v>
          </cell>
          <cell r="H112" t="str">
            <v>12'' 50 - 500 MM</v>
          </cell>
          <cell r="I112">
            <v>1</v>
          </cell>
          <cell r="J112" t="str">
            <v>EACH</v>
          </cell>
          <cell r="K112">
            <v>427.35</v>
          </cell>
          <cell r="L112">
            <v>427.35</v>
          </cell>
          <cell r="M112">
            <v>0</v>
          </cell>
          <cell r="N112">
            <v>0</v>
          </cell>
          <cell r="O112" t="str">
            <v>K/TOOL ROOM</v>
          </cell>
        </row>
        <row r="113">
          <cell r="D113">
            <v>351</v>
          </cell>
          <cell r="E113" t="str">
            <v>OUTSIDE CALIBER</v>
          </cell>
          <cell r="F113" t="str">
            <v>12'' 50 - 500 MM</v>
          </cell>
          <cell r="G113" t="str">
            <v>ВНЕШНИЙ КАЛИБРАТОР</v>
          </cell>
          <cell r="H113" t="str">
            <v>12'' 50 - 500 MM</v>
          </cell>
          <cell r="I113">
            <v>1</v>
          </cell>
          <cell r="J113" t="str">
            <v>EACH</v>
          </cell>
          <cell r="K113">
            <v>224.65</v>
          </cell>
          <cell r="L113">
            <v>224.65</v>
          </cell>
          <cell r="M113">
            <v>0</v>
          </cell>
          <cell r="N113">
            <v>0</v>
          </cell>
          <cell r="O113" t="str">
            <v>K/TOOL ROOM</v>
          </cell>
        </row>
        <row r="114">
          <cell r="D114">
            <v>352</v>
          </cell>
          <cell r="E114" t="str">
            <v>INSIDE CALIBER</v>
          </cell>
          <cell r="F114" t="str">
            <v>24" 500 - 1000 MM</v>
          </cell>
          <cell r="G114" t="str">
            <v>ВНУТРЕННИЙ КАЛИБРАТОР</v>
          </cell>
          <cell r="H114" t="str">
            <v>24" 500 - 1000 MM</v>
          </cell>
          <cell r="I114">
            <v>1</v>
          </cell>
          <cell r="J114" t="str">
            <v>EACH</v>
          </cell>
          <cell r="K114">
            <v>561.34</v>
          </cell>
          <cell r="L114">
            <v>561.34</v>
          </cell>
          <cell r="M114">
            <v>0</v>
          </cell>
          <cell r="N114">
            <v>0</v>
          </cell>
          <cell r="O114" t="str">
            <v>K/TOOL ROOM</v>
          </cell>
        </row>
        <row r="115">
          <cell r="D115">
            <v>353</v>
          </cell>
          <cell r="E115" t="str">
            <v>OUTSIDE CALIBER</v>
          </cell>
          <cell r="F115" t="str">
            <v>24" 500 - 1000 MM</v>
          </cell>
          <cell r="G115" t="str">
            <v>ВНЕШНИЙ КАЛИБРАТОР</v>
          </cell>
          <cell r="H115" t="str">
            <v>24" 500 - 1000 MM</v>
          </cell>
          <cell r="I115">
            <v>1</v>
          </cell>
          <cell r="J115" t="str">
            <v>EACH</v>
          </cell>
          <cell r="K115">
            <v>299.95</v>
          </cell>
          <cell r="L115">
            <v>299.95</v>
          </cell>
          <cell r="M115">
            <v>0</v>
          </cell>
          <cell r="N115">
            <v>0</v>
          </cell>
          <cell r="O115" t="str">
            <v>K/TOOL ROOM</v>
          </cell>
        </row>
        <row r="116">
          <cell r="D116">
            <v>354</v>
          </cell>
          <cell r="E116" t="str">
            <v>MAGNETIC BASE DIAL INDICATOR INCHES</v>
          </cell>
          <cell r="F116">
            <v>0</v>
          </cell>
          <cell r="G116" t="str">
            <v>ДЮЙМОВЫЙ ЦИФЕРБЛАТНЫЙ ИНДИКАТОР НА МАГНИТНОЙ ОСНОВЕ</v>
          </cell>
          <cell r="H116">
            <v>0</v>
          </cell>
          <cell r="I116">
            <v>1</v>
          </cell>
          <cell r="J116" t="str">
            <v>EACH</v>
          </cell>
          <cell r="K116">
            <v>168.26</v>
          </cell>
          <cell r="L116">
            <v>168.26</v>
          </cell>
          <cell r="M116">
            <v>0</v>
          </cell>
          <cell r="N116">
            <v>0</v>
          </cell>
          <cell r="O116" t="str">
            <v>K/TOOL ROOM</v>
          </cell>
        </row>
        <row r="117">
          <cell r="D117">
            <v>355</v>
          </cell>
          <cell r="E117" t="str">
            <v>MAGNETIC BASE DIAL INDICATOR METRIC</v>
          </cell>
          <cell r="F117">
            <v>0</v>
          </cell>
          <cell r="G117" t="str">
            <v>МЕТРИЧЕСКИЙ ЦИФЕРБЛАТНЫЙ ИНДИКАТОР НА МАГНИТНОЙ ОСНОВЕ</v>
          </cell>
          <cell r="H117">
            <v>0</v>
          </cell>
          <cell r="I117">
            <v>1</v>
          </cell>
          <cell r="J117" t="str">
            <v>EACH</v>
          </cell>
          <cell r="K117">
            <v>159.94999999999999</v>
          </cell>
          <cell r="L117">
            <v>159.94999999999999</v>
          </cell>
          <cell r="M117">
            <v>0</v>
          </cell>
          <cell r="N117">
            <v>0</v>
          </cell>
          <cell r="O117" t="str">
            <v>K/TOOL ROOM</v>
          </cell>
        </row>
        <row r="118">
          <cell r="D118">
            <v>357</v>
          </cell>
          <cell r="E118" t="str">
            <v>TORQUE WRENCH</v>
          </cell>
          <cell r="F118" t="str">
            <v>INCH / LB</v>
          </cell>
          <cell r="G118" t="str">
            <v>КЛЮЧ С НАСТРОЙКОЙ</v>
          </cell>
          <cell r="H118" t="str">
            <v>ДЮЙМЫ / ФУНТЫ</v>
          </cell>
          <cell r="I118">
            <v>3</v>
          </cell>
          <cell r="J118" t="str">
            <v>EACH</v>
          </cell>
          <cell r="K118">
            <v>123.25</v>
          </cell>
          <cell r="L118">
            <v>369.75</v>
          </cell>
          <cell r="M118">
            <v>0</v>
          </cell>
          <cell r="N118">
            <v>0</v>
          </cell>
          <cell r="O118" t="str">
            <v>K/TOOL ROOM</v>
          </cell>
        </row>
        <row r="119">
          <cell r="D119">
            <v>358</v>
          </cell>
          <cell r="E119" t="str">
            <v>TORQUE WRENCH</v>
          </cell>
          <cell r="F119" t="str">
            <v>FT/LB</v>
          </cell>
          <cell r="G119" t="str">
            <v>КЛЮЧ С НАСТРОЙКОЙ</v>
          </cell>
          <cell r="H119" t="str">
            <v>ФУТЫ / ФУНТЫ</v>
          </cell>
          <cell r="I119">
            <v>1</v>
          </cell>
          <cell r="J119" t="str">
            <v>EACH</v>
          </cell>
          <cell r="K119">
            <v>129.85</v>
          </cell>
          <cell r="L119">
            <v>129.85</v>
          </cell>
          <cell r="M119">
            <v>0</v>
          </cell>
          <cell r="N119">
            <v>0</v>
          </cell>
          <cell r="O119" t="str">
            <v>K/TOOL ROOM</v>
          </cell>
        </row>
        <row r="120">
          <cell r="D120">
            <v>363</v>
          </cell>
          <cell r="E120" t="str">
            <v>STARTER</v>
          </cell>
          <cell r="F120" t="str">
            <v>M2T 503 12V ENGINE COMPLETE FOR BODENHEIMER GEN SET</v>
          </cell>
          <cell r="G120" t="str">
            <v>СТАРТЕР</v>
          </cell>
          <cell r="H120" t="str">
            <v>ДВИГАТЕЛЬ M2T 503 12В ДЛЯ ГЕНЕРАТОРА БОДЕНХАЙМЕР</v>
          </cell>
          <cell r="I120">
            <v>2</v>
          </cell>
          <cell r="J120" t="str">
            <v>EACH</v>
          </cell>
          <cell r="K120">
            <v>1252.5</v>
          </cell>
          <cell r="L120">
            <v>2505</v>
          </cell>
          <cell r="M120">
            <v>0</v>
          </cell>
          <cell r="N120">
            <v>0</v>
          </cell>
          <cell r="O120" t="str">
            <v>K1/8</v>
          </cell>
        </row>
        <row r="121">
          <cell r="D121">
            <v>366</v>
          </cell>
          <cell r="E121" t="str">
            <v>GLOW PLUGS</v>
          </cell>
          <cell r="F121" t="str">
            <v>FOR BODENHEIMER GEN SET</v>
          </cell>
          <cell r="G121" t="str">
            <v>СВЕЧИ ЗАЖИГАНИЯ</v>
          </cell>
          <cell r="H121" t="str">
            <v>ДЛЯ ГЕНЕРАТОРА БОДЕНХАЙМЕР</v>
          </cell>
          <cell r="I121">
            <v>10</v>
          </cell>
          <cell r="J121" t="str">
            <v>EACH</v>
          </cell>
          <cell r="K121">
            <v>146.85</v>
          </cell>
          <cell r="L121">
            <v>1468.5</v>
          </cell>
          <cell r="M121">
            <v>0</v>
          </cell>
          <cell r="N121">
            <v>0</v>
          </cell>
          <cell r="O121" t="str">
            <v>K1/8</v>
          </cell>
        </row>
        <row r="122">
          <cell r="D122">
            <v>367</v>
          </cell>
          <cell r="E122" t="str">
            <v>LOW OIL PRESSURE SWITCH</v>
          </cell>
          <cell r="F122" t="str">
            <v>FOR BODENHEIMER GEN SET</v>
          </cell>
          <cell r="G122" t="str">
            <v>ВЫКЛЮЧАТЕЛЬ НИЗКОГО ДАВЛЕНИЯ МАСЛА</v>
          </cell>
          <cell r="H122" t="str">
            <v>ДЛЯ ГЕНЕРАТОРА БОДЕНХАЙМЕР</v>
          </cell>
          <cell r="I122">
            <v>2</v>
          </cell>
          <cell r="J122" t="str">
            <v>EACH</v>
          </cell>
          <cell r="K122">
            <v>62.75</v>
          </cell>
          <cell r="L122">
            <v>125.5</v>
          </cell>
          <cell r="M122">
            <v>0</v>
          </cell>
          <cell r="N122">
            <v>0</v>
          </cell>
          <cell r="O122" t="str">
            <v>K1/8</v>
          </cell>
        </row>
        <row r="123">
          <cell r="D123">
            <v>368</v>
          </cell>
          <cell r="E123" t="str">
            <v>HIGH COOLANT TEMP SWITCH</v>
          </cell>
          <cell r="F123" t="str">
            <v>FOR BODENHEIMER GEN SET</v>
          </cell>
          <cell r="G123" t="str">
            <v>ВЫКЛЮЧАТЕЛЬ ОХЛАЖДЕНИЯ</v>
          </cell>
          <cell r="H123" t="str">
            <v>ДЛЯ ГЕНЕРАТОРА БОДЕНХАЙМЕР</v>
          </cell>
          <cell r="I123">
            <v>3</v>
          </cell>
          <cell r="J123" t="str">
            <v>EACH</v>
          </cell>
          <cell r="K123">
            <v>175.84</v>
          </cell>
          <cell r="L123">
            <v>527.52</v>
          </cell>
          <cell r="M123">
            <v>0</v>
          </cell>
          <cell r="N123">
            <v>0</v>
          </cell>
          <cell r="O123" t="str">
            <v>K1/8</v>
          </cell>
        </row>
        <row r="124">
          <cell r="D124">
            <v>369</v>
          </cell>
          <cell r="E124" t="str">
            <v>FUEL SOLENOID</v>
          </cell>
          <cell r="F124" t="str">
            <v>FOR BODENHEIMER GEN SET</v>
          </cell>
          <cell r="G124" t="str">
            <v>ТОПЛИВНЫЙ СОЛЕНОИД</v>
          </cell>
          <cell r="H124" t="str">
            <v>ДЛЯ ГЕНЕРАТОРА БОДЕНХАЙМЕР</v>
          </cell>
          <cell r="I124">
            <v>6</v>
          </cell>
          <cell r="J124" t="str">
            <v>EACH</v>
          </cell>
          <cell r="K124">
            <v>212.35</v>
          </cell>
          <cell r="L124">
            <v>1274.0999999999999</v>
          </cell>
          <cell r="M124">
            <v>0</v>
          </cell>
          <cell r="N124">
            <v>0</v>
          </cell>
          <cell r="O124" t="str">
            <v>K1/8</v>
          </cell>
        </row>
        <row r="125">
          <cell r="D125">
            <v>370</v>
          </cell>
          <cell r="E125" t="str">
            <v>BEARING</v>
          </cell>
          <cell r="F125" t="str">
            <v>SKF 6000 -2z  / C3 GWB</v>
          </cell>
          <cell r="G125" t="str">
            <v>ПОДШИПНИК</v>
          </cell>
          <cell r="H125" t="str">
            <v>SKF 6000 -2z  / C3 GWB</v>
          </cell>
          <cell r="I125">
            <v>10</v>
          </cell>
          <cell r="J125" t="str">
            <v>EACH</v>
          </cell>
          <cell r="K125">
            <v>5.16</v>
          </cell>
          <cell r="L125">
            <v>51.6</v>
          </cell>
          <cell r="M125">
            <v>0</v>
          </cell>
          <cell r="N125">
            <v>0</v>
          </cell>
          <cell r="O125" t="str">
            <v>K1/8</v>
          </cell>
        </row>
        <row r="126">
          <cell r="D126">
            <v>371</v>
          </cell>
          <cell r="E126" t="str">
            <v>BEARING</v>
          </cell>
          <cell r="F126" t="str">
            <v>SKF 608 - 2Z / C3 GWB</v>
          </cell>
          <cell r="G126" t="str">
            <v>ПОДШИПНИК</v>
          </cell>
          <cell r="H126" t="str">
            <v>SKF 608 - 2Z / C3 GWB</v>
          </cell>
          <cell r="I126">
            <v>10</v>
          </cell>
          <cell r="J126" t="str">
            <v>EACH</v>
          </cell>
          <cell r="K126">
            <v>4.74</v>
          </cell>
          <cell r="L126">
            <v>47.4</v>
          </cell>
          <cell r="M126">
            <v>0</v>
          </cell>
          <cell r="N126">
            <v>0</v>
          </cell>
          <cell r="O126" t="str">
            <v>K1/8</v>
          </cell>
        </row>
        <row r="127">
          <cell r="D127">
            <v>384</v>
          </cell>
          <cell r="E127" t="str">
            <v>SASH CORD</v>
          </cell>
          <cell r="F127" t="str">
            <v>HANKS #12 X100'</v>
          </cell>
          <cell r="G127" t="str">
            <v>ВЕРЁВКА</v>
          </cell>
          <cell r="H127" t="str">
            <v>#12 X100'</v>
          </cell>
          <cell r="I127">
            <v>17</v>
          </cell>
          <cell r="J127" t="str">
            <v>ROLL</v>
          </cell>
          <cell r="K127">
            <v>15</v>
          </cell>
          <cell r="L127">
            <v>255</v>
          </cell>
          <cell r="M127">
            <v>0</v>
          </cell>
          <cell r="N127">
            <v>0</v>
          </cell>
          <cell r="O127" t="str">
            <v>K1/41</v>
          </cell>
        </row>
        <row r="128">
          <cell r="D128">
            <v>394</v>
          </cell>
          <cell r="E128" t="str">
            <v>RUBBER SEAL STRIPPING WEATHER PROOF LENGTHES</v>
          </cell>
          <cell r="F128" t="str">
            <v>10 MTR 45 MM X 15 MM</v>
          </cell>
          <cell r="G128" t="str">
            <v>РЕЗИНОВЫЙ УПЛОТНИТЕЛЬ</v>
          </cell>
          <cell r="H128" t="str">
            <v>10 М 45 ММ Х 15 ММ</v>
          </cell>
          <cell r="I128">
            <v>2</v>
          </cell>
          <cell r="J128" t="str">
            <v>METER</v>
          </cell>
          <cell r="K128">
            <v>6.11</v>
          </cell>
          <cell r="L128">
            <v>12.22</v>
          </cell>
          <cell r="M128">
            <v>0</v>
          </cell>
          <cell r="N128">
            <v>0</v>
          </cell>
          <cell r="O128" t="str">
            <v>K1/24</v>
          </cell>
        </row>
        <row r="129">
          <cell r="D129">
            <v>398</v>
          </cell>
          <cell r="E129" t="str">
            <v>KING NIPPLE</v>
          </cell>
          <cell r="F129" t="str">
            <v>38MM</v>
          </cell>
          <cell r="G129" t="str">
            <v>ПАТРУБОК ДЛЯ ШЛАНГА</v>
          </cell>
          <cell r="H129" t="str">
            <v>38ММ</v>
          </cell>
          <cell r="I129">
            <v>1</v>
          </cell>
          <cell r="J129" t="str">
            <v>EACH</v>
          </cell>
          <cell r="K129">
            <v>15.92</v>
          </cell>
          <cell r="L129">
            <v>15.92</v>
          </cell>
          <cell r="M129">
            <v>0</v>
          </cell>
          <cell r="N129">
            <v>0</v>
          </cell>
          <cell r="O129" t="str">
            <v>K1/2</v>
          </cell>
        </row>
        <row r="130">
          <cell r="D130">
            <v>399</v>
          </cell>
          <cell r="E130" t="str">
            <v>KING NIPPLE</v>
          </cell>
          <cell r="F130" t="str">
            <v>60MM</v>
          </cell>
          <cell r="G130" t="str">
            <v>ПАТРУБОК ДЛЯ ШЛАНГА</v>
          </cell>
          <cell r="H130" t="str">
            <v>60MM</v>
          </cell>
          <cell r="I130">
            <v>5</v>
          </cell>
          <cell r="J130" t="str">
            <v>EACH</v>
          </cell>
          <cell r="K130">
            <v>36.11</v>
          </cell>
          <cell r="L130">
            <v>180.55</v>
          </cell>
          <cell r="M130">
            <v>0</v>
          </cell>
          <cell r="N130">
            <v>0</v>
          </cell>
          <cell r="O130" t="str">
            <v>K1/2</v>
          </cell>
        </row>
        <row r="131">
          <cell r="D131">
            <v>400</v>
          </cell>
          <cell r="E131" t="str">
            <v>KING NIPPLE</v>
          </cell>
          <cell r="F131" t="str">
            <v>80MM</v>
          </cell>
          <cell r="G131" t="str">
            <v>ПАТРУБОК ДЛЯ ШЛАНГА</v>
          </cell>
          <cell r="H131" t="str">
            <v>80MM</v>
          </cell>
          <cell r="I131">
            <v>1</v>
          </cell>
          <cell r="J131" t="str">
            <v>EACH</v>
          </cell>
          <cell r="K131">
            <v>62.26</v>
          </cell>
          <cell r="L131">
            <v>62.26</v>
          </cell>
          <cell r="M131">
            <v>0</v>
          </cell>
          <cell r="N131">
            <v>0</v>
          </cell>
          <cell r="O131" t="str">
            <v>K1/2</v>
          </cell>
        </row>
        <row r="132">
          <cell r="D132">
            <v>401</v>
          </cell>
          <cell r="E132" t="str">
            <v>NIPPLE</v>
          </cell>
          <cell r="F132">
            <v>0</v>
          </cell>
          <cell r="G132" t="str">
            <v>НИППЕЛЬ</v>
          </cell>
          <cell r="H132">
            <v>0</v>
          </cell>
          <cell r="I132">
            <v>1</v>
          </cell>
          <cell r="J132" t="str">
            <v>EACH</v>
          </cell>
          <cell r="K132">
            <v>0</v>
          </cell>
          <cell r="L132">
            <v>0</v>
          </cell>
          <cell r="M132">
            <v>17040</v>
          </cell>
          <cell r="N132">
            <v>17040</v>
          </cell>
          <cell r="O132" t="str">
            <v>K1/</v>
          </cell>
        </row>
        <row r="133">
          <cell r="D133">
            <v>411</v>
          </cell>
          <cell r="E133" t="str">
            <v>SHACKLE</v>
          </cell>
          <cell r="F133" t="str">
            <v>12MM</v>
          </cell>
          <cell r="G133" t="str">
            <v>СЕРЬГА</v>
          </cell>
          <cell r="H133" t="str">
            <v>12MM</v>
          </cell>
          <cell r="I133">
            <v>6</v>
          </cell>
          <cell r="J133" t="str">
            <v>EACH</v>
          </cell>
          <cell r="K133">
            <v>0.52</v>
          </cell>
          <cell r="L133">
            <v>3.12</v>
          </cell>
          <cell r="M133">
            <v>0</v>
          </cell>
          <cell r="N133">
            <v>0</v>
          </cell>
          <cell r="O133" t="str">
            <v>K1/45</v>
          </cell>
        </row>
        <row r="134">
          <cell r="D134">
            <v>419</v>
          </cell>
          <cell r="E134" t="str">
            <v>HYDRAULIC JACK</v>
          </cell>
          <cell r="F134" t="str">
            <v>20 TON</v>
          </cell>
          <cell r="G134" t="str">
            <v>ДОМКРАТ ГИДРАВЛИЧЕСКИЙ</v>
          </cell>
          <cell r="H134" t="str">
            <v>20 ТОНН</v>
          </cell>
          <cell r="I134">
            <v>4</v>
          </cell>
          <cell r="J134" t="str">
            <v>EACH</v>
          </cell>
          <cell r="K134">
            <v>65.25</v>
          </cell>
          <cell r="L134">
            <v>261</v>
          </cell>
          <cell r="M134">
            <v>0</v>
          </cell>
          <cell r="N134">
            <v>0</v>
          </cell>
          <cell r="O134" t="str">
            <v>K/SHOP</v>
          </cell>
        </row>
        <row r="135">
          <cell r="D135">
            <v>422</v>
          </cell>
          <cell r="E135" t="str">
            <v>TRANSMISSION JACK</v>
          </cell>
          <cell r="F135">
            <v>0</v>
          </cell>
          <cell r="G135" t="str">
            <v>ДОМКРАТ ТРАНСМИССИОННЫЙ</v>
          </cell>
          <cell r="H135">
            <v>0</v>
          </cell>
          <cell r="I135">
            <v>1</v>
          </cell>
          <cell r="J135" t="str">
            <v>EACH</v>
          </cell>
          <cell r="K135">
            <v>288.55</v>
          </cell>
          <cell r="L135">
            <v>288.55</v>
          </cell>
          <cell r="M135">
            <v>0</v>
          </cell>
          <cell r="N135">
            <v>0</v>
          </cell>
          <cell r="O135" t="str">
            <v>K/TOOL ROOM</v>
          </cell>
        </row>
        <row r="136">
          <cell r="D136">
            <v>423</v>
          </cell>
          <cell r="E136" t="str">
            <v>ENGINE STAND</v>
          </cell>
          <cell r="F136">
            <v>0</v>
          </cell>
          <cell r="G136" t="str">
            <v>ПОДСТАВКА ДЛЯ ДВИГАТЕЛЯ</v>
          </cell>
          <cell r="H136">
            <v>0</v>
          </cell>
          <cell r="I136">
            <v>1</v>
          </cell>
          <cell r="J136" t="str">
            <v>EACH</v>
          </cell>
          <cell r="K136">
            <v>112.65</v>
          </cell>
          <cell r="L136">
            <v>112.65</v>
          </cell>
          <cell r="M136">
            <v>0</v>
          </cell>
          <cell r="N136">
            <v>0</v>
          </cell>
          <cell r="O136" t="str">
            <v>K/SHOP</v>
          </cell>
        </row>
        <row r="137">
          <cell r="D137">
            <v>424</v>
          </cell>
          <cell r="E137" t="str">
            <v>ENGINE LIFT</v>
          </cell>
          <cell r="F137">
            <v>0</v>
          </cell>
          <cell r="G137" t="str">
            <v>ПОДЪЁМНИК ДЛЯ ДВИГАТЕЛЯ</v>
          </cell>
          <cell r="H137">
            <v>0</v>
          </cell>
          <cell r="I137">
            <v>1</v>
          </cell>
          <cell r="J137" t="str">
            <v>EACH</v>
          </cell>
          <cell r="K137">
            <v>592.36</v>
          </cell>
          <cell r="L137">
            <v>592.36</v>
          </cell>
          <cell r="M137">
            <v>0</v>
          </cell>
          <cell r="N137">
            <v>0</v>
          </cell>
          <cell r="O137" t="str">
            <v>K/SHOP</v>
          </cell>
        </row>
        <row r="138">
          <cell r="D138">
            <v>425</v>
          </cell>
          <cell r="E138" t="str">
            <v>IMPACT WRENCH</v>
          </cell>
          <cell r="F138" t="str">
            <v>3/4"</v>
          </cell>
          <cell r="G138" t="str">
            <v>КЛЮЧ НАКИДНОЙ</v>
          </cell>
          <cell r="H138" t="str">
            <v>3/4"</v>
          </cell>
          <cell r="I138">
            <v>2</v>
          </cell>
          <cell r="J138" t="str">
            <v>EACH</v>
          </cell>
          <cell r="K138">
            <v>254.5</v>
          </cell>
          <cell r="L138">
            <v>509</v>
          </cell>
          <cell r="M138">
            <v>0</v>
          </cell>
          <cell r="N138">
            <v>0</v>
          </cell>
          <cell r="O138" t="str">
            <v>K/TOOL ROOM</v>
          </cell>
        </row>
        <row r="139">
          <cell r="D139">
            <v>426</v>
          </cell>
          <cell r="E139" t="str">
            <v>IMPACT WRENCH</v>
          </cell>
          <cell r="F139" t="str">
            <v>1/2"</v>
          </cell>
          <cell r="G139" t="str">
            <v>КЛЮЧ НАКИДНОЙ</v>
          </cell>
          <cell r="H139" t="str">
            <v>1/2"</v>
          </cell>
          <cell r="I139">
            <v>2</v>
          </cell>
          <cell r="J139" t="str">
            <v>EACH</v>
          </cell>
          <cell r="K139">
            <v>125.6</v>
          </cell>
          <cell r="L139">
            <v>251.2</v>
          </cell>
          <cell r="M139">
            <v>0</v>
          </cell>
          <cell r="N139">
            <v>0</v>
          </cell>
          <cell r="O139" t="str">
            <v>K/TOOL ROOM</v>
          </cell>
        </row>
        <row r="140">
          <cell r="D140">
            <v>427</v>
          </cell>
          <cell r="E140" t="str">
            <v>IMPACT SOCKET</v>
          </cell>
          <cell r="F140" t="str">
            <v>1/2" W/EXTENSION METRIC AND STANDARD</v>
          </cell>
          <cell r="G140" t="str">
            <v>ГОЛОВКИ НАКИДНЫЕ</v>
          </cell>
          <cell r="H140" t="str">
            <v>1/2" С УДЛИНЕНИЕМ МЕТРИЧЕСКИЕ И СТАНДАРТНЫЕ</v>
          </cell>
          <cell r="I140">
            <v>1</v>
          </cell>
          <cell r="J140" t="str">
            <v>SET</v>
          </cell>
          <cell r="K140">
            <v>159.5</v>
          </cell>
          <cell r="L140">
            <v>159.5</v>
          </cell>
          <cell r="M140">
            <v>0</v>
          </cell>
          <cell r="N140">
            <v>0</v>
          </cell>
          <cell r="O140" t="str">
            <v>K/TOOL ROOM</v>
          </cell>
        </row>
        <row r="141">
          <cell r="D141">
            <v>428</v>
          </cell>
          <cell r="E141" t="str">
            <v>IMPACT SOCKET</v>
          </cell>
          <cell r="F141" t="str">
            <v>3/4" W/EXTENSION METRIC AND STANDARD</v>
          </cell>
          <cell r="G141" t="str">
            <v>ГОЛОВКИ НАКИДНЫЕ</v>
          </cell>
          <cell r="H141" t="str">
            <v>3/4" С УДЛИНЕНИЕМ МЕТРИЧЕСКИЕ И СТАНДАРТНЫЕ</v>
          </cell>
          <cell r="I141">
            <v>1</v>
          </cell>
          <cell r="J141" t="str">
            <v>SET</v>
          </cell>
          <cell r="K141">
            <v>378.5</v>
          </cell>
          <cell r="L141">
            <v>378.5</v>
          </cell>
          <cell r="M141">
            <v>0</v>
          </cell>
          <cell r="N141">
            <v>0</v>
          </cell>
          <cell r="O141" t="str">
            <v>K/TOOL ROOM</v>
          </cell>
        </row>
        <row r="142">
          <cell r="D142">
            <v>429</v>
          </cell>
          <cell r="E142" t="str">
            <v>MECHANIC FLOOR SKATES</v>
          </cell>
          <cell r="F142">
            <v>0</v>
          </cell>
          <cell r="G142" t="str">
            <v>ЛЕЖАНКА НА КОЛЁСАХ ДЛЯ МЕХАНИКА</v>
          </cell>
          <cell r="H142">
            <v>0</v>
          </cell>
          <cell r="I142">
            <v>1</v>
          </cell>
          <cell r="J142" t="str">
            <v>EACH</v>
          </cell>
          <cell r="K142">
            <v>41.25</v>
          </cell>
          <cell r="L142">
            <v>41.25</v>
          </cell>
          <cell r="M142">
            <v>0</v>
          </cell>
          <cell r="N142">
            <v>0</v>
          </cell>
          <cell r="O142" t="str">
            <v>K/SHOP</v>
          </cell>
        </row>
        <row r="143">
          <cell r="D143">
            <v>430</v>
          </cell>
          <cell r="E143" t="str">
            <v>CHAIN FALLS</v>
          </cell>
          <cell r="F143" t="str">
            <v>2 TON</v>
          </cell>
          <cell r="G143" t="str">
            <v>ЦЕПЬ С МЕХАНИЧЕСКИМ ПРИВОДОМ</v>
          </cell>
          <cell r="H143" t="str">
            <v>2 ТОННЫ</v>
          </cell>
          <cell r="I143">
            <v>1</v>
          </cell>
          <cell r="J143" t="str">
            <v>EACH</v>
          </cell>
          <cell r="K143">
            <v>266.75</v>
          </cell>
          <cell r="L143">
            <v>266.75</v>
          </cell>
          <cell r="M143">
            <v>0</v>
          </cell>
          <cell r="N143">
            <v>0</v>
          </cell>
          <cell r="O143" t="str">
            <v>K/SHOP</v>
          </cell>
        </row>
        <row r="144">
          <cell r="D144">
            <v>431</v>
          </cell>
          <cell r="E144" t="str">
            <v>CHAIN FALLS ELECTRIC</v>
          </cell>
          <cell r="F144" t="str">
            <v>220V 2T 3 MTR</v>
          </cell>
          <cell r="G144" t="str">
            <v>ЦЕПЬ С ЭЛЕКТРИЧЕСКИМ ПРИВОДОМ</v>
          </cell>
          <cell r="H144" t="str">
            <v>220В 2 Т 3М</v>
          </cell>
          <cell r="I144">
            <v>2</v>
          </cell>
          <cell r="J144" t="str">
            <v>EACH</v>
          </cell>
          <cell r="K144">
            <v>1916.5</v>
          </cell>
          <cell r="L144">
            <v>3833</v>
          </cell>
          <cell r="M144">
            <v>0</v>
          </cell>
          <cell r="N144">
            <v>0</v>
          </cell>
          <cell r="O144" t="str">
            <v>K2</v>
          </cell>
        </row>
        <row r="145">
          <cell r="D145">
            <v>432</v>
          </cell>
          <cell r="E145" t="str">
            <v>CHAIN FALLS ELECTRIC</v>
          </cell>
          <cell r="F145" t="str">
            <v>220V 5T 3 MTR</v>
          </cell>
          <cell r="G145" t="str">
            <v>ЦЕПЬ С ЭЛЕКТРИЧЕСКИМ ПРИВОДОМ</v>
          </cell>
          <cell r="H145" t="str">
            <v>220В 5 Т 3М</v>
          </cell>
          <cell r="I145">
            <v>2</v>
          </cell>
          <cell r="J145" t="str">
            <v>EACH</v>
          </cell>
          <cell r="K145">
            <v>3061.5</v>
          </cell>
          <cell r="L145">
            <v>6123</v>
          </cell>
          <cell r="M145">
            <v>0</v>
          </cell>
          <cell r="N145">
            <v>0</v>
          </cell>
          <cell r="O145" t="str">
            <v>K2</v>
          </cell>
        </row>
        <row r="146">
          <cell r="D146">
            <v>437</v>
          </cell>
          <cell r="E146" t="str">
            <v>TOOL CHEST AND TOOL CABINET</v>
          </cell>
          <cell r="F146">
            <v>0</v>
          </cell>
          <cell r="G146" t="str">
            <v>КАБИНЕТ ДЛЯ ИНСТРУМЕНТОВ</v>
          </cell>
          <cell r="H146">
            <v>0</v>
          </cell>
          <cell r="I146">
            <v>2</v>
          </cell>
          <cell r="J146" t="str">
            <v>EACH</v>
          </cell>
          <cell r="K146">
            <v>335.25</v>
          </cell>
          <cell r="L146">
            <v>670.5</v>
          </cell>
          <cell r="M146">
            <v>0</v>
          </cell>
          <cell r="N146">
            <v>0</v>
          </cell>
          <cell r="O146" t="str">
            <v>K/TOOL ROOM</v>
          </cell>
        </row>
        <row r="147">
          <cell r="D147">
            <v>463</v>
          </cell>
          <cell r="E147" t="str">
            <v>MECHANIC/ELECTRICIAN TOOLS</v>
          </cell>
          <cell r="F147" t="str">
            <v>METRIC</v>
          </cell>
          <cell r="G147" t="str">
            <v>НАБОР ИНСТРУМЕНТОВ ДЛЯ МЕХАНИКА/ЭЛЕКТРИКА</v>
          </cell>
          <cell r="H147" t="str">
            <v>МЕТРИЧЕСКИЙ</v>
          </cell>
          <cell r="I147">
            <v>1</v>
          </cell>
          <cell r="J147" t="str">
            <v>SET</v>
          </cell>
          <cell r="K147">
            <v>875</v>
          </cell>
          <cell r="L147">
            <v>875</v>
          </cell>
          <cell r="M147">
            <v>0</v>
          </cell>
          <cell r="N147">
            <v>0</v>
          </cell>
          <cell r="O147" t="str">
            <v>K/TOOL ROOM</v>
          </cell>
        </row>
        <row r="148">
          <cell r="D148">
            <v>464</v>
          </cell>
          <cell r="E148" t="str">
            <v>AIR FILTER</v>
          </cell>
          <cell r="F148" t="str">
            <v>67.08304-6006 DEAWOO 152 KVA</v>
          </cell>
          <cell r="G148" t="str">
            <v>ВОЗДУШНЫЙ ФИЛЬТР</v>
          </cell>
          <cell r="H148" t="str">
            <v>67.08304-6006 ДЛЯ ДЭУ 152 КВА</v>
          </cell>
          <cell r="I148">
            <v>13</v>
          </cell>
          <cell r="J148" t="str">
            <v>EACH</v>
          </cell>
          <cell r="K148">
            <v>77.75</v>
          </cell>
          <cell r="L148">
            <v>1010.75</v>
          </cell>
          <cell r="M148">
            <v>0</v>
          </cell>
          <cell r="N148">
            <v>0</v>
          </cell>
          <cell r="O148" t="str">
            <v>K1/55</v>
          </cell>
        </row>
        <row r="149">
          <cell r="D149">
            <v>464</v>
          </cell>
          <cell r="E149" t="str">
            <v>AIR FILTER</v>
          </cell>
          <cell r="F149" t="str">
            <v>67.08304-6006 DEAWOO 152 KVA</v>
          </cell>
          <cell r="G149" t="str">
            <v>ВОЗДУШНЫЙ ФИЛЬТР</v>
          </cell>
          <cell r="H149" t="str">
            <v>67.08304-6006 ДЛЯ ДЭУ 152 КВА</v>
          </cell>
          <cell r="I149">
            <v>20</v>
          </cell>
          <cell r="J149" t="str">
            <v>EACH</v>
          </cell>
          <cell r="K149">
            <v>77.75</v>
          </cell>
          <cell r="L149">
            <v>1555</v>
          </cell>
          <cell r="M149">
            <v>0</v>
          </cell>
          <cell r="N149">
            <v>0</v>
          </cell>
          <cell r="O149" t="str">
            <v>K1/55</v>
          </cell>
        </row>
        <row r="150">
          <cell r="D150">
            <v>505</v>
          </cell>
          <cell r="E150" t="str">
            <v>POTATO PEELERS</v>
          </cell>
          <cell r="F150" t="str">
            <v>KITCHEN UTENSILS</v>
          </cell>
          <cell r="G150" t="str">
            <v>КАРТОФЕЛЕОЧИСТИТЕЛЬ</v>
          </cell>
          <cell r="H150">
            <v>0</v>
          </cell>
          <cell r="I150">
            <v>1</v>
          </cell>
          <cell r="J150" t="str">
            <v>EACH</v>
          </cell>
          <cell r="K150">
            <v>1.917</v>
          </cell>
          <cell r="L150">
            <v>1.917</v>
          </cell>
          <cell r="M150">
            <v>0</v>
          </cell>
          <cell r="N150">
            <v>0</v>
          </cell>
          <cell r="O150" t="str">
            <v>K1/17</v>
          </cell>
        </row>
        <row r="151">
          <cell r="D151">
            <v>510</v>
          </cell>
          <cell r="E151" t="str">
            <v>MEAT FORKS</v>
          </cell>
          <cell r="F151" t="str">
            <v>KITCHEN UTENSILS</v>
          </cell>
          <cell r="G151">
            <v>0</v>
          </cell>
          <cell r="H151">
            <v>0</v>
          </cell>
          <cell r="I151">
            <v>1</v>
          </cell>
          <cell r="J151" t="str">
            <v>EACH</v>
          </cell>
          <cell r="K151">
            <v>33.57</v>
          </cell>
          <cell r="L151">
            <v>33.57</v>
          </cell>
          <cell r="M151">
            <v>0</v>
          </cell>
          <cell r="N151">
            <v>0</v>
          </cell>
          <cell r="O151" t="str">
            <v>K1/17</v>
          </cell>
        </row>
        <row r="152">
          <cell r="D152">
            <v>512</v>
          </cell>
          <cell r="E152" t="str">
            <v>MEAT HOOKS 8"</v>
          </cell>
          <cell r="F152" t="str">
            <v>KITCHEN UTENSILS</v>
          </cell>
          <cell r="G152" t="str">
            <v>КРЮК ДЛЯ МЯСА 8"</v>
          </cell>
          <cell r="H152">
            <v>0</v>
          </cell>
          <cell r="I152">
            <v>22</v>
          </cell>
          <cell r="J152" t="str">
            <v>EACH</v>
          </cell>
          <cell r="K152">
            <v>2.57</v>
          </cell>
          <cell r="L152">
            <v>56.54</v>
          </cell>
          <cell r="M152">
            <v>0</v>
          </cell>
          <cell r="N152">
            <v>0</v>
          </cell>
          <cell r="O152" t="str">
            <v>K1/17</v>
          </cell>
        </row>
        <row r="153">
          <cell r="D153">
            <v>537</v>
          </cell>
          <cell r="E153" t="str">
            <v>SS WHISKS 30 CM</v>
          </cell>
          <cell r="F153" t="str">
            <v>KITCHEN MISCELLANEOUS</v>
          </cell>
          <cell r="G153" t="str">
            <v>МЕШАЛКА 30 СМ</v>
          </cell>
          <cell r="H153">
            <v>0</v>
          </cell>
          <cell r="I153">
            <v>2</v>
          </cell>
          <cell r="J153" t="str">
            <v>EACH</v>
          </cell>
          <cell r="K153">
            <v>4.84</v>
          </cell>
          <cell r="L153">
            <v>9.68</v>
          </cell>
          <cell r="M153">
            <v>0</v>
          </cell>
          <cell r="N153">
            <v>0</v>
          </cell>
          <cell r="O153" t="str">
            <v>K1/17</v>
          </cell>
        </row>
        <row r="154">
          <cell r="D154">
            <v>539</v>
          </cell>
          <cell r="E154" t="str">
            <v>SS WHISKS 40 CM</v>
          </cell>
          <cell r="F154" t="str">
            <v>KITCHEN MISCELLANEOUS</v>
          </cell>
          <cell r="G154" t="str">
            <v>МЕШАЛКА 40 СМ</v>
          </cell>
          <cell r="H154">
            <v>0</v>
          </cell>
          <cell r="I154">
            <v>1</v>
          </cell>
          <cell r="J154" t="str">
            <v>EACH</v>
          </cell>
          <cell r="K154">
            <v>6.46</v>
          </cell>
          <cell r="L154">
            <v>6.46</v>
          </cell>
          <cell r="M154">
            <v>0</v>
          </cell>
          <cell r="N154">
            <v>0</v>
          </cell>
          <cell r="O154" t="str">
            <v>K1/17</v>
          </cell>
        </row>
        <row r="155">
          <cell r="D155">
            <v>555</v>
          </cell>
          <cell r="E155" t="str">
            <v>BOTTLE OPENERS</v>
          </cell>
          <cell r="F155" t="str">
            <v>KITCHEN MISCELLANEOUS</v>
          </cell>
          <cell r="G155" t="str">
            <v>ОТКРЫВАЛКА ДЛЯ БУТЫЛОК</v>
          </cell>
          <cell r="H155">
            <v>0</v>
          </cell>
          <cell r="I155">
            <v>3</v>
          </cell>
          <cell r="J155" t="str">
            <v>EACH</v>
          </cell>
          <cell r="K155">
            <v>0.27</v>
          </cell>
          <cell r="L155">
            <v>0.81</v>
          </cell>
          <cell r="M155">
            <v>0</v>
          </cell>
          <cell r="N155">
            <v>0</v>
          </cell>
          <cell r="O155" t="str">
            <v>K1/17</v>
          </cell>
        </row>
        <row r="156">
          <cell r="D156">
            <v>561</v>
          </cell>
          <cell r="E156" t="str">
            <v>FLOUR SIEVE</v>
          </cell>
          <cell r="F156" t="str">
            <v>KITCHEN MISCELLANEOUS</v>
          </cell>
          <cell r="G156" t="str">
            <v>СИТО</v>
          </cell>
          <cell r="H156">
            <v>0</v>
          </cell>
          <cell r="I156">
            <v>1</v>
          </cell>
          <cell r="J156" t="str">
            <v>EACH</v>
          </cell>
          <cell r="K156">
            <v>18.11</v>
          </cell>
          <cell r="L156">
            <v>18.11</v>
          </cell>
          <cell r="M156">
            <v>0</v>
          </cell>
          <cell r="N156">
            <v>0</v>
          </cell>
          <cell r="O156" t="str">
            <v>K1/17</v>
          </cell>
        </row>
        <row r="157">
          <cell r="D157">
            <v>562</v>
          </cell>
          <cell r="E157" t="str">
            <v>COFFEE/TEE SIEVE/STRAINER</v>
          </cell>
          <cell r="F157" t="str">
            <v>KITCHEN MISCELLANEOUS</v>
          </cell>
          <cell r="G157" t="str">
            <v>СИТО ЧАЙНОЕ</v>
          </cell>
          <cell r="H157">
            <v>0</v>
          </cell>
          <cell r="I157">
            <v>1</v>
          </cell>
          <cell r="J157" t="str">
            <v>EACH</v>
          </cell>
          <cell r="K157">
            <v>1</v>
          </cell>
          <cell r="L157">
            <v>1</v>
          </cell>
          <cell r="M157">
            <v>0</v>
          </cell>
          <cell r="N157">
            <v>0</v>
          </cell>
          <cell r="O157" t="str">
            <v>K1/17</v>
          </cell>
        </row>
        <row r="158">
          <cell r="D158">
            <v>565</v>
          </cell>
          <cell r="E158" t="str">
            <v>VEGETABLE GRINDER 24 CM MANUAL</v>
          </cell>
          <cell r="F158" t="str">
            <v>KITCHEN MISCELLANEOUS</v>
          </cell>
          <cell r="G158" t="str">
            <v>ТЁРКА ОВОЩНАЯ 24 СМ</v>
          </cell>
          <cell r="H158">
            <v>0</v>
          </cell>
          <cell r="I158">
            <v>1</v>
          </cell>
          <cell r="J158" t="str">
            <v>EACH</v>
          </cell>
          <cell r="K158">
            <v>16.190000000000001</v>
          </cell>
          <cell r="L158">
            <v>16.190000000000001</v>
          </cell>
          <cell r="M158">
            <v>0</v>
          </cell>
          <cell r="N158">
            <v>0</v>
          </cell>
          <cell r="O158" t="str">
            <v>K1/17</v>
          </cell>
        </row>
        <row r="159">
          <cell r="D159">
            <v>577</v>
          </cell>
          <cell r="E159" t="str">
            <v>SS DOUGH SCRAPER</v>
          </cell>
          <cell r="F159" t="str">
            <v>KITCHEN MISCELLANEOUS</v>
          </cell>
          <cell r="G159" t="str">
            <v>СКРЕБОК ДЛЯ ТЕСТА</v>
          </cell>
          <cell r="H159">
            <v>0</v>
          </cell>
          <cell r="I159">
            <v>1</v>
          </cell>
          <cell r="J159" t="str">
            <v>EACH</v>
          </cell>
          <cell r="K159">
            <v>6.59</v>
          </cell>
          <cell r="L159">
            <v>6.59</v>
          </cell>
          <cell r="M159">
            <v>0</v>
          </cell>
          <cell r="N159">
            <v>0</v>
          </cell>
          <cell r="O159" t="str">
            <v>K1/17</v>
          </cell>
        </row>
        <row r="160">
          <cell r="D160">
            <v>589</v>
          </cell>
          <cell r="E160" t="str">
            <v>PUDDING FORM WITH COVER 18 CM DIA</v>
          </cell>
          <cell r="F160" t="str">
            <v>KITCHEN MISCELLANEOUS</v>
          </cell>
          <cell r="G160" t="str">
            <v>ФОРМА ДЛЯ ПУДИНГА 18 СМ</v>
          </cell>
          <cell r="H160">
            <v>0</v>
          </cell>
          <cell r="I160">
            <v>1</v>
          </cell>
          <cell r="J160" t="str">
            <v>EACH</v>
          </cell>
          <cell r="K160">
            <v>21.76</v>
          </cell>
          <cell r="L160">
            <v>21.76</v>
          </cell>
          <cell r="M160">
            <v>0</v>
          </cell>
          <cell r="N160">
            <v>0</v>
          </cell>
          <cell r="O160" t="str">
            <v>K1/17</v>
          </cell>
        </row>
        <row r="161">
          <cell r="D161">
            <v>590</v>
          </cell>
          <cell r="E161" t="str">
            <v>SERVING TRAY 52 X 32 CM GASTROFORM</v>
          </cell>
          <cell r="F161" t="str">
            <v>KITCHEN MISCELLANEOUS</v>
          </cell>
          <cell r="G161">
            <v>0</v>
          </cell>
          <cell r="H161">
            <v>0</v>
          </cell>
          <cell r="I161">
            <v>34</v>
          </cell>
          <cell r="J161" t="str">
            <v>EACH</v>
          </cell>
          <cell r="K161">
            <v>8.0500000000000007</v>
          </cell>
          <cell r="L161">
            <v>273.7</v>
          </cell>
          <cell r="M161">
            <v>0</v>
          </cell>
          <cell r="N161">
            <v>0</v>
          </cell>
          <cell r="O161" t="str">
            <v>K1/17</v>
          </cell>
        </row>
        <row r="162">
          <cell r="D162">
            <v>592</v>
          </cell>
          <cell r="E162" t="str">
            <v>ALUM. FISHSCALERS</v>
          </cell>
          <cell r="F162" t="str">
            <v>KITCHEN MISCELLANEOUS</v>
          </cell>
          <cell r="G162" t="str">
            <v>НОЖ ДЛЯ ЧИСТКИ РЫБЫ</v>
          </cell>
          <cell r="H162">
            <v>0</v>
          </cell>
          <cell r="I162">
            <v>1</v>
          </cell>
          <cell r="J162" t="str">
            <v>EACH</v>
          </cell>
          <cell r="K162">
            <v>8.6999999999999993</v>
          </cell>
          <cell r="L162">
            <v>8.6999999999999993</v>
          </cell>
          <cell r="M162">
            <v>0</v>
          </cell>
          <cell r="N162">
            <v>0</v>
          </cell>
          <cell r="O162" t="str">
            <v>K1/17</v>
          </cell>
        </row>
        <row r="163">
          <cell r="D163">
            <v>594</v>
          </cell>
          <cell r="E163" t="str">
            <v>BAKER'S BRUSH SMALL</v>
          </cell>
          <cell r="F163" t="str">
            <v>KITCHEN MISCELLANEOUS</v>
          </cell>
          <cell r="G163" t="str">
            <v>КИСТЬ ПЕКАРЯ</v>
          </cell>
          <cell r="H163">
            <v>0</v>
          </cell>
          <cell r="I163">
            <v>2</v>
          </cell>
          <cell r="J163" t="str">
            <v>EACH</v>
          </cell>
          <cell r="K163">
            <v>0.59</v>
          </cell>
          <cell r="L163">
            <v>1.18</v>
          </cell>
          <cell r="M163">
            <v>0</v>
          </cell>
          <cell r="N163">
            <v>0</v>
          </cell>
          <cell r="O163" t="str">
            <v>K1/17</v>
          </cell>
        </row>
        <row r="164">
          <cell r="D164">
            <v>597</v>
          </cell>
          <cell r="E164" t="str">
            <v>PLASTIC CUTLERY BOX</v>
          </cell>
          <cell r="F164" t="str">
            <v>KITCHEN MISCELLANEOUS</v>
          </cell>
          <cell r="G164" t="str">
            <v>ПОДДОН ПЛАСТИКОВЫЙ ДЛЯ КУХОННЫХ ПРИНАДЛЕЖНОСТЕЙ</v>
          </cell>
          <cell r="H164">
            <v>0</v>
          </cell>
          <cell r="I164">
            <v>4</v>
          </cell>
          <cell r="J164" t="str">
            <v>EACH</v>
          </cell>
          <cell r="K164">
            <v>4.84</v>
          </cell>
          <cell r="L164">
            <v>19.36</v>
          </cell>
          <cell r="M164">
            <v>0</v>
          </cell>
          <cell r="N164">
            <v>0</v>
          </cell>
          <cell r="O164" t="str">
            <v>K1/17</v>
          </cell>
        </row>
        <row r="165">
          <cell r="D165">
            <v>599</v>
          </cell>
          <cell r="E165" t="str">
            <v>BREAD BIN</v>
          </cell>
          <cell r="F165" t="str">
            <v>KITCHEN MISCELLANEOUS</v>
          </cell>
          <cell r="G165" t="str">
            <v>ХЛЕБНИЦА</v>
          </cell>
          <cell r="H165">
            <v>0</v>
          </cell>
          <cell r="I165">
            <v>9</v>
          </cell>
          <cell r="J165" t="str">
            <v>EACH</v>
          </cell>
          <cell r="K165">
            <v>4.3</v>
          </cell>
          <cell r="L165">
            <v>38.700000000000003</v>
          </cell>
          <cell r="M165">
            <v>0</v>
          </cell>
          <cell r="N165">
            <v>0</v>
          </cell>
          <cell r="O165" t="str">
            <v>K1/17</v>
          </cell>
        </row>
        <row r="166">
          <cell r="D166">
            <v>612</v>
          </cell>
          <cell r="E166" t="str">
            <v>WOODEN CLOTHES HANGERS</v>
          </cell>
          <cell r="F166">
            <v>0</v>
          </cell>
          <cell r="G166" t="str">
            <v>ДЕРЕВЯНЫЕ ПЛЕЧИКИ</v>
          </cell>
          <cell r="H166">
            <v>0</v>
          </cell>
          <cell r="I166">
            <v>188</v>
          </cell>
          <cell r="J166" t="str">
            <v>EACH</v>
          </cell>
          <cell r="K166">
            <v>0.81</v>
          </cell>
          <cell r="L166">
            <v>152.28</v>
          </cell>
          <cell r="M166">
            <v>0</v>
          </cell>
          <cell r="N166">
            <v>0</v>
          </cell>
          <cell r="O166" t="str">
            <v>K1/33</v>
          </cell>
        </row>
        <row r="167">
          <cell r="D167">
            <v>613</v>
          </cell>
          <cell r="E167" t="str">
            <v>PLASTIC SHIRT AND CLOTHES HANGERS</v>
          </cell>
          <cell r="F167">
            <v>0</v>
          </cell>
          <cell r="G167" t="str">
            <v>ПЛАСТМАССОВЫЕ ПЛЕЧИКИ</v>
          </cell>
          <cell r="H167">
            <v>0</v>
          </cell>
          <cell r="I167">
            <v>105</v>
          </cell>
          <cell r="J167" t="str">
            <v>EACH</v>
          </cell>
          <cell r="K167">
            <v>0.59</v>
          </cell>
          <cell r="L167">
            <v>61.95</v>
          </cell>
          <cell r="M167">
            <v>0</v>
          </cell>
          <cell r="N167">
            <v>0</v>
          </cell>
          <cell r="O167" t="str">
            <v>K1/33</v>
          </cell>
        </row>
        <row r="168">
          <cell r="D168">
            <v>620</v>
          </cell>
          <cell r="E168" t="str">
            <v>ICE CUBE TRAY</v>
          </cell>
          <cell r="F168" t="str">
            <v>KITCHEN MISCELLANEOUS</v>
          </cell>
          <cell r="G168" t="str">
            <v>ФОРМА ДЛЯ ЛЬДА</v>
          </cell>
          <cell r="H168">
            <v>0</v>
          </cell>
          <cell r="I168">
            <v>4</v>
          </cell>
          <cell r="J168" t="str">
            <v>EACH</v>
          </cell>
          <cell r="K168">
            <v>12.75</v>
          </cell>
          <cell r="L168">
            <v>51</v>
          </cell>
          <cell r="M168">
            <v>0</v>
          </cell>
          <cell r="N168">
            <v>0</v>
          </cell>
          <cell r="O168" t="str">
            <v>K1/17</v>
          </cell>
        </row>
        <row r="169">
          <cell r="D169">
            <v>622</v>
          </cell>
          <cell r="E169" t="str">
            <v>POWDERED SUGAR POURER</v>
          </cell>
          <cell r="F169" t="str">
            <v>KITCHEN MISCELLANEOUS</v>
          </cell>
          <cell r="G169" t="str">
            <v>СТАКАН ДЛЯ САХАРНОЙ ПУДРЫ</v>
          </cell>
          <cell r="H169">
            <v>0</v>
          </cell>
          <cell r="I169">
            <v>13</v>
          </cell>
          <cell r="J169" t="str">
            <v>EACH</v>
          </cell>
          <cell r="K169">
            <v>3.22</v>
          </cell>
          <cell r="L169">
            <v>41.86</v>
          </cell>
          <cell r="M169">
            <v>0</v>
          </cell>
          <cell r="N169">
            <v>0</v>
          </cell>
          <cell r="O169" t="str">
            <v>K1/17</v>
          </cell>
        </row>
        <row r="170">
          <cell r="D170">
            <v>623</v>
          </cell>
          <cell r="E170" t="str">
            <v>CHIP SHOVEL SS</v>
          </cell>
          <cell r="F170" t="str">
            <v>KITCHEN MISCELLANEOUS</v>
          </cell>
          <cell r="G170" t="str">
            <v>МЕШАЛКА ДЛЯ ЖАРЕННОГО КАРТОФЕЛЯ НС</v>
          </cell>
          <cell r="H170">
            <v>0</v>
          </cell>
          <cell r="I170">
            <v>2</v>
          </cell>
          <cell r="J170" t="str">
            <v>EACH</v>
          </cell>
          <cell r="K170">
            <v>16.7</v>
          </cell>
          <cell r="L170">
            <v>33.4</v>
          </cell>
          <cell r="M170">
            <v>0</v>
          </cell>
          <cell r="N170">
            <v>0</v>
          </cell>
          <cell r="O170" t="str">
            <v>K1/17</v>
          </cell>
        </row>
        <row r="171">
          <cell r="D171">
            <v>624</v>
          </cell>
          <cell r="E171" t="str">
            <v>CHIP BASKET 30 CM</v>
          </cell>
          <cell r="F171" t="str">
            <v>KITCHEN MISCELLANEOUS</v>
          </cell>
          <cell r="G171" t="str">
            <v>ЁМКОСТЬ ДЛЯ ЖАРКИ КАРТОФЕЛЯ 30 СМ</v>
          </cell>
          <cell r="H171">
            <v>0</v>
          </cell>
          <cell r="I171">
            <v>2</v>
          </cell>
          <cell r="J171" t="str">
            <v>EACH</v>
          </cell>
          <cell r="K171">
            <v>66.540000000000006</v>
          </cell>
          <cell r="L171">
            <v>133.08000000000001</v>
          </cell>
          <cell r="M171">
            <v>0</v>
          </cell>
          <cell r="N171">
            <v>0</v>
          </cell>
          <cell r="O171" t="str">
            <v>K1/17</v>
          </cell>
        </row>
        <row r="172">
          <cell r="D172">
            <v>632</v>
          </cell>
          <cell r="E172" t="str">
            <v>FUNNEL PLASTIC 31 CM</v>
          </cell>
          <cell r="F172" t="str">
            <v>KITCHEN MISCELLANEOUS</v>
          </cell>
          <cell r="G172" t="str">
            <v>ВОРОНКА ПЛАТМАССОВАЯ 31 СМ</v>
          </cell>
          <cell r="H172">
            <v>0</v>
          </cell>
          <cell r="I172">
            <v>1</v>
          </cell>
          <cell r="J172" t="str">
            <v>EACH</v>
          </cell>
          <cell r="K172">
            <v>4.2699999999999996</v>
          </cell>
          <cell r="L172">
            <v>4.2699999999999996</v>
          </cell>
          <cell r="M172">
            <v>0</v>
          </cell>
          <cell r="N172">
            <v>0</v>
          </cell>
          <cell r="O172" t="str">
            <v>K1/17</v>
          </cell>
        </row>
        <row r="173">
          <cell r="D173">
            <v>645</v>
          </cell>
          <cell r="E173" t="str">
            <v>GASTRONORM FOOD BOX 176 X 162 X 100 MM</v>
          </cell>
          <cell r="F173" t="str">
            <v>KITCHEN MISCELLANEOUS</v>
          </cell>
          <cell r="G173">
            <v>0</v>
          </cell>
          <cell r="H173">
            <v>0</v>
          </cell>
          <cell r="I173">
            <v>1</v>
          </cell>
          <cell r="J173" t="str">
            <v>EACH</v>
          </cell>
          <cell r="K173">
            <v>4.43</v>
          </cell>
          <cell r="L173">
            <v>4.43</v>
          </cell>
          <cell r="M173">
            <v>0</v>
          </cell>
          <cell r="N173">
            <v>0</v>
          </cell>
          <cell r="O173" t="str">
            <v>K1/17</v>
          </cell>
        </row>
        <row r="174">
          <cell r="D174">
            <v>665</v>
          </cell>
          <cell r="E174" t="str">
            <v>EGG CUP SS</v>
          </cell>
          <cell r="F174" t="str">
            <v>MESSROOM SUPPLIES</v>
          </cell>
          <cell r="G174" t="str">
            <v>ПОДСТАВКА ДЛЯ ЯЙЦА НС</v>
          </cell>
          <cell r="H174">
            <v>0</v>
          </cell>
          <cell r="I174">
            <v>66</v>
          </cell>
          <cell r="J174" t="str">
            <v>EACH</v>
          </cell>
          <cell r="K174">
            <v>1</v>
          </cell>
          <cell r="L174">
            <v>66</v>
          </cell>
          <cell r="M174">
            <v>0</v>
          </cell>
          <cell r="N174">
            <v>0</v>
          </cell>
          <cell r="O174" t="str">
            <v>K1/17</v>
          </cell>
        </row>
        <row r="175">
          <cell r="D175">
            <v>669</v>
          </cell>
          <cell r="E175" t="str">
            <v>TEA POTS SS 2 LTR</v>
          </cell>
          <cell r="F175" t="str">
            <v>MESSROOM SUPPLIES</v>
          </cell>
          <cell r="G175" t="str">
            <v>ЧАЙНИК НС 2Л</v>
          </cell>
          <cell r="H175">
            <v>0</v>
          </cell>
          <cell r="I175">
            <v>1</v>
          </cell>
          <cell r="J175" t="str">
            <v>EACH</v>
          </cell>
          <cell r="K175">
            <v>12.38</v>
          </cell>
          <cell r="L175">
            <v>12.38</v>
          </cell>
          <cell r="M175">
            <v>0</v>
          </cell>
          <cell r="N175">
            <v>0</v>
          </cell>
          <cell r="O175" t="str">
            <v>K1/17</v>
          </cell>
        </row>
        <row r="176">
          <cell r="D176">
            <v>671</v>
          </cell>
          <cell r="E176" t="str">
            <v>MILK JUG 1 LTR SS</v>
          </cell>
          <cell r="F176" t="str">
            <v>MESSROOM SUPPLIES</v>
          </cell>
          <cell r="G176" t="str">
            <v>МОЛОЧНИЦА НС 1Л</v>
          </cell>
          <cell r="H176">
            <v>0</v>
          </cell>
          <cell r="I176">
            <v>2</v>
          </cell>
          <cell r="J176" t="str">
            <v>EACH</v>
          </cell>
          <cell r="K176">
            <v>4.97</v>
          </cell>
          <cell r="L176">
            <v>9.94</v>
          </cell>
          <cell r="M176">
            <v>0</v>
          </cell>
          <cell r="N176">
            <v>0</v>
          </cell>
          <cell r="O176" t="str">
            <v>K1/17</v>
          </cell>
        </row>
        <row r="177">
          <cell r="D177">
            <v>672</v>
          </cell>
          <cell r="E177" t="str">
            <v>BUTTER DISH SS</v>
          </cell>
          <cell r="F177" t="str">
            <v>MESSROOM SUPPLIES</v>
          </cell>
          <cell r="G177" t="str">
            <v>МАСЛЁНКА НС</v>
          </cell>
          <cell r="H177">
            <v>0</v>
          </cell>
          <cell r="I177">
            <v>4</v>
          </cell>
          <cell r="J177" t="str">
            <v>EACH</v>
          </cell>
          <cell r="K177">
            <v>5.35</v>
          </cell>
          <cell r="L177">
            <v>21.4</v>
          </cell>
          <cell r="M177">
            <v>0</v>
          </cell>
          <cell r="N177">
            <v>0</v>
          </cell>
          <cell r="O177" t="str">
            <v>K1/17</v>
          </cell>
        </row>
        <row r="178">
          <cell r="D178">
            <v>674</v>
          </cell>
          <cell r="E178" t="str">
            <v>GRAVY BOAT WITH FOOT SS</v>
          </cell>
          <cell r="F178" t="str">
            <v>MESSROOM SUPPLIES</v>
          </cell>
          <cell r="G178" t="str">
            <v>СОУСНИЦА НС</v>
          </cell>
          <cell r="H178">
            <v>0</v>
          </cell>
          <cell r="I178">
            <v>3</v>
          </cell>
          <cell r="J178" t="str">
            <v>EACH</v>
          </cell>
          <cell r="K178">
            <v>3.3</v>
          </cell>
          <cell r="L178">
            <v>9.9</v>
          </cell>
          <cell r="M178">
            <v>0</v>
          </cell>
          <cell r="N178">
            <v>0</v>
          </cell>
          <cell r="O178" t="str">
            <v>K1/17</v>
          </cell>
        </row>
        <row r="179">
          <cell r="D179">
            <v>682</v>
          </cell>
          <cell r="E179" t="str">
            <v>CREAM JUG SS</v>
          </cell>
          <cell r="F179" t="str">
            <v>MESSROOM SUPPLIES</v>
          </cell>
          <cell r="G179" t="str">
            <v>ЁМКОСТЬ ДЛЯ СЛИВОК НС</v>
          </cell>
          <cell r="H179">
            <v>0</v>
          </cell>
          <cell r="I179">
            <v>7</v>
          </cell>
          <cell r="J179" t="str">
            <v>EACH</v>
          </cell>
          <cell r="K179">
            <v>4.8099999999999996</v>
          </cell>
          <cell r="L179">
            <v>33.67</v>
          </cell>
          <cell r="M179">
            <v>0</v>
          </cell>
          <cell r="N179">
            <v>0</v>
          </cell>
          <cell r="O179" t="str">
            <v>K1/17</v>
          </cell>
        </row>
        <row r="180">
          <cell r="D180">
            <v>685</v>
          </cell>
          <cell r="E180" t="str">
            <v>OIL/VINEGAR BOTTLE</v>
          </cell>
          <cell r="F180" t="str">
            <v>MESSROOM SUPPLIES</v>
          </cell>
          <cell r="G180" t="str">
            <v>БУТЫЛКА ПОД МАСЛО/УКСУС</v>
          </cell>
          <cell r="H180">
            <v>0</v>
          </cell>
          <cell r="I180">
            <v>10</v>
          </cell>
          <cell r="J180" t="str">
            <v>EACH</v>
          </cell>
          <cell r="K180">
            <v>1.05</v>
          </cell>
          <cell r="L180">
            <v>10.5</v>
          </cell>
          <cell r="M180">
            <v>0</v>
          </cell>
          <cell r="N180">
            <v>0</v>
          </cell>
          <cell r="O180" t="str">
            <v>K1/17</v>
          </cell>
        </row>
        <row r="181">
          <cell r="D181">
            <v>687</v>
          </cell>
          <cell r="E181" t="str">
            <v>FRENCH FRY DRIPPING TRAY ALUM.</v>
          </cell>
          <cell r="F181" t="str">
            <v>MESSROOM SUPPLIES</v>
          </cell>
          <cell r="G181" t="str">
            <v>ПОДНОС ДЛЯ ЖАРКИ КАРТОФЕЛЯ</v>
          </cell>
          <cell r="H181">
            <v>0</v>
          </cell>
          <cell r="I181">
            <v>1</v>
          </cell>
          <cell r="J181" t="str">
            <v>EACH</v>
          </cell>
          <cell r="K181">
            <v>41.35</v>
          </cell>
          <cell r="L181">
            <v>41.35</v>
          </cell>
          <cell r="M181">
            <v>0</v>
          </cell>
          <cell r="N181">
            <v>0</v>
          </cell>
          <cell r="O181" t="str">
            <v>K1/17</v>
          </cell>
        </row>
        <row r="182">
          <cell r="D182">
            <v>689</v>
          </cell>
          <cell r="E182" t="str">
            <v>NUTMEG GRINDER</v>
          </cell>
          <cell r="F182" t="str">
            <v>MESSROOM SUPPLIES</v>
          </cell>
          <cell r="G182" t="str">
            <v>ТЁРКА ДЛЯ ОРЕХОВ</v>
          </cell>
          <cell r="H182">
            <v>0</v>
          </cell>
          <cell r="I182">
            <v>1</v>
          </cell>
          <cell r="J182" t="str">
            <v>EACH</v>
          </cell>
          <cell r="K182">
            <v>11.84</v>
          </cell>
          <cell r="L182">
            <v>11.84</v>
          </cell>
          <cell r="M182">
            <v>0</v>
          </cell>
          <cell r="N182">
            <v>0</v>
          </cell>
          <cell r="O182" t="str">
            <v>K1/17</v>
          </cell>
        </row>
        <row r="183">
          <cell r="D183">
            <v>708</v>
          </cell>
          <cell r="E183" t="str">
            <v>PAPER TABLE CLOTH 80 X 120 CM A 250 UN</v>
          </cell>
          <cell r="F183" t="str">
            <v>VARIOUS SUPPLIES FOR CLEANING</v>
          </cell>
          <cell r="G183" t="str">
            <v>БУМАЖНАЯ СКАТЕРТЬ 80 X 120 CM A 250 UN</v>
          </cell>
          <cell r="H183">
            <v>0</v>
          </cell>
          <cell r="I183">
            <v>4</v>
          </cell>
          <cell r="J183" t="str">
            <v>PKG</v>
          </cell>
          <cell r="K183">
            <v>34.65</v>
          </cell>
          <cell r="L183">
            <v>138.6</v>
          </cell>
          <cell r="M183">
            <v>0</v>
          </cell>
          <cell r="N183">
            <v>0</v>
          </cell>
          <cell r="O183" t="str">
            <v>K1/17</v>
          </cell>
        </row>
        <row r="184">
          <cell r="D184">
            <v>771</v>
          </cell>
          <cell r="E184" t="str">
            <v>2 NOS STEEL BUNK BEDS 90/200 CM; 4 NOS MATRASSES; 8 NOS SHEETS; 4 NOS PILLOWS &amp; PILLOWCASES; 8 NOS SYNTHETIC BLANKETS</v>
          </cell>
          <cell r="F184" t="str">
            <v>SLEEPING UNIT FOR 4 PERSONS</v>
          </cell>
          <cell r="G184" t="str">
            <v>2 ДВУХЯРУСНЫЕ КРОВАТИ 90/200 СМ; 4 МАТРАСА; 8 ПРОСТЫНЕЙ; 4 ПОДУШКИ И НАВОЛОЧКИ; 8 СИНТЕТИЧЕСКИХ ОДЕЯЛ</v>
          </cell>
          <cell r="H184" t="str">
            <v>ЖИЛОЕ ПОМЕЩЕНИЕ НА 4 ЧЕЛОВЕКА</v>
          </cell>
          <cell r="I184">
            <v>3</v>
          </cell>
          <cell r="J184" t="str">
            <v>SET</v>
          </cell>
          <cell r="K184">
            <v>727.65</v>
          </cell>
          <cell r="L184">
            <v>2182.9499999999998</v>
          </cell>
          <cell r="M184">
            <v>0</v>
          </cell>
          <cell r="N184">
            <v>0</v>
          </cell>
          <cell r="O184" t="str">
            <v>K/CAMP</v>
          </cell>
        </row>
        <row r="185">
          <cell r="D185">
            <v>772</v>
          </cell>
          <cell r="E185" t="str">
            <v>4-DOOR STEEL LOCKERS</v>
          </cell>
          <cell r="F185" t="str">
            <v>SLEEPING UNIT FOR 4 PERSONS</v>
          </cell>
          <cell r="G185" t="str">
            <v>ШКАФ ЖЕЛЕЗНЫЙ ЧЕТЫРЁХДВЕРНЫЙ</v>
          </cell>
          <cell r="H185" t="str">
            <v>ЖИЛОЕ ПОМЕЩЕНИЕ НА 4 ЧЕЛОВЕКА</v>
          </cell>
          <cell r="I185">
            <v>3</v>
          </cell>
          <cell r="J185" t="str">
            <v>EACH</v>
          </cell>
          <cell r="K185">
            <v>282.68</v>
          </cell>
          <cell r="L185">
            <v>848.04</v>
          </cell>
          <cell r="M185">
            <v>0</v>
          </cell>
          <cell r="N185">
            <v>0</v>
          </cell>
          <cell r="O185" t="str">
            <v>K/CAMP</v>
          </cell>
        </row>
        <row r="186">
          <cell r="D186">
            <v>773</v>
          </cell>
          <cell r="E186" t="str">
            <v>MOVABLE AIRCO UNITS 220V</v>
          </cell>
          <cell r="F186" t="str">
            <v>SLEEPING UNIT FOR 4 PERSONS</v>
          </cell>
          <cell r="G186" t="str">
            <v>ПЕРЕДВИЖНОЙ КОНДИЦИОНЕР 220В</v>
          </cell>
          <cell r="H186" t="str">
            <v>ЖИЛОЕ ПОМЕЩЕНИЕ НА 4 ЧЕЛОВЕКА</v>
          </cell>
          <cell r="I186">
            <v>3</v>
          </cell>
          <cell r="J186" t="str">
            <v>EACH</v>
          </cell>
          <cell r="K186">
            <v>799</v>
          </cell>
          <cell r="L186">
            <v>2397</v>
          </cell>
          <cell r="M186">
            <v>0</v>
          </cell>
          <cell r="N186">
            <v>0</v>
          </cell>
          <cell r="O186" t="str">
            <v>K/CAMP</v>
          </cell>
        </row>
        <row r="187">
          <cell r="D187">
            <v>774</v>
          </cell>
          <cell r="E187" t="str">
            <v>TABLES 60 X 120 CM PLUS 2 CHAIRS</v>
          </cell>
          <cell r="F187" t="str">
            <v>SLEEPING UNIT FOR 4 PERSONS</v>
          </cell>
          <cell r="G187" t="str">
            <v>СТОЛЫ 60 Х 120 СМ С ДВУМЯ СТУЛЬЯМИ</v>
          </cell>
          <cell r="H187" t="str">
            <v>ЖИЛОЕ ПОМЕЩЕНИЕ НА 4 ЧЕЛОВЕКА</v>
          </cell>
          <cell r="I187">
            <v>3</v>
          </cell>
          <cell r="J187" t="str">
            <v>EACH</v>
          </cell>
          <cell r="K187">
            <v>115.15</v>
          </cell>
          <cell r="L187">
            <v>345.45</v>
          </cell>
          <cell r="M187">
            <v>0</v>
          </cell>
          <cell r="N187">
            <v>0</v>
          </cell>
          <cell r="O187" t="str">
            <v>K/CAMP</v>
          </cell>
        </row>
        <row r="188">
          <cell r="D188">
            <v>775</v>
          </cell>
          <cell r="E188" t="str">
            <v>HEATERS 220V</v>
          </cell>
          <cell r="F188">
            <v>0</v>
          </cell>
          <cell r="G188" t="str">
            <v>ОБОГРЕВАТЕЛИ</v>
          </cell>
          <cell r="H188">
            <v>0</v>
          </cell>
          <cell r="I188">
            <v>3</v>
          </cell>
          <cell r="J188" t="str">
            <v>EACH</v>
          </cell>
          <cell r="K188">
            <v>311.14999999999998</v>
          </cell>
          <cell r="L188">
            <v>933.45</v>
          </cell>
          <cell r="M188">
            <v>0</v>
          </cell>
          <cell r="N188">
            <v>0</v>
          </cell>
          <cell r="O188" t="str">
            <v>K/CAMP K1/MIDDLE/A</v>
          </cell>
        </row>
        <row r="189">
          <cell r="D189">
            <v>775</v>
          </cell>
          <cell r="E189" t="str">
            <v>HEATERS 220V</v>
          </cell>
          <cell r="F189">
            <v>0</v>
          </cell>
          <cell r="G189" t="str">
            <v>ОБОГРЕВАТЕЛИ</v>
          </cell>
          <cell r="H189">
            <v>0</v>
          </cell>
          <cell r="I189">
            <v>23</v>
          </cell>
          <cell r="J189" t="str">
            <v>EACH</v>
          </cell>
          <cell r="K189">
            <v>0</v>
          </cell>
          <cell r="L189">
            <v>0</v>
          </cell>
          <cell r="M189">
            <v>0</v>
          </cell>
          <cell r="N189">
            <v>0</v>
          </cell>
          <cell r="O189" t="str">
            <v>K/CAMP K1/MIDDLE/A</v>
          </cell>
        </row>
        <row r="190">
          <cell r="D190">
            <v>776</v>
          </cell>
          <cell r="E190" t="str">
            <v>FIRE EXTINGUISHERS PLUS SMOKE DETECTORS</v>
          </cell>
          <cell r="F190" t="str">
            <v>SLEEPING UNIT FOR 4 PERSONS</v>
          </cell>
          <cell r="G190" t="str">
            <v>ОГНЕТУШИТЕЛИ И ПОЖАРНАЯ СИГНАЛИЗАЦИЯ</v>
          </cell>
          <cell r="H190" t="str">
            <v>ЖИЛОЕ ПОМЕЩЕНИЕ НА 4 ЧЕЛОВЕКА</v>
          </cell>
          <cell r="I190">
            <v>3</v>
          </cell>
          <cell r="J190" t="str">
            <v>EACH</v>
          </cell>
          <cell r="K190">
            <v>171.5</v>
          </cell>
          <cell r="L190">
            <v>514.5</v>
          </cell>
          <cell r="M190">
            <v>0</v>
          </cell>
          <cell r="N190">
            <v>0</v>
          </cell>
          <cell r="O190" t="str">
            <v>K/CAMP</v>
          </cell>
        </row>
        <row r="191">
          <cell r="D191">
            <v>778</v>
          </cell>
          <cell r="E191" t="str">
            <v>BUNK BEDS (3 UN):36 NOS MATRASSES; 72 NOS SHEETS; 36 NOS PILLOWS &amp; PILLOWCASES; 72 NOS SYNTHETIC BLANKETS</v>
          </cell>
          <cell r="F191" t="str">
            <v>SLEEPING UNIT FOR 6 PERSONS</v>
          </cell>
          <cell r="G191" t="str">
            <v>3 ДВУХЯРУСНЫЕ КРОВАТИ; 36 МАТРАСОВ; 72 ПРОСТЫНИ; 36 ПОДУШЕК И НАВОЛОЧЕК; 72 СИНТЕТИЧЕСКИХ ОДЕЯЛА</v>
          </cell>
          <cell r="H191" t="str">
            <v>ЖИЛОЕ ПОМЕЩЕНИЕ НА 6 ЧЕЛОВЕК</v>
          </cell>
          <cell r="I191">
            <v>6</v>
          </cell>
          <cell r="J191" t="str">
            <v>SET</v>
          </cell>
          <cell r="K191">
            <v>1091.47</v>
          </cell>
          <cell r="L191">
            <v>6548.82</v>
          </cell>
          <cell r="M191">
            <v>0</v>
          </cell>
          <cell r="N191">
            <v>0</v>
          </cell>
          <cell r="O191" t="str">
            <v>K/CAMP</v>
          </cell>
        </row>
        <row r="192">
          <cell r="D192">
            <v>779</v>
          </cell>
          <cell r="E192" t="str">
            <v>6-DOOR STEEL LOCKERS</v>
          </cell>
          <cell r="F192" t="str">
            <v>SLEEPING UNIT FOR 6 PERSONS</v>
          </cell>
          <cell r="G192" t="str">
            <v>шкАФ ЖЕЛЕЗНЫЙ ШЕСТИДВЕРНЫЙ</v>
          </cell>
          <cell r="H192" t="str">
            <v>ЖИЛОЕ ПОМЕЩЕНИЕ НА 6 ЧЕЛОВЕК</v>
          </cell>
          <cell r="I192">
            <v>6</v>
          </cell>
          <cell r="J192" t="str">
            <v>EACH</v>
          </cell>
          <cell r="K192">
            <v>424.02</v>
          </cell>
          <cell r="L192">
            <v>2544.12</v>
          </cell>
          <cell r="M192">
            <v>0</v>
          </cell>
          <cell r="N192">
            <v>0</v>
          </cell>
          <cell r="O192" t="str">
            <v>K/CAMP</v>
          </cell>
        </row>
        <row r="193">
          <cell r="D193">
            <v>782</v>
          </cell>
          <cell r="E193" t="str">
            <v>HEATERS 220V</v>
          </cell>
          <cell r="F193" t="str">
            <v>SLEEPING UNIT FOR 6 PERSONS</v>
          </cell>
          <cell r="G193" t="str">
            <v>ОБОГРЕВАТЕЛИ</v>
          </cell>
          <cell r="H193" t="str">
            <v>ЖИЛОЕ ПОМЕЩЕНИЕ НА 6 ЧЕЛОВЕК</v>
          </cell>
          <cell r="I193">
            <v>12</v>
          </cell>
          <cell r="J193" t="str">
            <v>EACH</v>
          </cell>
          <cell r="K193">
            <v>158.75</v>
          </cell>
          <cell r="L193">
            <v>1905</v>
          </cell>
          <cell r="M193">
            <v>0</v>
          </cell>
          <cell r="N193">
            <v>0</v>
          </cell>
          <cell r="O193" t="str">
            <v>K/CAMP</v>
          </cell>
        </row>
        <row r="194">
          <cell r="D194">
            <v>783</v>
          </cell>
          <cell r="E194" t="str">
            <v>FIRE EXTINGUISHERS PLUS SMOKE DETECTORS</v>
          </cell>
          <cell r="F194" t="str">
            <v>SLEEPING UNIT FOR 6 PERSONS</v>
          </cell>
          <cell r="G194" t="str">
            <v>ОГНЕТУШИТЕЛИ И ПОЖАРНАЯ СИГНАЛИЗАЦИЯ</v>
          </cell>
          <cell r="H194" t="str">
            <v>ЖИЛОЕ ПОМЕЩЕНИЕ НА 6 ЧЕЛОВЕК</v>
          </cell>
          <cell r="I194">
            <v>6</v>
          </cell>
          <cell r="J194" t="str">
            <v>EACH</v>
          </cell>
          <cell r="K194">
            <v>175</v>
          </cell>
          <cell r="L194">
            <v>1050</v>
          </cell>
          <cell r="M194">
            <v>0</v>
          </cell>
          <cell r="N194">
            <v>0</v>
          </cell>
          <cell r="O194" t="str">
            <v>K/CAMP</v>
          </cell>
        </row>
        <row r="195">
          <cell r="D195">
            <v>789</v>
          </cell>
          <cell r="E195" t="str">
            <v>DESK</v>
          </cell>
          <cell r="F195" t="str">
            <v>CLINIC OFFICE / CAMP BOSS</v>
          </cell>
          <cell r="G195" t="str">
            <v>СТОЛ</v>
          </cell>
          <cell r="H195" t="str">
            <v>МЕДПУНКТ / КАБИНЕТ НАЧАЛЬНИКА ПОСЁЛКА</v>
          </cell>
          <cell r="I195">
            <v>2</v>
          </cell>
          <cell r="J195" t="str">
            <v>EACH</v>
          </cell>
          <cell r="K195">
            <v>455</v>
          </cell>
          <cell r="L195">
            <v>910</v>
          </cell>
          <cell r="M195">
            <v>0</v>
          </cell>
          <cell r="N195">
            <v>0</v>
          </cell>
          <cell r="O195" t="str">
            <v>K/CAMP</v>
          </cell>
        </row>
        <row r="196">
          <cell r="D196">
            <v>790</v>
          </cell>
          <cell r="E196" t="str">
            <v>CHAIRS</v>
          </cell>
          <cell r="F196" t="str">
            <v>CLINIC OFFICE / CAMP BOSS</v>
          </cell>
          <cell r="G196" t="str">
            <v>СТУЛЬЯ</v>
          </cell>
          <cell r="H196" t="str">
            <v>МЕДПУНКТ / КАБИНЕТ НАЧАЛЬНИКА ПОСЁЛКА</v>
          </cell>
          <cell r="I196">
            <v>2</v>
          </cell>
          <cell r="J196" t="str">
            <v>EACH</v>
          </cell>
          <cell r="K196">
            <v>120</v>
          </cell>
          <cell r="L196">
            <v>240</v>
          </cell>
          <cell r="M196">
            <v>0</v>
          </cell>
          <cell r="N196">
            <v>0</v>
          </cell>
          <cell r="O196" t="str">
            <v>K/CAMP</v>
          </cell>
        </row>
        <row r="197">
          <cell r="D197">
            <v>791</v>
          </cell>
          <cell r="E197" t="str">
            <v>BOOKSHELVES - PINE</v>
          </cell>
          <cell r="F197" t="str">
            <v>CLINIC OFFICE / CAMP BOSS</v>
          </cell>
          <cell r="G197" t="str">
            <v>КНИЖНЫЕ ПОЛКИ СОСНОВЫЕ</v>
          </cell>
          <cell r="H197" t="str">
            <v>МЕДПУНКТ / КАБИНЕТ НАЧАЛЬНИКА ПОСЁЛКА</v>
          </cell>
          <cell r="I197">
            <v>2</v>
          </cell>
          <cell r="J197" t="str">
            <v>EACH</v>
          </cell>
          <cell r="K197">
            <v>234.7</v>
          </cell>
          <cell r="L197">
            <v>469.4</v>
          </cell>
          <cell r="M197">
            <v>0</v>
          </cell>
          <cell r="N197">
            <v>0</v>
          </cell>
          <cell r="O197" t="str">
            <v>K/CAMP</v>
          </cell>
        </row>
        <row r="198">
          <cell r="D198">
            <v>792</v>
          </cell>
          <cell r="E198" t="str">
            <v>BED - SINGLE 200 X 80 CM - TOGETHER WITH 4 UN SHEETS; 1 UN PILLOW &amp; PILLOWCASES</v>
          </cell>
          <cell r="F198" t="str">
            <v>CLINIC OFFICE / CAMP BOSS</v>
          </cell>
          <cell r="G198" t="str">
            <v>КРОВАТЬ ОДНОМЕСТНАЯ 200 Х 80 СМ С 4 ПРОСТЫНЯМИ; 1 ПОДУШКОЙ И НАВОЛОЧКОЙ</v>
          </cell>
          <cell r="H198" t="str">
            <v>МЕДПУНКТ / КАБИНЕТ НАЧАЛЬНИКА ПОСЁЛКА</v>
          </cell>
          <cell r="I198">
            <v>1</v>
          </cell>
          <cell r="J198" t="str">
            <v>EACH</v>
          </cell>
          <cell r="K198">
            <v>243</v>
          </cell>
          <cell r="L198">
            <v>243</v>
          </cell>
          <cell r="M198">
            <v>0</v>
          </cell>
          <cell r="N198">
            <v>0</v>
          </cell>
          <cell r="O198" t="str">
            <v>K/CAMP</v>
          </cell>
        </row>
        <row r="199">
          <cell r="D199">
            <v>793</v>
          </cell>
          <cell r="E199" t="str">
            <v>AIRCO UNIT</v>
          </cell>
          <cell r="F199" t="str">
            <v>CLINIC OFFICE / CAMP BOSS</v>
          </cell>
          <cell r="G199" t="str">
            <v>КОНДИЦИОНЕР</v>
          </cell>
          <cell r="H199" t="str">
            <v>МЕДПУНКТ / КАБИНЕТ НАЧАЛЬНИКА ПОСЁЛКА</v>
          </cell>
          <cell r="I199">
            <v>1</v>
          </cell>
          <cell r="J199" t="str">
            <v>EACH</v>
          </cell>
          <cell r="K199">
            <v>799</v>
          </cell>
          <cell r="L199">
            <v>799</v>
          </cell>
          <cell r="M199">
            <v>0</v>
          </cell>
          <cell r="N199">
            <v>0</v>
          </cell>
          <cell r="O199" t="str">
            <v>K/CAMP</v>
          </cell>
        </row>
        <row r="200">
          <cell r="D200">
            <v>794</v>
          </cell>
          <cell r="E200" t="str">
            <v>HEATERS 220V</v>
          </cell>
          <cell r="F200" t="str">
            <v>CLINIC OFFICE / CAMP BOSS</v>
          </cell>
          <cell r="G200" t="str">
            <v>ОБОГРЕВАТЕЛИ 220В</v>
          </cell>
          <cell r="H200" t="str">
            <v>МЕДПУНКТ / КАБИНЕТ НАЧАЛЬНИКА ПОСЁЛКА</v>
          </cell>
          <cell r="I200">
            <v>2</v>
          </cell>
          <cell r="J200" t="str">
            <v>EACH</v>
          </cell>
          <cell r="K200">
            <v>155.57</v>
          </cell>
          <cell r="L200">
            <v>311.14</v>
          </cell>
          <cell r="M200">
            <v>0</v>
          </cell>
          <cell r="N200">
            <v>0</v>
          </cell>
          <cell r="O200" t="str">
            <v>K/CAMP</v>
          </cell>
        </row>
        <row r="201">
          <cell r="D201">
            <v>795</v>
          </cell>
          <cell r="E201" t="str">
            <v>FIRE EXTINGUISHERS PLUS SMOKE DETECTORS</v>
          </cell>
          <cell r="F201" t="str">
            <v>CLINIC OFFICE / CAMP BOSS</v>
          </cell>
          <cell r="G201" t="str">
            <v>ОГНЕТУШИТЕЛИ И ПОЖАРНАЯ СИГНАЛИЗАЦИЯ</v>
          </cell>
          <cell r="H201" t="str">
            <v>МЕДПУНКТ / КАБИНЕТ НАЧАЛЬНИКА ПОСЁЛКА</v>
          </cell>
          <cell r="I201">
            <v>1</v>
          </cell>
          <cell r="J201" t="str">
            <v>EACH</v>
          </cell>
          <cell r="K201">
            <v>171.5</v>
          </cell>
          <cell r="L201">
            <v>171.5</v>
          </cell>
          <cell r="M201">
            <v>0</v>
          </cell>
          <cell r="N201">
            <v>0</v>
          </cell>
          <cell r="O201" t="str">
            <v>K/CAMP</v>
          </cell>
        </row>
        <row r="202">
          <cell r="D202">
            <v>1004</v>
          </cell>
          <cell r="E202" t="str">
            <v>NAILS 120MM</v>
          </cell>
          <cell r="F202" t="str">
            <v>BUILDING MATERIALS FOR CAMP</v>
          </cell>
          <cell r="G202" t="str">
            <v>ГВОЗДИ 120ММ</v>
          </cell>
          <cell r="H202" t="str">
            <v>СТРОЙМАТЕРИАЛЫ ДЛЯ КЭМПА</v>
          </cell>
          <cell r="I202">
            <v>7</v>
          </cell>
          <cell r="J202" t="str">
            <v>KG</v>
          </cell>
          <cell r="K202">
            <v>0</v>
          </cell>
          <cell r="L202">
            <v>0</v>
          </cell>
          <cell r="M202">
            <v>480</v>
          </cell>
          <cell r="N202">
            <v>3360</v>
          </cell>
          <cell r="O202" t="str">
            <v>K1/56</v>
          </cell>
        </row>
        <row r="203">
          <cell r="D203">
            <v>1006</v>
          </cell>
          <cell r="E203" t="str">
            <v>NAILS 60MM</v>
          </cell>
          <cell r="F203" t="str">
            <v>BUILDING MATERIALS FOR CAMP</v>
          </cell>
          <cell r="G203" t="str">
            <v>ГВОЗДИ 60ММ</v>
          </cell>
          <cell r="H203" t="str">
            <v>СТРОЙМАТЕРИАЛЫ ДЛЯ КЭМПА</v>
          </cell>
          <cell r="I203">
            <v>1.0001659393310547E-4</v>
          </cell>
          <cell r="J203" t="str">
            <v>KG</v>
          </cell>
          <cell r="K203">
            <v>3.31</v>
          </cell>
          <cell r="L203">
            <v>3.3105492591857912E-4</v>
          </cell>
          <cell r="M203">
            <v>0</v>
          </cell>
          <cell r="N203">
            <v>0</v>
          </cell>
          <cell r="O203" t="str">
            <v>K1/56</v>
          </cell>
        </row>
        <row r="204">
          <cell r="D204">
            <v>1007</v>
          </cell>
          <cell r="E204" t="str">
            <v>16 OZ CLAW HAMMER</v>
          </cell>
          <cell r="F204" t="str">
            <v>BUILDING MATERIALS FOR CAMP</v>
          </cell>
          <cell r="G204" t="str">
            <v>МОЛОТОК 16 УНЦИЙ</v>
          </cell>
          <cell r="H204" t="str">
            <v>СТРОЙМАТЕРИАЛЫ ДЛЯ КЭМПА</v>
          </cell>
          <cell r="I204">
            <v>4</v>
          </cell>
          <cell r="J204" t="str">
            <v>EACH</v>
          </cell>
          <cell r="K204">
            <v>2.6</v>
          </cell>
          <cell r="L204">
            <v>10.4</v>
          </cell>
          <cell r="M204">
            <v>0</v>
          </cell>
          <cell r="N204">
            <v>0</v>
          </cell>
          <cell r="O204" t="str">
            <v>K/TOOL ROOM</v>
          </cell>
        </row>
        <row r="205">
          <cell r="D205">
            <v>1008</v>
          </cell>
          <cell r="E205" t="str">
            <v>12 POINT HAND SAW</v>
          </cell>
          <cell r="F205" t="str">
            <v>BUILDING MATERIALS FOR CAMP</v>
          </cell>
          <cell r="G205" t="str">
            <v>ПИЛА 12</v>
          </cell>
          <cell r="H205" t="str">
            <v>СТРОЙМАТЕРИАЛЫ ДЛЯ КЭМПА</v>
          </cell>
          <cell r="I205">
            <v>4</v>
          </cell>
          <cell r="J205" t="str">
            <v>EACH</v>
          </cell>
          <cell r="K205">
            <v>5.3574999999999999</v>
          </cell>
          <cell r="L205">
            <v>21.43</v>
          </cell>
          <cell r="M205">
            <v>0</v>
          </cell>
          <cell r="N205">
            <v>0</v>
          </cell>
          <cell r="O205" t="str">
            <v>K/TOOL ROOM</v>
          </cell>
        </row>
        <row r="206">
          <cell r="D206">
            <v>1009</v>
          </cell>
          <cell r="E206" t="str">
            <v>8 POINT HAND SAW</v>
          </cell>
          <cell r="F206" t="str">
            <v>BUILDING MATERIALS FOR CAMP</v>
          </cell>
          <cell r="G206" t="str">
            <v>ПИЛА 8</v>
          </cell>
          <cell r="H206" t="str">
            <v>СТРОЙМАТЕРИАЛЫ ДЛЯ КЭМПА</v>
          </cell>
          <cell r="I206">
            <v>4</v>
          </cell>
          <cell r="J206" t="str">
            <v>EACH</v>
          </cell>
          <cell r="K206">
            <v>4.2149999999999999</v>
          </cell>
          <cell r="L206">
            <v>16.86</v>
          </cell>
          <cell r="M206">
            <v>0</v>
          </cell>
          <cell r="N206">
            <v>0</v>
          </cell>
          <cell r="O206" t="str">
            <v>K/TOOL ROOM</v>
          </cell>
        </row>
        <row r="207">
          <cell r="D207">
            <v>1010</v>
          </cell>
          <cell r="E207" t="str">
            <v>7" SKILL SAW</v>
          </cell>
          <cell r="F207" t="str">
            <v>BUILDING MATERIALS FOR CAMP</v>
          </cell>
          <cell r="G207" t="str">
            <v>ЦИРКУЛЯРНАЯ ПИЛА 7"</v>
          </cell>
          <cell r="H207" t="str">
            <v>СТРОЙМАТЕРИАЛЫ ДЛЯ КЭМПА</v>
          </cell>
          <cell r="I207">
            <v>4</v>
          </cell>
          <cell r="J207" t="str">
            <v>EACH</v>
          </cell>
          <cell r="K207">
            <v>7.1974999999999998</v>
          </cell>
          <cell r="L207">
            <v>28.79</v>
          </cell>
          <cell r="M207">
            <v>0</v>
          </cell>
          <cell r="N207">
            <v>0</v>
          </cell>
          <cell r="O207" t="str">
            <v>K/TOOL ROOM</v>
          </cell>
        </row>
        <row r="208">
          <cell r="D208">
            <v>1012</v>
          </cell>
          <cell r="E208" t="str">
            <v>2' LEVEL</v>
          </cell>
          <cell r="F208" t="str">
            <v>BUILDING MATERIALS FOR CAMP</v>
          </cell>
          <cell r="G208" t="str">
            <v>УРОВЕНЬ 2 ФУТА</v>
          </cell>
          <cell r="H208" t="str">
            <v>СТРОЙМАТЕРИАЛЫ ДЛЯ КЭМПА</v>
          </cell>
          <cell r="I208">
            <v>2</v>
          </cell>
          <cell r="J208" t="str">
            <v>EACH</v>
          </cell>
          <cell r="K208">
            <v>10.085000000000001</v>
          </cell>
          <cell r="L208">
            <v>20.170000000000002</v>
          </cell>
          <cell r="M208">
            <v>0</v>
          </cell>
          <cell r="N208">
            <v>0</v>
          </cell>
          <cell r="O208" t="str">
            <v>K1/43/TOOL ROOM</v>
          </cell>
        </row>
        <row r="209">
          <cell r="D209">
            <v>1014</v>
          </cell>
          <cell r="E209" t="str">
            <v>FRAMING SQUARE</v>
          </cell>
          <cell r="F209" t="str">
            <v>BUILDING MATERIALS FOR CAMP</v>
          </cell>
          <cell r="G209" t="str">
            <v>УГОЛ</v>
          </cell>
          <cell r="H209" t="str">
            <v>СТРОЙМАТЕРИАЛЫ ДЛЯ КЭМПА</v>
          </cell>
          <cell r="I209">
            <v>2</v>
          </cell>
          <cell r="J209" t="str">
            <v>EACH</v>
          </cell>
          <cell r="K209">
            <v>6.6950000000000003</v>
          </cell>
          <cell r="L209">
            <v>13.39</v>
          </cell>
          <cell r="M209">
            <v>0</v>
          </cell>
          <cell r="N209">
            <v>0</v>
          </cell>
          <cell r="O209" t="str">
            <v>K/TOOL ROOM</v>
          </cell>
        </row>
        <row r="210">
          <cell r="D210">
            <v>1016</v>
          </cell>
          <cell r="E210" t="str">
            <v>3/8" ELECTRIC DRILL 220V</v>
          </cell>
          <cell r="F210" t="str">
            <v>BUILDING MATERIALS FOR CAMP</v>
          </cell>
          <cell r="G210" t="str">
            <v>ЭЛЕКТРОДРЕЛЬ 3/8"</v>
          </cell>
          <cell r="H210" t="str">
            <v>СТРОЙМАТЕРИАЛЫ ДЛЯ КЭМПА</v>
          </cell>
          <cell r="I210">
            <v>2</v>
          </cell>
          <cell r="J210" t="str">
            <v>EACH</v>
          </cell>
          <cell r="K210">
            <v>95.724999999999994</v>
          </cell>
          <cell r="L210">
            <v>191.45</v>
          </cell>
          <cell r="M210">
            <v>0</v>
          </cell>
          <cell r="N210">
            <v>0</v>
          </cell>
          <cell r="O210" t="str">
            <v>K/TOOL ROOM</v>
          </cell>
        </row>
        <row r="211">
          <cell r="D211">
            <v>1017</v>
          </cell>
          <cell r="E211" t="str">
            <v>LARGE SET ELECTRIC DRILL BITS</v>
          </cell>
          <cell r="F211" t="str">
            <v>BUILDING MATERIALS FOR CAMP</v>
          </cell>
          <cell r="G211" t="str">
            <v>СВЁРЛА ДЛЯ БОЛЬШОЙ ЭЛЕКТРОДРЕЛИ</v>
          </cell>
          <cell r="H211" t="str">
            <v>СТРОЙМАТЕРИАЛЫ ДЛЯ КЭМПА</v>
          </cell>
          <cell r="I211">
            <v>2</v>
          </cell>
          <cell r="J211" t="str">
            <v>EACH</v>
          </cell>
          <cell r="K211">
            <v>20.074999999999999</v>
          </cell>
          <cell r="L211">
            <v>40.15</v>
          </cell>
          <cell r="M211">
            <v>0</v>
          </cell>
          <cell r="N211">
            <v>0</v>
          </cell>
          <cell r="O211" t="str">
            <v>K/TOOL ROOM</v>
          </cell>
        </row>
        <row r="212">
          <cell r="D212">
            <v>1018</v>
          </cell>
          <cell r="E212" t="str">
            <v>1/2" ELECTRIC DRILL 220V</v>
          </cell>
          <cell r="F212" t="str">
            <v>BUILDING MATERIALS FOR CAMP</v>
          </cell>
          <cell r="G212" t="str">
            <v>ЭЛЕКТРОДРЕЛЬ 1/2" 220В</v>
          </cell>
          <cell r="H212" t="str">
            <v>СТРОЙМАТЕРИАЛЫ ДЛЯ КЭМПА</v>
          </cell>
          <cell r="I212">
            <v>2</v>
          </cell>
          <cell r="J212" t="str">
            <v>EACH</v>
          </cell>
          <cell r="K212">
            <v>120.545</v>
          </cell>
          <cell r="L212">
            <v>241.09</v>
          </cell>
          <cell r="M212">
            <v>0</v>
          </cell>
          <cell r="N212">
            <v>0</v>
          </cell>
          <cell r="O212" t="str">
            <v>K/TOOL ROOM</v>
          </cell>
        </row>
        <row r="213">
          <cell r="D213">
            <v>1019</v>
          </cell>
          <cell r="E213" t="str">
            <v>SET OF DRILL BITS</v>
          </cell>
          <cell r="F213" t="str">
            <v>BUILDING MATERIALS FOR CAMP</v>
          </cell>
          <cell r="G213" t="str">
            <v>НАБОР СВЁРЛ</v>
          </cell>
          <cell r="H213" t="str">
            <v>СТРОЙМАТЕРИАЛЫ ДЛЯ КЭМПА</v>
          </cell>
          <cell r="I213">
            <v>2</v>
          </cell>
          <cell r="J213" t="str">
            <v>EACH</v>
          </cell>
          <cell r="K213">
            <v>9.06</v>
          </cell>
          <cell r="L213">
            <v>18.12</v>
          </cell>
          <cell r="M213">
            <v>0</v>
          </cell>
          <cell r="N213">
            <v>0</v>
          </cell>
          <cell r="O213" t="str">
            <v>K/TOOL ROOM</v>
          </cell>
        </row>
        <row r="214">
          <cell r="D214">
            <v>1024</v>
          </cell>
          <cell r="E214" t="str">
            <v>4 DRAWER FILING CABINET</v>
          </cell>
          <cell r="F214" t="str">
            <v>OFFICE SUPPLIES FOR CAMP</v>
          </cell>
          <cell r="G214" t="str">
            <v>ФАЙЛ КАБИНЕТ</v>
          </cell>
          <cell r="H214" t="str">
            <v>ОФИСНОЕ ОБОРУДОВАНИЕ ДЛЯ КЭМПА</v>
          </cell>
          <cell r="I214">
            <v>5</v>
          </cell>
          <cell r="J214" t="str">
            <v>EACH</v>
          </cell>
          <cell r="K214">
            <v>232.42400000000001</v>
          </cell>
          <cell r="L214">
            <v>1162.1199999999999</v>
          </cell>
          <cell r="M214">
            <v>0</v>
          </cell>
          <cell r="N214">
            <v>0</v>
          </cell>
          <cell r="O214" t="str">
            <v>K/CAMP</v>
          </cell>
        </row>
        <row r="215">
          <cell r="D215">
            <v>1046</v>
          </cell>
          <cell r="E215" t="str">
            <v>TV</v>
          </cell>
          <cell r="F215" t="str">
            <v>CAMP ENTERTAINMENT SYSTEM</v>
          </cell>
          <cell r="G215" t="str">
            <v>ТЕЛЕВИЗОР</v>
          </cell>
          <cell r="H215" t="str">
            <v>ОБОРУДОВАНИЕ ДЛЯ ОТДЫХА - КЭМП</v>
          </cell>
          <cell r="I215">
            <v>5</v>
          </cell>
          <cell r="J215" t="str">
            <v>EACH</v>
          </cell>
          <cell r="K215">
            <v>583.03</v>
          </cell>
          <cell r="L215">
            <v>2915.15</v>
          </cell>
          <cell r="M215">
            <v>0</v>
          </cell>
          <cell r="N215">
            <v>0</v>
          </cell>
          <cell r="O215" t="str">
            <v>K/CAMP</v>
          </cell>
        </row>
        <row r="216">
          <cell r="D216">
            <v>1047</v>
          </cell>
          <cell r="E216" t="str">
            <v>VCR</v>
          </cell>
          <cell r="F216" t="str">
            <v>CAMP ENTERTAINMENT SYSTEM</v>
          </cell>
          <cell r="G216" t="str">
            <v>ВИДЕОМАГНИТОФОН</v>
          </cell>
          <cell r="H216" t="str">
            <v>ОБОРУДОВАНИЕ ДЛЯ ОТДЫХА - КЭМП</v>
          </cell>
          <cell r="I216">
            <v>5</v>
          </cell>
          <cell r="J216" t="str">
            <v>EACH</v>
          </cell>
          <cell r="K216">
            <v>551.71600000000001</v>
          </cell>
          <cell r="L216">
            <v>2758.58</v>
          </cell>
          <cell r="M216">
            <v>0</v>
          </cell>
          <cell r="N216">
            <v>0</v>
          </cell>
          <cell r="O216" t="str">
            <v>K/CAMP</v>
          </cell>
        </row>
        <row r="217">
          <cell r="D217">
            <v>1050</v>
          </cell>
          <cell r="E217" t="str">
            <v>TABLE WHITE 120X75CM</v>
          </cell>
          <cell r="F217" t="str">
            <v>CAMP ENTERTAINMENT SYSTEM</v>
          </cell>
          <cell r="G217" t="str">
            <v>СТОЛ БЕЛЫЙ 120Х75СМ</v>
          </cell>
          <cell r="H217" t="str">
            <v>ОБОРУДОВАНИЕ ДЛЯ ОТДЫХА - КЭМП</v>
          </cell>
          <cell r="I217">
            <v>6</v>
          </cell>
          <cell r="J217" t="str">
            <v>EACH</v>
          </cell>
          <cell r="K217">
            <v>70.121700000000004</v>
          </cell>
          <cell r="L217">
            <v>420.73020000000002</v>
          </cell>
          <cell r="M217">
            <v>0</v>
          </cell>
          <cell r="N217">
            <v>0</v>
          </cell>
          <cell r="O217" t="str">
            <v>K/CAMP</v>
          </cell>
        </row>
        <row r="218">
          <cell r="D218">
            <v>1051</v>
          </cell>
          <cell r="E218" t="str">
            <v>CHAIRS STACKABLE</v>
          </cell>
          <cell r="F218" t="str">
            <v>CAMP ENTERTAINMENT SYSTEM</v>
          </cell>
          <cell r="G218" t="str">
            <v>СТУЛЬЯ СКЛАДНЫЕ</v>
          </cell>
          <cell r="H218" t="str">
            <v>ОБОРУДОВАНИЕ ДЛЯ ОТДЫХА - КЭМП</v>
          </cell>
          <cell r="I218">
            <v>24</v>
          </cell>
          <cell r="J218" t="str">
            <v>EACH</v>
          </cell>
          <cell r="K218">
            <v>22.0212</v>
          </cell>
          <cell r="L218">
            <v>528.50880000000006</v>
          </cell>
          <cell r="M218">
            <v>0</v>
          </cell>
          <cell r="N218">
            <v>0</v>
          </cell>
          <cell r="O218" t="str">
            <v>K/CAMP</v>
          </cell>
        </row>
        <row r="219">
          <cell r="D219">
            <v>1052</v>
          </cell>
          <cell r="E219" t="str">
            <v>BACKGAMMON, CHECKERS, CHESS, DOMINOES, CARDS</v>
          </cell>
          <cell r="F219" t="str">
            <v>CAMP ENTERTAINMENT SYSTEM</v>
          </cell>
          <cell r="G219" t="str">
            <v>НАРДЫ, ШАШКИ, ШАХМАТЫ, ДОМИНО, КАРТЫ</v>
          </cell>
          <cell r="H219" t="str">
            <v>ОБОРУДОВАНИЕ ДЛЯ ОТДЫХА - КЭМП</v>
          </cell>
          <cell r="I219">
            <v>1</v>
          </cell>
          <cell r="J219" t="str">
            <v>LOT</v>
          </cell>
          <cell r="K219">
            <v>136.69999999999999</v>
          </cell>
          <cell r="L219">
            <v>136.69999999999999</v>
          </cell>
          <cell r="M219">
            <v>0</v>
          </cell>
          <cell r="N219">
            <v>0</v>
          </cell>
          <cell r="O219" t="str">
            <v>K/CAMP</v>
          </cell>
        </row>
        <row r="220">
          <cell r="D220">
            <v>1101</v>
          </cell>
          <cell r="E220" t="str">
            <v>COFFEE MAKER</v>
          </cell>
          <cell r="F220" t="str">
            <v>OFFICE SUPPLIES FOR CAMP</v>
          </cell>
          <cell r="G220" t="str">
            <v>КОФЕВАРКА</v>
          </cell>
          <cell r="H220" t="str">
            <v>ОФИСНОЕ ОБОРУДОВАНИЕ ДЛЯ КЭМПА</v>
          </cell>
          <cell r="I220">
            <v>2</v>
          </cell>
          <cell r="J220" t="str">
            <v>EACH</v>
          </cell>
          <cell r="K220">
            <v>274.57499999999999</v>
          </cell>
          <cell r="L220">
            <v>549.15</v>
          </cell>
          <cell r="M220">
            <v>0</v>
          </cell>
          <cell r="N220">
            <v>0</v>
          </cell>
          <cell r="O220" t="str">
            <v>K/CAMP</v>
          </cell>
        </row>
        <row r="221">
          <cell r="D221">
            <v>1104</v>
          </cell>
          <cell r="E221" t="str">
            <v>DOUBLE BED</v>
          </cell>
          <cell r="F221" t="str">
            <v>OFFICE SUPPLIES FOR CAMP</v>
          </cell>
          <cell r="G221" t="str">
            <v>ДВУСПАЛЬНАЯ КРОВАТЬ</v>
          </cell>
          <cell r="H221" t="str">
            <v>ОФИСНОЕ ОБОРУДОВАНИЕ ДЛЯ КЭМПА</v>
          </cell>
          <cell r="I221">
            <v>1</v>
          </cell>
          <cell r="J221" t="str">
            <v>EACH</v>
          </cell>
          <cell r="K221">
            <v>984.85</v>
          </cell>
          <cell r="L221">
            <v>984.85</v>
          </cell>
          <cell r="M221">
            <v>0</v>
          </cell>
          <cell r="N221">
            <v>0</v>
          </cell>
          <cell r="O221" t="str">
            <v>K/CAMP</v>
          </cell>
        </row>
        <row r="222">
          <cell r="D222">
            <v>1106</v>
          </cell>
          <cell r="E222" t="str">
            <v>TV + VCR</v>
          </cell>
          <cell r="F222" t="str">
            <v>OFFICE SUPPLIES FOR CAMP</v>
          </cell>
          <cell r="G222" t="str">
            <v>ТЕЛЕВИЗОР И ВИДЕОМАГНИТОФОН</v>
          </cell>
          <cell r="H222" t="str">
            <v>ОФИСНОЕ ОБОРУДОВАНИЕ ДЛЯ КЭМПА</v>
          </cell>
          <cell r="I222">
            <v>1</v>
          </cell>
          <cell r="J222" t="str">
            <v>SET</v>
          </cell>
          <cell r="K222">
            <v>791.82</v>
          </cell>
          <cell r="L222">
            <v>791.82</v>
          </cell>
          <cell r="M222">
            <v>0</v>
          </cell>
          <cell r="N222">
            <v>0</v>
          </cell>
          <cell r="O222" t="str">
            <v>K/CAMP</v>
          </cell>
        </row>
        <row r="223">
          <cell r="D223">
            <v>1109</v>
          </cell>
          <cell r="E223" t="str">
            <v>STEREO UNIT</v>
          </cell>
          <cell r="F223" t="str">
            <v>OFFICE SUPPLIES FOR CAMP</v>
          </cell>
          <cell r="G223" t="str">
            <v>СТЕРЕОСИСТЕМА</v>
          </cell>
          <cell r="H223" t="str">
            <v>ОФИСНОЕ ОБОРУДОВАНИЕ ДЛЯ КЭМПА</v>
          </cell>
          <cell r="I223">
            <v>1</v>
          </cell>
          <cell r="J223" t="str">
            <v>EACH</v>
          </cell>
          <cell r="K223">
            <v>783.94</v>
          </cell>
          <cell r="L223">
            <v>783.94</v>
          </cell>
          <cell r="M223">
            <v>0</v>
          </cell>
          <cell r="N223">
            <v>0</v>
          </cell>
          <cell r="O223" t="str">
            <v>K/CAMP</v>
          </cell>
        </row>
        <row r="224">
          <cell r="D224">
            <v>1120</v>
          </cell>
          <cell r="E224" t="str">
            <v>HEALTH RIDER</v>
          </cell>
          <cell r="F224" t="str">
            <v>CAMP ENTERTAINMENT SYSTEM</v>
          </cell>
          <cell r="G224" t="str">
            <v>ТРЕНАЖЁР</v>
          </cell>
          <cell r="H224" t="str">
            <v>ОБОРУДОВАНИЕ ДЛЯ ОТДЫХА - КЭМП</v>
          </cell>
          <cell r="I224">
            <v>2</v>
          </cell>
          <cell r="J224" t="str">
            <v>EACH</v>
          </cell>
          <cell r="K224">
            <v>399</v>
          </cell>
          <cell r="L224">
            <v>798</v>
          </cell>
          <cell r="M224">
            <v>0</v>
          </cell>
          <cell r="N224">
            <v>0</v>
          </cell>
          <cell r="O224" t="str">
            <v>K/CAMP/AKTAU</v>
          </cell>
        </row>
        <row r="225">
          <cell r="D225">
            <v>1121</v>
          </cell>
          <cell r="E225" t="str">
            <v>AC UNITS</v>
          </cell>
          <cell r="F225" t="str">
            <v>CAMP ENTERTAINMENT SYSTEM</v>
          </cell>
          <cell r="G225" t="str">
            <v>КОНДИЦИОНЕР</v>
          </cell>
          <cell r="H225" t="str">
            <v>ОБОРУДОВАНИЕ ДЛЯ ОТДЫХА - КЭМП</v>
          </cell>
          <cell r="I225">
            <v>4</v>
          </cell>
          <cell r="J225" t="str">
            <v>EACH</v>
          </cell>
          <cell r="K225">
            <v>799</v>
          </cell>
          <cell r="L225">
            <v>3196</v>
          </cell>
          <cell r="M225">
            <v>0</v>
          </cell>
          <cell r="N225">
            <v>0</v>
          </cell>
          <cell r="O225" t="str">
            <v>K1/MIDDLE/B</v>
          </cell>
        </row>
        <row r="226">
          <cell r="D226">
            <v>1123</v>
          </cell>
          <cell r="E226" t="str">
            <v>REMOTE CONTROL FOR WELDING MACHINE</v>
          </cell>
          <cell r="F226" t="str">
            <v>MATERIALS FOR CAMP</v>
          </cell>
          <cell r="G226" t="str">
            <v>ДИСТАНЦИОННОЕ УПРАВЛЕНИЕ ДЛЯ СВАРОЧНОГО АГРЕГАТА</v>
          </cell>
          <cell r="H226" t="str">
            <v>МАТЕРИАЛЫ ДЛЯ КЭМПА</v>
          </cell>
          <cell r="I226">
            <v>1</v>
          </cell>
          <cell r="J226" t="str">
            <v>EACH</v>
          </cell>
          <cell r="K226">
            <v>333.33</v>
          </cell>
          <cell r="L226">
            <v>333.33</v>
          </cell>
          <cell r="M226">
            <v>0</v>
          </cell>
          <cell r="N226">
            <v>0</v>
          </cell>
          <cell r="O226" t="str">
            <v>K/WELDERS</v>
          </cell>
        </row>
        <row r="227">
          <cell r="D227">
            <v>1136</v>
          </cell>
          <cell r="E227" t="str">
            <v>BRASS BRAZING RODS</v>
          </cell>
          <cell r="F227" t="str">
            <v>1/8" X 3'3"</v>
          </cell>
          <cell r="G227" t="str">
            <v>ЛАТУННЫЙ ПРИПОЙ</v>
          </cell>
          <cell r="H227" t="str">
            <v>1/8" X 3'3"</v>
          </cell>
          <cell r="I227">
            <v>1.0099999830126762</v>
          </cell>
          <cell r="J227" t="str">
            <v>KG</v>
          </cell>
          <cell r="K227">
            <v>17.332999999999998</v>
          </cell>
          <cell r="L227">
            <v>17.506329705558716</v>
          </cell>
          <cell r="M227">
            <v>0</v>
          </cell>
          <cell r="N227">
            <v>0</v>
          </cell>
          <cell r="O227" t="str">
            <v>K1/41</v>
          </cell>
        </row>
        <row r="228">
          <cell r="D228">
            <v>1137</v>
          </cell>
          <cell r="E228" t="str">
            <v>STEEL BRAZING RODS</v>
          </cell>
          <cell r="F228" t="str">
            <v>3/32" X 3'</v>
          </cell>
          <cell r="G228" t="str">
            <v>СТАЛЬНОЙ ПРИПОЙ</v>
          </cell>
          <cell r="H228" t="str">
            <v>3/32" X 3'</v>
          </cell>
          <cell r="I228">
            <v>1.1004507541656494E-4</v>
          </cell>
          <cell r="J228" t="str">
            <v>KG</v>
          </cell>
          <cell r="K228">
            <v>4.7270000000000003</v>
          </cell>
          <cell r="L228">
            <v>5.2018307149410254E-4</v>
          </cell>
          <cell r="M228">
            <v>0</v>
          </cell>
          <cell r="N228">
            <v>0</v>
          </cell>
          <cell r="O228" t="str">
            <v>K1/41</v>
          </cell>
        </row>
        <row r="229">
          <cell r="D229">
            <v>1138</v>
          </cell>
          <cell r="E229" t="str">
            <v>GRINDER ELECTRIC 6"</v>
          </cell>
          <cell r="F229" t="str">
            <v>MATERIALS FOR CAMP</v>
          </cell>
          <cell r="G229" t="str">
            <v>ШЛИФМАШИНКА 6"</v>
          </cell>
          <cell r="H229" t="str">
            <v>МАТЕРИАЛЫ ДЛЯ КЭМПА</v>
          </cell>
          <cell r="I229">
            <v>1</v>
          </cell>
          <cell r="J229" t="str">
            <v>EACH</v>
          </cell>
          <cell r="K229">
            <v>330.12</v>
          </cell>
          <cell r="L229">
            <v>330.12</v>
          </cell>
          <cell r="M229">
            <v>0</v>
          </cell>
          <cell r="N229">
            <v>0</v>
          </cell>
          <cell r="O229" t="str">
            <v>K/TOOL ROOM</v>
          </cell>
        </row>
        <row r="230">
          <cell r="D230">
            <v>1150</v>
          </cell>
          <cell r="E230" t="str">
            <v>PRESSURE REDUCER</v>
          </cell>
          <cell r="F230" t="str">
            <v>CO2/ARGON/ARGON MIX MAXY 266209</v>
          </cell>
          <cell r="G230" t="str">
            <v>РЕДУКТОР ДАВЛЕНИЯ</v>
          </cell>
          <cell r="H230" t="str">
            <v>CO2/АРГОН/СМЕСЬ АРГОНА МАКСИ 266209</v>
          </cell>
          <cell r="I230">
            <v>1</v>
          </cell>
          <cell r="J230" t="str">
            <v>EACH</v>
          </cell>
          <cell r="K230">
            <v>0</v>
          </cell>
          <cell r="L230">
            <v>0</v>
          </cell>
          <cell r="M230">
            <v>597.5</v>
          </cell>
          <cell r="N230">
            <v>597.5</v>
          </cell>
          <cell r="O230" t="str">
            <v>K1/41</v>
          </cell>
        </row>
        <row r="231">
          <cell r="D231">
            <v>1169</v>
          </cell>
          <cell r="E231" t="str">
            <v>MOUNTING MATERIAL</v>
          </cell>
          <cell r="F231" t="str">
            <v>0682602 FOR DAF CHASSIS NO. 00316317</v>
          </cell>
          <cell r="G231" t="str">
            <v>КРЕПЛЕНИЕ</v>
          </cell>
          <cell r="H231" t="str">
            <v>0682602 ДЛЯ ДАФ ШАССИ NO. 00316317</v>
          </cell>
          <cell r="I231">
            <v>1</v>
          </cell>
          <cell r="J231" t="str">
            <v>SET</v>
          </cell>
          <cell r="K231">
            <v>16.600000000000001</v>
          </cell>
          <cell r="L231">
            <v>16.600000000000001</v>
          </cell>
          <cell r="M231">
            <v>0</v>
          </cell>
          <cell r="N231">
            <v>0</v>
          </cell>
          <cell r="O231" t="str">
            <v>K1/49</v>
          </cell>
        </row>
        <row r="232">
          <cell r="D232">
            <v>1170</v>
          </cell>
          <cell r="E232" t="str">
            <v>MOUNTING MATERIAL</v>
          </cell>
          <cell r="F232" t="str">
            <v>0682604 FOR DAF CHASSIS NO. 00316317</v>
          </cell>
          <cell r="G232" t="str">
            <v>КРЕПЛЕНИЕ</v>
          </cell>
          <cell r="H232" t="str">
            <v>0682604 ДЛЯ ДАФ ШАССИ NO. 00316317</v>
          </cell>
          <cell r="I232">
            <v>1</v>
          </cell>
          <cell r="J232" t="str">
            <v>SET</v>
          </cell>
          <cell r="K232">
            <v>17.5</v>
          </cell>
          <cell r="L232">
            <v>17.5</v>
          </cell>
          <cell r="M232">
            <v>0</v>
          </cell>
          <cell r="N232">
            <v>0</v>
          </cell>
          <cell r="O232" t="str">
            <v>K1/49</v>
          </cell>
        </row>
        <row r="233">
          <cell r="D233">
            <v>1176</v>
          </cell>
          <cell r="E233" t="str">
            <v>LINKAGE COMPLETE SIDE ROD ASSY</v>
          </cell>
          <cell r="F233" t="str">
            <v>ROD #48510-31G25 AND 48560-31G25 NISSAN SPARE PARTS</v>
          </cell>
          <cell r="G233" t="str">
            <v>УЗЕЛ КРЕПЛЕНИЯ ХОДОВЫЕ ТЯГИ</v>
          </cell>
          <cell r="H233" t="str">
            <v>ТЯГИ #48510-31G25 AND 48560-31G25 ЗАПЧАСТИ НИССАНА</v>
          </cell>
          <cell r="I233">
            <v>1</v>
          </cell>
          <cell r="J233" t="str">
            <v>SET</v>
          </cell>
          <cell r="K233">
            <v>1000</v>
          </cell>
          <cell r="L233">
            <v>1000</v>
          </cell>
          <cell r="M233">
            <v>0</v>
          </cell>
          <cell r="N233">
            <v>0</v>
          </cell>
          <cell r="O233" t="str">
            <v>K1/49</v>
          </cell>
        </row>
        <row r="234">
          <cell r="D234">
            <v>1178</v>
          </cell>
          <cell r="E234" t="str">
            <v>AIR FRAMING GUN</v>
          </cell>
          <cell r="F234">
            <v>0</v>
          </cell>
          <cell r="G234" t="str">
            <v>ПНЕВМОТИЧЕСКИЙ ЗАБОЙНИК</v>
          </cell>
          <cell r="H234">
            <v>0</v>
          </cell>
          <cell r="I234">
            <v>1</v>
          </cell>
          <cell r="J234" t="str">
            <v>EACH</v>
          </cell>
          <cell r="K234">
            <v>814.25</v>
          </cell>
          <cell r="L234">
            <v>814.25</v>
          </cell>
          <cell r="M234">
            <v>0</v>
          </cell>
          <cell r="N234">
            <v>0</v>
          </cell>
          <cell r="O234" t="str">
            <v>K/TOOL ROOM</v>
          </cell>
        </row>
        <row r="235">
          <cell r="D235">
            <v>1179</v>
          </cell>
          <cell r="E235" t="str">
            <v>AIR FINISH GUN</v>
          </cell>
          <cell r="F235">
            <v>0</v>
          </cell>
          <cell r="G235" t="str">
            <v>ПНЕВМОТИЧЕСКИЙ ЗАБОЙНИК</v>
          </cell>
          <cell r="H235">
            <v>0</v>
          </cell>
          <cell r="I235">
            <v>1</v>
          </cell>
          <cell r="J235" t="str">
            <v>EACH</v>
          </cell>
          <cell r="K235">
            <v>717.24</v>
          </cell>
          <cell r="L235">
            <v>717.24</v>
          </cell>
          <cell r="M235">
            <v>0</v>
          </cell>
          <cell r="N235">
            <v>0</v>
          </cell>
          <cell r="O235" t="str">
            <v>K/TOOL ROOM</v>
          </cell>
        </row>
        <row r="236">
          <cell r="D236">
            <v>1180</v>
          </cell>
          <cell r="E236" t="str">
            <v>AIR BRAD GUN</v>
          </cell>
          <cell r="F236">
            <v>0</v>
          </cell>
          <cell r="G236">
            <v>0</v>
          </cell>
          <cell r="H236">
            <v>0</v>
          </cell>
          <cell r="I236">
            <v>1</v>
          </cell>
          <cell r="J236" t="str">
            <v>EACH</v>
          </cell>
          <cell r="K236">
            <v>409.13</v>
          </cell>
          <cell r="L236">
            <v>409.13</v>
          </cell>
          <cell r="M236">
            <v>0</v>
          </cell>
          <cell r="N236">
            <v>0</v>
          </cell>
          <cell r="O236" t="str">
            <v>K/TOOL ROOM</v>
          </cell>
        </row>
        <row r="237">
          <cell r="D237">
            <v>1186</v>
          </cell>
          <cell r="E237" t="str">
            <v>DRILL BITS</v>
          </cell>
          <cell r="F237" t="str">
            <v>1-13</v>
          </cell>
          <cell r="G237" t="str">
            <v>СВЁРЛА</v>
          </cell>
          <cell r="H237" t="str">
            <v>1-13</v>
          </cell>
          <cell r="I237">
            <v>1</v>
          </cell>
          <cell r="J237" t="str">
            <v>SET</v>
          </cell>
          <cell r="K237">
            <v>33.68</v>
          </cell>
          <cell r="L237">
            <v>33.68</v>
          </cell>
          <cell r="M237">
            <v>0</v>
          </cell>
          <cell r="N237">
            <v>0</v>
          </cell>
          <cell r="O237" t="str">
            <v>K/TOOL ROOM</v>
          </cell>
        </row>
        <row r="238">
          <cell r="D238">
            <v>1187</v>
          </cell>
          <cell r="E238" t="str">
            <v>SAW CORDLESS</v>
          </cell>
          <cell r="F238">
            <v>0</v>
          </cell>
          <cell r="G238" t="str">
            <v>ПИЛА БЕЗ ШНУРА</v>
          </cell>
          <cell r="H238">
            <v>0</v>
          </cell>
          <cell r="I238">
            <v>1</v>
          </cell>
          <cell r="J238" t="str">
            <v>EACH</v>
          </cell>
          <cell r="K238">
            <v>361.4</v>
          </cell>
          <cell r="L238">
            <v>361.4</v>
          </cell>
          <cell r="M238">
            <v>0</v>
          </cell>
          <cell r="N238">
            <v>0</v>
          </cell>
          <cell r="O238" t="str">
            <v>K/TOOL ROOM</v>
          </cell>
        </row>
        <row r="239">
          <cell r="D239">
            <v>1188</v>
          </cell>
          <cell r="E239" t="str">
            <v>BLADES</v>
          </cell>
          <cell r="F239" t="str">
            <v>136MM DEWALT DT1200 FOR CORDLESS SAW</v>
          </cell>
          <cell r="G239" t="str">
            <v>ЛЕЗВИЕ</v>
          </cell>
          <cell r="H239" t="str">
            <v>ДЛЯ ПИЛЫ БЕЗ ШНУРА</v>
          </cell>
          <cell r="I239">
            <v>4</v>
          </cell>
          <cell r="J239" t="str">
            <v>EACH</v>
          </cell>
          <cell r="K239">
            <v>33.25</v>
          </cell>
          <cell r="L239">
            <v>133</v>
          </cell>
          <cell r="M239">
            <v>0</v>
          </cell>
          <cell r="N239">
            <v>0</v>
          </cell>
          <cell r="O239" t="str">
            <v>K1/45</v>
          </cell>
        </row>
        <row r="240">
          <cell r="D240">
            <v>1189</v>
          </cell>
          <cell r="E240" t="str">
            <v>WOOD BITS</v>
          </cell>
          <cell r="F240" t="str">
            <v>6-40</v>
          </cell>
          <cell r="G240" t="str">
            <v>СВЁРЛА ПО ДЕРЕВУ</v>
          </cell>
          <cell r="H240" t="str">
            <v>6-40</v>
          </cell>
          <cell r="I240">
            <v>1</v>
          </cell>
          <cell r="J240" t="str">
            <v>SET</v>
          </cell>
          <cell r="K240">
            <v>63.63</v>
          </cell>
          <cell r="L240">
            <v>63.63</v>
          </cell>
          <cell r="M240">
            <v>0</v>
          </cell>
          <cell r="N240">
            <v>0</v>
          </cell>
          <cell r="O240" t="str">
            <v>K/TOOL ROOM</v>
          </cell>
        </row>
        <row r="241">
          <cell r="D241">
            <v>1190</v>
          </cell>
          <cell r="E241" t="str">
            <v>CORDLESS DRILL</v>
          </cell>
          <cell r="F241">
            <v>0</v>
          </cell>
          <cell r="G241" t="str">
            <v>ДРЕЛЬ БЕЗ ШНУРА</v>
          </cell>
          <cell r="H241">
            <v>0</v>
          </cell>
          <cell r="I241">
            <v>1</v>
          </cell>
          <cell r="J241" t="str">
            <v>EACH</v>
          </cell>
          <cell r="K241">
            <v>245</v>
          </cell>
          <cell r="L241">
            <v>245</v>
          </cell>
          <cell r="M241">
            <v>0</v>
          </cell>
          <cell r="N241">
            <v>0</v>
          </cell>
          <cell r="O241" t="str">
            <v>K/TOOL ROOM</v>
          </cell>
        </row>
        <row r="242">
          <cell r="D242">
            <v>1191</v>
          </cell>
          <cell r="E242" t="str">
            <v>BAND SAW</v>
          </cell>
          <cell r="F242" t="str">
            <v>220V</v>
          </cell>
          <cell r="G242" t="str">
            <v>ЭЛЕКТРОПИЛА</v>
          </cell>
          <cell r="H242" t="str">
            <v>220V</v>
          </cell>
          <cell r="I242">
            <v>1</v>
          </cell>
          <cell r="J242" t="str">
            <v>EACH</v>
          </cell>
          <cell r="K242">
            <v>405.45</v>
          </cell>
          <cell r="L242">
            <v>405.45</v>
          </cell>
          <cell r="M242">
            <v>0</v>
          </cell>
          <cell r="N242">
            <v>0</v>
          </cell>
          <cell r="O242" t="str">
            <v>K/TOOL ROOM</v>
          </cell>
        </row>
        <row r="243">
          <cell r="D243">
            <v>1193</v>
          </cell>
          <cell r="E243" t="str">
            <v>SAW RECIPRO</v>
          </cell>
          <cell r="F243" t="str">
            <v>220V</v>
          </cell>
          <cell r="G243" t="str">
            <v>ЭЛЕКТРОПИЛА</v>
          </cell>
          <cell r="H243">
            <v>0</v>
          </cell>
          <cell r="I243">
            <v>1</v>
          </cell>
          <cell r="J243" t="str">
            <v>EACH</v>
          </cell>
          <cell r="K243">
            <v>286.89</v>
          </cell>
          <cell r="L243">
            <v>286.89</v>
          </cell>
          <cell r="M243">
            <v>0</v>
          </cell>
          <cell r="N243">
            <v>0</v>
          </cell>
          <cell r="O243" t="str">
            <v>K/TOOL ROOM</v>
          </cell>
        </row>
        <row r="244">
          <cell r="D244">
            <v>1198</v>
          </cell>
          <cell r="E244" t="str">
            <v>RATCHED OFFSET</v>
          </cell>
          <cell r="F244" t="str">
            <v>7-21MM</v>
          </cell>
          <cell r="G244" t="str">
            <v>ТРЕЩЁТКА</v>
          </cell>
          <cell r="H244" t="str">
            <v>7-21MM</v>
          </cell>
          <cell r="I244">
            <v>1</v>
          </cell>
          <cell r="J244" t="str">
            <v>EACH</v>
          </cell>
          <cell r="K244">
            <v>121.45</v>
          </cell>
          <cell r="L244">
            <v>121.45</v>
          </cell>
          <cell r="M244">
            <v>0</v>
          </cell>
          <cell r="N244">
            <v>0</v>
          </cell>
          <cell r="O244" t="str">
            <v>K/TOOL ROOM</v>
          </cell>
        </row>
        <row r="245">
          <cell r="D245">
            <v>1200</v>
          </cell>
          <cell r="E245" t="str">
            <v>PUNCH SET</v>
          </cell>
          <cell r="F245" t="str">
            <v>12PCS</v>
          </cell>
          <cell r="G245" t="str">
            <v>НАБОР ЗУБИЛ</v>
          </cell>
          <cell r="H245" t="str">
            <v>ИЗ 12 ШТ</v>
          </cell>
          <cell r="I245">
            <v>1</v>
          </cell>
          <cell r="J245" t="str">
            <v>EACH</v>
          </cell>
          <cell r="K245">
            <v>47.8</v>
          </cell>
          <cell r="L245">
            <v>47.8</v>
          </cell>
          <cell r="M245">
            <v>0</v>
          </cell>
          <cell r="N245">
            <v>0</v>
          </cell>
          <cell r="O245" t="str">
            <v>K/TOOL ROOM</v>
          </cell>
        </row>
        <row r="246">
          <cell r="D246">
            <v>1204</v>
          </cell>
          <cell r="E246" t="str">
            <v>FLARE KIT CUTTER</v>
          </cell>
          <cell r="F246" t="str">
            <v>3/16 - 5/8</v>
          </cell>
          <cell r="G246" t="str">
            <v>НАБОР ШТУЦЕРОВ ДЛЯ РЕЗКИ</v>
          </cell>
          <cell r="H246" t="str">
            <v>3/16 - 5/8</v>
          </cell>
          <cell r="I246">
            <v>1</v>
          </cell>
          <cell r="J246" t="str">
            <v>EACH</v>
          </cell>
          <cell r="K246">
            <v>199.4</v>
          </cell>
          <cell r="L246">
            <v>199.4</v>
          </cell>
          <cell r="M246">
            <v>0</v>
          </cell>
          <cell r="N246">
            <v>0</v>
          </cell>
          <cell r="O246" t="str">
            <v>K/TOOL ROOM</v>
          </cell>
        </row>
        <row r="247">
          <cell r="D247">
            <v>1205</v>
          </cell>
          <cell r="E247" t="str">
            <v>ALUM. PIPE WRENCH</v>
          </cell>
          <cell r="F247" t="str">
            <v>10"</v>
          </cell>
          <cell r="G247" t="str">
            <v>АЛЮМИНЕВЫЙ ГАЗОВЫЙ КЛЮЧ</v>
          </cell>
          <cell r="H247" t="str">
            <v>10"</v>
          </cell>
          <cell r="I247">
            <v>1</v>
          </cell>
          <cell r="J247" t="str">
            <v>EACH</v>
          </cell>
          <cell r="K247">
            <v>43.1</v>
          </cell>
          <cell r="L247">
            <v>43.1</v>
          </cell>
          <cell r="M247">
            <v>0</v>
          </cell>
          <cell r="N247">
            <v>0</v>
          </cell>
          <cell r="O247" t="str">
            <v>K/TOOL ROOM</v>
          </cell>
        </row>
        <row r="248">
          <cell r="D248">
            <v>1206</v>
          </cell>
          <cell r="E248" t="str">
            <v>SCREWDRIVER SET</v>
          </cell>
          <cell r="F248">
            <v>0</v>
          </cell>
          <cell r="G248" t="str">
            <v>НАБОР ОТВЁРТОК</v>
          </cell>
          <cell r="H248">
            <v>0</v>
          </cell>
          <cell r="I248">
            <v>1</v>
          </cell>
          <cell r="J248" t="str">
            <v>EACH</v>
          </cell>
          <cell r="K248">
            <v>13.6</v>
          </cell>
          <cell r="L248">
            <v>13.6</v>
          </cell>
          <cell r="M248">
            <v>0</v>
          </cell>
          <cell r="N248">
            <v>0</v>
          </cell>
          <cell r="O248" t="str">
            <v>K/TOOL ROOM</v>
          </cell>
        </row>
        <row r="249">
          <cell r="D249">
            <v>1207</v>
          </cell>
          <cell r="E249" t="str">
            <v>WRENCH SET</v>
          </cell>
          <cell r="F249" t="str">
            <v>10-19MM</v>
          </cell>
          <cell r="G249" t="str">
            <v>НАБОР КЛЮЧЕЙ</v>
          </cell>
          <cell r="H249" t="str">
            <v>10-19MM</v>
          </cell>
          <cell r="I249">
            <v>1</v>
          </cell>
          <cell r="J249" t="str">
            <v>EACH</v>
          </cell>
          <cell r="K249">
            <v>77.5</v>
          </cell>
          <cell r="L249">
            <v>77.5</v>
          </cell>
          <cell r="M249">
            <v>0</v>
          </cell>
          <cell r="N249">
            <v>0</v>
          </cell>
          <cell r="O249" t="str">
            <v>K/TOOL ROOM</v>
          </cell>
        </row>
        <row r="250">
          <cell r="D250">
            <v>1208</v>
          </cell>
          <cell r="E250" t="str">
            <v>SOCKET SET</v>
          </cell>
          <cell r="F250" t="str">
            <v>4-13</v>
          </cell>
          <cell r="G250" t="str">
            <v>НАБОР НАКИДНЫХ ГОЛОВОК</v>
          </cell>
          <cell r="H250" t="str">
            <v>4-13</v>
          </cell>
          <cell r="I250">
            <v>1</v>
          </cell>
          <cell r="J250" t="str">
            <v>EACH</v>
          </cell>
          <cell r="K250">
            <v>59.85</v>
          </cell>
          <cell r="L250">
            <v>59.85</v>
          </cell>
          <cell r="M250">
            <v>0</v>
          </cell>
          <cell r="N250">
            <v>0</v>
          </cell>
          <cell r="O250" t="str">
            <v>K/TOOL ROOM</v>
          </cell>
        </row>
        <row r="251">
          <cell r="D251">
            <v>1209</v>
          </cell>
          <cell r="E251" t="str">
            <v>SOCKET SET</v>
          </cell>
          <cell r="F251" t="str">
            <v>3/16 - 1/2</v>
          </cell>
          <cell r="G251" t="str">
            <v>НАБОР НАКИДНЫХ ГОЛОВОК</v>
          </cell>
          <cell r="H251" t="str">
            <v>3/16 - 1/2</v>
          </cell>
          <cell r="I251">
            <v>1</v>
          </cell>
          <cell r="J251" t="str">
            <v>EACH</v>
          </cell>
          <cell r="K251">
            <v>155.22999999999999</v>
          </cell>
          <cell r="L251">
            <v>155.22999999999999</v>
          </cell>
          <cell r="M251">
            <v>0</v>
          </cell>
          <cell r="N251">
            <v>0</v>
          </cell>
          <cell r="O251" t="str">
            <v>K/TOOL ROOM</v>
          </cell>
        </row>
        <row r="252">
          <cell r="D252">
            <v>1224</v>
          </cell>
          <cell r="E252" t="str">
            <v>SILICON</v>
          </cell>
          <cell r="F252" t="str">
            <v>A310ML</v>
          </cell>
          <cell r="G252" t="str">
            <v>СИЛИКОН</v>
          </cell>
          <cell r="H252" t="str">
            <v>310 МЛ</v>
          </cell>
          <cell r="I252">
            <v>6</v>
          </cell>
          <cell r="J252" t="str">
            <v>TUBE</v>
          </cell>
          <cell r="K252">
            <v>3.25</v>
          </cell>
          <cell r="L252">
            <v>19.5</v>
          </cell>
          <cell r="M252">
            <v>0</v>
          </cell>
          <cell r="N252">
            <v>0</v>
          </cell>
          <cell r="O252" t="str">
            <v>K1/35</v>
          </cell>
        </row>
        <row r="253">
          <cell r="D253">
            <v>1226</v>
          </cell>
          <cell r="E253" t="str">
            <v>WRENCH SET</v>
          </cell>
          <cell r="F253" t="str">
            <v>3/8 - 3/4</v>
          </cell>
          <cell r="G253" t="str">
            <v>НАБОР КЛЮЧЕЙ</v>
          </cell>
          <cell r="H253" t="str">
            <v>3/8 - 3/4</v>
          </cell>
          <cell r="I253">
            <v>1</v>
          </cell>
          <cell r="J253" t="str">
            <v>EACH</v>
          </cell>
          <cell r="K253">
            <v>97.8</v>
          </cell>
          <cell r="L253">
            <v>97.8</v>
          </cell>
          <cell r="M253">
            <v>0</v>
          </cell>
          <cell r="N253">
            <v>0</v>
          </cell>
          <cell r="O253" t="str">
            <v>K/TOOL ROOM</v>
          </cell>
        </row>
        <row r="254">
          <cell r="D254">
            <v>1229</v>
          </cell>
          <cell r="E254" t="str">
            <v>PRIMER</v>
          </cell>
          <cell r="F254">
            <v>0</v>
          </cell>
          <cell r="G254" t="str">
            <v>ПРАЙМЕР</v>
          </cell>
          <cell r="H254">
            <v>0</v>
          </cell>
          <cell r="I254">
            <v>378.60000610351563</v>
          </cell>
          <cell r="J254" t="str">
            <v>LITER</v>
          </cell>
          <cell r="K254">
            <v>0</v>
          </cell>
          <cell r="L254">
            <v>0</v>
          </cell>
          <cell r="M254">
            <v>380</v>
          </cell>
          <cell r="N254">
            <v>143868.00231933594</v>
          </cell>
          <cell r="O254" t="str">
            <v>K2</v>
          </cell>
        </row>
        <row r="255">
          <cell r="D255">
            <v>1235</v>
          </cell>
          <cell r="E255" t="str">
            <v>INDUSTRIAL WASHER</v>
          </cell>
          <cell r="F255" t="str">
            <v>220V 8.2 KG CAP</v>
          </cell>
          <cell r="G255" t="str">
            <v>ПРОМЫШЛЕННАЯ СТИРАЛЬНАЯ МАШИНА</v>
          </cell>
          <cell r="H255" t="str">
            <v>220В 8.2 КГ</v>
          </cell>
          <cell r="I255">
            <v>2</v>
          </cell>
          <cell r="J255" t="str">
            <v>EACH</v>
          </cell>
          <cell r="K255">
            <v>2049.5</v>
          </cell>
          <cell r="L255">
            <v>4099</v>
          </cell>
          <cell r="M255">
            <v>0</v>
          </cell>
          <cell r="N255">
            <v>0</v>
          </cell>
          <cell r="O255" t="str">
            <v>K/CAMP</v>
          </cell>
        </row>
        <row r="256">
          <cell r="D256" t="str">
            <v>1235-1</v>
          </cell>
          <cell r="E256" t="str">
            <v>INDUSTRIAL WASHER</v>
          </cell>
          <cell r="F256" t="str">
            <v>220V 8.2 KG CAP</v>
          </cell>
          <cell r="G256" t="str">
            <v>ПРОМЫШЛЕННАЯ СТИРАЛЬНАЯ МАШИНА</v>
          </cell>
          <cell r="H256" t="str">
            <v>220В 8.2 КГ</v>
          </cell>
          <cell r="I256">
            <v>1</v>
          </cell>
          <cell r="J256" t="str">
            <v>EACH</v>
          </cell>
          <cell r="K256">
            <v>0</v>
          </cell>
          <cell r="L256">
            <v>0</v>
          </cell>
          <cell r="M256">
            <v>0</v>
          </cell>
          <cell r="N256">
            <v>0</v>
          </cell>
          <cell r="O256" t="str">
            <v>K/CAMP</v>
          </cell>
        </row>
        <row r="257">
          <cell r="D257">
            <v>1238</v>
          </cell>
          <cell r="E257" t="str">
            <v>TRUCK TIRE CHANGING MACHINE</v>
          </cell>
          <cell r="F257" t="str">
            <v>FOR BIG TRUCKS TIRES</v>
          </cell>
          <cell r="G257" t="str">
            <v>УСТАНОВКА ДЛЯ СМЕНЫ КОЛЁС</v>
          </cell>
          <cell r="H257" t="str">
            <v>ДЛЯ БОЛЬШИХ ГРУЗАВИКОВ</v>
          </cell>
          <cell r="I257">
            <v>1</v>
          </cell>
          <cell r="J257" t="str">
            <v>EACH</v>
          </cell>
          <cell r="K257">
            <v>8832.5</v>
          </cell>
          <cell r="L257">
            <v>8832.5</v>
          </cell>
          <cell r="M257">
            <v>0</v>
          </cell>
          <cell r="N257">
            <v>0</v>
          </cell>
          <cell r="O257" t="str">
            <v>K/SHOP</v>
          </cell>
        </row>
        <row r="258">
          <cell r="D258">
            <v>1240</v>
          </cell>
          <cell r="E258" t="str">
            <v>GREASE</v>
          </cell>
          <cell r="F258" t="str">
            <v>SHELL</v>
          </cell>
          <cell r="G258" t="str">
            <v>СМАЗКА</v>
          </cell>
          <cell r="H258" t="str">
            <v>SHELL</v>
          </cell>
          <cell r="I258">
            <v>60</v>
          </cell>
          <cell r="J258" t="str">
            <v>KG</v>
          </cell>
          <cell r="K258">
            <v>0</v>
          </cell>
          <cell r="L258">
            <v>0</v>
          </cell>
          <cell r="M258">
            <v>360</v>
          </cell>
          <cell r="N258">
            <v>21600</v>
          </cell>
          <cell r="O258" t="str">
            <v>K1/52</v>
          </cell>
        </row>
        <row r="259">
          <cell r="D259">
            <v>1247</v>
          </cell>
          <cell r="E259" t="str">
            <v>TENNIS NET</v>
          </cell>
          <cell r="F259" t="str">
            <v>OFFICIAL SIZE</v>
          </cell>
          <cell r="G259" t="str">
            <v>ТЕННИСНАЯ СЕТКА</v>
          </cell>
          <cell r="H259" t="str">
            <v>ОФИЦИАЛЬНЫЙ РАЗМЕР</v>
          </cell>
          <cell r="I259">
            <v>1</v>
          </cell>
          <cell r="J259" t="str">
            <v>EACH</v>
          </cell>
          <cell r="K259">
            <v>225.5</v>
          </cell>
          <cell r="L259">
            <v>225.5</v>
          </cell>
          <cell r="M259">
            <v>0</v>
          </cell>
          <cell r="N259">
            <v>0</v>
          </cell>
          <cell r="O259" t="str">
            <v>K1/MIDDLE/B</v>
          </cell>
        </row>
        <row r="260">
          <cell r="D260">
            <v>1248</v>
          </cell>
          <cell r="E260" t="str">
            <v>SAFE</v>
          </cell>
          <cell r="F260" t="str">
            <v>58 X 46 X 39 (H) CM 0.5 HR FIREPROOF</v>
          </cell>
          <cell r="G260" t="str">
            <v>СЕЙФ</v>
          </cell>
          <cell r="H260" t="str">
            <v>58 X 46 X 39 (H) CM 0.5 HR НЕСГОРАЕМЫЙ</v>
          </cell>
          <cell r="I260">
            <v>2</v>
          </cell>
          <cell r="J260" t="str">
            <v>EACH</v>
          </cell>
          <cell r="K260">
            <v>604.5</v>
          </cell>
          <cell r="L260">
            <v>1209</v>
          </cell>
          <cell r="M260">
            <v>0</v>
          </cell>
          <cell r="N260">
            <v>0</v>
          </cell>
          <cell r="O260" t="str">
            <v>K/CAMP</v>
          </cell>
        </row>
        <row r="261">
          <cell r="D261">
            <v>1256</v>
          </cell>
          <cell r="E261" t="str">
            <v>NOTICE BOARD WHITE</v>
          </cell>
          <cell r="F261" t="str">
            <v>90 X 120 W/MARKERS</v>
          </cell>
          <cell r="G261" t="str">
            <v>ДОСКА ДЛЯ ОБЪЯВЛЕНИЙ БЕЛАЯ</v>
          </cell>
          <cell r="H261" t="str">
            <v>90 Х 120 С МАРКЕРАМИ</v>
          </cell>
          <cell r="I261">
            <v>2</v>
          </cell>
          <cell r="J261" t="str">
            <v>EACH</v>
          </cell>
          <cell r="K261">
            <v>101.25</v>
          </cell>
          <cell r="L261">
            <v>202.5</v>
          </cell>
          <cell r="M261">
            <v>0</v>
          </cell>
          <cell r="N261">
            <v>0</v>
          </cell>
          <cell r="O261" t="str">
            <v>K/CAMP</v>
          </cell>
        </row>
        <row r="262">
          <cell r="D262">
            <v>1259</v>
          </cell>
          <cell r="E262" t="str">
            <v>FLOOR DRILL PRESS PROF. USE</v>
          </cell>
          <cell r="F262">
            <v>0</v>
          </cell>
          <cell r="G262" t="str">
            <v>ДРЕЛЬ</v>
          </cell>
          <cell r="H262">
            <v>0</v>
          </cell>
          <cell r="I262">
            <v>1</v>
          </cell>
          <cell r="J262" t="str">
            <v>EACH</v>
          </cell>
          <cell r="K262">
            <v>412.5</v>
          </cell>
          <cell r="L262">
            <v>412.5</v>
          </cell>
          <cell r="M262">
            <v>0</v>
          </cell>
          <cell r="N262">
            <v>0</v>
          </cell>
          <cell r="O262" t="str">
            <v>K/TOOL ROOM</v>
          </cell>
        </row>
        <row r="263">
          <cell r="D263">
            <v>1260</v>
          </cell>
          <cell r="E263" t="str">
            <v>BITS</v>
          </cell>
          <cell r="F263" t="str">
            <v>10-12-14-16-20MM FOR FLOOR DRILL PRESS</v>
          </cell>
          <cell r="G263" t="str">
            <v>СВЁРЛА</v>
          </cell>
          <cell r="H263" t="str">
            <v>10-12-14-16-20MM ДЛЯ ДРЕЛИ</v>
          </cell>
          <cell r="I263">
            <v>1</v>
          </cell>
          <cell r="J263" t="str">
            <v>SET</v>
          </cell>
          <cell r="K263">
            <v>489</v>
          </cell>
          <cell r="L263">
            <v>489</v>
          </cell>
          <cell r="M263">
            <v>0</v>
          </cell>
          <cell r="N263">
            <v>0</v>
          </cell>
          <cell r="O263" t="str">
            <v>K/TOOL ROOM</v>
          </cell>
        </row>
        <row r="264">
          <cell r="D264">
            <v>1273</v>
          </cell>
          <cell r="E264" t="str">
            <v>TIRE</v>
          </cell>
          <cell r="F264" t="str">
            <v>235/85 R16 HANGKOOK 8 PLY</v>
          </cell>
          <cell r="G264" t="str">
            <v>ПОКРЫШКА</v>
          </cell>
          <cell r="H264" t="str">
            <v>235/85 R16 8 ОТВЕРСТИЙ</v>
          </cell>
          <cell r="I264">
            <v>2</v>
          </cell>
          <cell r="J264" t="str">
            <v>EACH</v>
          </cell>
          <cell r="K264">
            <v>137.5</v>
          </cell>
          <cell r="L264">
            <v>275</v>
          </cell>
          <cell r="M264">
            <v>0</v>
          </cell>
          <cell r="N264">
            <v>0</v>
          </cell>
          <cell r="O264" t="str">
            <v>K/C-20</v>
          </cell>
        </row>
        <row r="265">
          <cell r="D265">
            <v>1281</v>
          </cell>
          <cell r="E265" t="str">
            <v>FUEL FILTER</v>
          </cell>
          <cell r="F265" t="str">
            <v>FF5298 DAF 2500</v>
          </cell>
          <cell r="G265" t="str">
            <v>ДИЗ. ФИЛЬТР</v>
          </cell>
          <cell r="H265" t="str">
            <v>FF5298 ДАФ 2500</v>
          </cell>
          <cell r="I265">
            <v>10</v>
          </cell>
          <cell r="J265" t="str">
            <v>EACH</v>
          </cell>
          <cell r="K265">
            <v>10.130000000000001</v>
          </cell>
          <cell r="L265">
            <v>101.3</v>
          </cell>
          <cell r="M265">
            <v>0</v>
          </cell>
          <cell r="N265">
            <v>0</v>
          </cell>
          <cell r="O265" t="str">
            <v>K1/63</v>
          </cell>
        </row>
        <row r="266">
          <cell r="D266">
            <v>1282</v>
          </cell>
          <cell r="E266" t="str">
            <v>OIL FILTER</v>
          </cell>
          <cell r="F266" t="str">
            <v>LF4154 FLEETGUARD FOR DAF 2500</v>
          </cell>
          <cell r="G266" t="str">
            <v>МАСЛЯНЫЙ ФИЛЬТР</v>
          </cell>
          <cell r="H266" t="str">
            <v>LF4154 ФЛИТГАРД ДЛЯ ДАФ 2500</v>
          </cell>
          <cell r="I266">
            <v>9</v>
          </cell>
          <cell r="J266" t="str">
            <v>EACH</v>
          </cell>
          <cell r="K266">
            <v>10.130000000000001</v>
          </cell>
          <cell r="L266">
            <v>91.17</v>
          </cell>
          <cell r="M266">
            <v>0</v>
          </cell>
          <cell r="N266">
            <v>0</v>
          </cell>
          <cell r="O266" t="str">
            <v>K1/61</v>
          </cell>
        </row>
        <row r="267">
          <cell r="D267">
            <v>1287</v>
          </cell>
          <cell r="E267" t="str">
            <v>OIL FILTER</v>
          </cell>
          <cell r="F267" t="str">
            <v>FLEETGUARD LF3320 / H1275X MANN FILTER FOR MERCEDES</v>
          </cell>
          <cell r="G267" t="str">
            <v>МАСЛЯНЫЙ ФИЛЬТР</v>
          </cell>
          <cell r="H267" t="str">
            <v>ФЛИТГАРД LF3320 / H1275X МАНН ФИЛЬТ ДЛЯ МЕРСЕДЕСА</v>
          </cell>
          <cell r="I267">
            <v>3</v>
          </cell>
          <cell r="J267" t="str">
            <v>EACH</v>
          </cell>
          <cell r="K267">
            <v>11.65</v>
          </cell>
          <cell r="L267">
            <v>34.950000000000003</v>
          </cell>
          <cell r="M267">
            <v>0</v>
          </cell>
          <cell r="N267">
            <v>0</v>
          </cell>
          <cell r="O267" t="str">
            <v>K1/63</v>
          </cell>
        </row>
        <row r="268">
          <cell r="D268">
            <v>1288</v>
          </cell>
          <cell r="E268" t="str">
            <v>FUEL FILTER</v>
          </cell>
          <cell r="F268" t="str">
            <v>FF147 FLEETGUARD FOR DEAWOO 152 KVA GENERATOR SET</v>
          </cell>
          <cell r="G268" t="str">
            <v>ДИЗ. ФИЛЬТР</v>
          </cell>
          <cell r="H268" t="str">
            <v>FF147 ФЛИТГАРД ДЛЯ ГЕНЕРАТОРА ДЭУ</v>
          </cell>
          <cell r="I268">
            <v>4</v>
          </cell>
          <cell r="J268" t="str">
            <v>EACH</v>
          </cell>
          <cell r="K268">
            <v>40.85</v>
          </cell>
          <cell r="L268">
            <v>163.4</v>
          </cell>
          <cell r="M268">
            <v>0</v>
          </cell>
          <cell r="N268">
            <v>0</v>
          </cell>
          <cell r="O268" t="str">
            <v>K1/61</v>
          </cell>
        </row>
        <row r="269">
          <cell r="D269">
            <v>1288</v>
          </cell>
          <cell r="E269" t="str">
            <v>FUEL FILTER</v>
          </cell>
          <cell r="F269" t="str">
            <v>FF147 FLEETGUARD FOR DEAWOO 152 KVA GENERATOR SET</v>
          </cell>
          <cell r="G269" t="str">
            <v>ДИЗ. ФИЛЬТР</v>
          </cell>
          <cell r="H269" t="str">
            <v>FF147 ФЛИТГАРД ДЛЯ ГЕНЕРАТОРА ДЭУ</v>
          </cell>
          <cell r="I269">
            <v>35</v>
          </cell>
          <cell r="J269" t="str">
            <v>EACH</v>
          </cell>
          <cell r="K269">
            <v>0</v>
          </cell>
          <cell r="L269">
            <v>0</v>
          </cell>
          <cell r="M269">
            <v>0</v>
          </cell>
          <cell r="N269">
            <v>0</v>
          </cell>
          <cell r="O269" t="str">
            <v>K1/61</v>
          </cell>
        </row>
        <row r="270">
          <cell r="D270">
            <v>1291</v>
          </cell>
          <cell r="E270" t="str">
            <v>V-BELT</v>
          </cell>
          <cell r="F270" t="str">
            <v>6596801-0061 DEAWOO 152 KVA GENERATOR SET</v>
          </cell>
          <cell r="G270" t="str">
            <v>РЕМЕНЬ</v>
          </cell>
          <cell r="H270" t="str">
            <v>6596801-0061 ГЕНЕРАТОР ДЭУ</v>
          </cell>
          <cell r="I270">
            <v>1</v>
          </cell>
          <cell r="J270" t="str">
            <v>SET</v>
          </cell>
          <cell r="K270">
            <v>22.48</v>
          </cell>
          <cell r="L270">
            <v>22.48</v>
          </cell>
          <cell r="M270">
            <v>0</v>
          </cell>
          <cell r="N270">
            <v>0</v>
          </cell>
          <cell r="O270" t="str">
            <v>K1/65</v>
          </cell>
        </row>
        <row r="271">
          <cell r="D271">
            <v>1415</v>
          </cell>
          <cell r="E271" t="str">
            <v>AUTO START</v>
          </cell>
          <cell r="F271" t="str">
            <v>FOR PERKINS GENERATOR SET</v>
          </cell>
          <cell r="G271" t="str">
            <v>АВТО ЗАВОД</v>
          </cell>
          <cell r="H271" t="str">
            <v>ДЛЯ ГЕНЕРАТОРА ПЕРКИНС</v>
          </cell>
          <cell r="I271">
            <v>2</v>
          </cell>
          <cell r="J271" t="str">
            <v>EACH</v>
          </cell>
          <cell r="K271">
            <v>300.44</v>
          </cell>
          <cell r="L271">
            <v>600.88</v>
          </cell>
          <cell r="M271">
            <v>0</v>
          </cell>
          <cell r="N271">
            <v>0</v>
          </cell>
          <cell r="O271" t="str">
            <v>K/CAMP/WELL 10</v>
          </cell>
        </row>
        <row r="272">
          <cell r="D272">
            <v>1416</v>
          </cell>
          <cell r="E272" t="str">
            <v>BATTERY CHARGER</v>
          </cell>
          <cell r="F272" t="str">
            <v>FOR PERKINS GENERATOR SET</v>
          </cell>
          <cell r="G272" t="str">
            <v>ЗАРЯДНОЕ УСТРОЙСТВО ДЛЯ АККУМУЛЯТОРОВ</v>
          </cell>
          <cell r="H272" t="str">
            <v>ДЛЯ ГЕНЕРАТОРА ПЕРКИНС</v>
          </cell>
          <cell r="I272">
            <v>1</v>
          </cell>
          <cell r="J272" t="str">
            <v>EACH</v>
          </cell>
          <cell r="K272">
            <v>300.44</v>
          </cell>
          <cell r="L272">
            <v>300.44</v>
          </cell>
          <cell r="M272">
            <v>0</v>
          </cell>
          <cell r="N272">
            <v>0</v>
          </cell>
          <cell r="O272" t="str">
            <v>K/SHOP</v>
          </cell>
        </row>
        <row r="273">
          <cell r="D273">
            <v>1419</v>
          </cell>
          <cell r="E273" t="str">
            <v>DESK CHAIR</v>
          </cell>
          <cell r="F273">
            <v>0</v>
          </cell>
          <cell r="G273" t="str">
            <v>СТУЛ</v>
          </cell>
          <cell r="H273">
            <v>0</v>
          </cell>
          <cell r="I273">
            <v>6</v>
          </cell>
          <cell r="J273" t="str">
            <v>EACH</v>
          </cell>
          <cell r="K273">
            <v>120.03</v>
          </cell>
          <cell r="L273">
            <v>720.18</v>
          </cell>
          <cell r="M273">
            <v>0</v>
          </cell>
          <cell r="N273">
            <v>0</v>
          </cell>
          <cell r="O273" t="str">
            <v>K/CAMP</v>
          </cell>
        </row>
        <row r="274">
          <cell r="D274">
            <v>1421</v>
          </cell>
          <cell r="E274" t="str">
            <v>4 DRAWER FILING CABINET</v>
          </cell>
          <cell r="F274" t="str">
            <v>STEEL W/LOCK</v>
          </cell>
          <cell r="G274" t="str">
            <v>ФАЙЛ КАБИНЕТ</v>
          </cell>
          <cell r="H274" t="str">
            <v>ЖЕЛЕЗНЫЙ С ЗАМКОМ</v>
          </cell>
          <cell r="I274">
            <v>4</v>
          </cell>
          <cell r="J274" t="str">
            <v>EACH</v>
          </cell>
          <cell r="K274">
            <v>232.42</v>
          </cell>
          <cell r="L274">
            <v>929.68</v>
          </cell>
          <cell r="M274">
            <v>0</v>
          </cell>
          <cell r="N274">
            <v>0</v>
          </cell>
          <cell r="O274" t="str">
            <v>K/CAMP</v>
          </cell>
        </row>
        <row r="275">
          <cell r="D275">
            <v>1422</v>
          </cell>
          <cell r="E275" t="str">
            <v>HEATERS 220V</v>
          </cell>
          <cell r="F275">
            <v>0</v>
          </cell>
          <cell r="G275" t="str">
            <v>ОБОГРЕВАТЕЛИ 220В</v>
          </cell>
          <cell r="H275">
            <v>0</v>
          </cell>
          <cell r="I275">
            <v>4</v>
          </cell>
          <cell r="J275" t="str">
            <v>EACH</v>
          </cell>
          <cell r="K275">
            <v>311.14999999999998</v>
          </cell>
          <cell r="L275">
            <v>1244.5999999999999</v>
          </cell>
          <cell r="M275">
            <v>0</v>
          </cell>
          <cell r="N275">
            <v>0</v>
          </cell>
          <cell r="O275" t="str">
            <v>K/CAMP</v>
          </cell>
        </row>
        <row r="276">
          <cell r="D276">
            <v>1424</v>
          </cell>
          <cell r="E276" t="str">
            <v>AIR CONDITIONER</v>
          </cell>
          <cell r="F276">
            <v>0</v>
          </cell>
          <cell r="G276" t="str">
            <v>КОНДИЦИОНЕР</v>
          </cell>
          <cell r="H276">
            <v>0</v>
          </cell>
          <cell r="I276">
            <v>2</v>
          </cell>
          <cell r="J276" t="str">
            <v>EACH</v>
          </cell>
          <cell r="K276">
            <v>799</v>
          </cell>
          <cell r="L276">
            <v>1598</v>
          </cell>
          <cell r="M276">
            <v>0</v>
          </cell>
          <cell r="N276">
            <v>0</v>
          </cell>
          <cell r="O276" t="str">
            <v>K/CAMP K1/MIDDLE/A</v>
          </cell>
        </row>
        <row r="277">
          <cell r="D277" t="str">
            <v>1424-1</v>
          </cell>
          <cell r="E277" t="str">
            <v>AIR CONDITIONER</v>
          </cell>
          <cell r="F277">
            <v>0</v>
          </cell>
          <cell r="G277" t="str">
            <v>КОНДИЦИОНЕР</v>
          </cell>
          <cell r="H277">
            <v>0</v>
          </cell>
          <cell r="I277">
            <v>7</v>
          </cell>
          <cell r="J277" t="str">
            <v>EACH</v>
          </cell>
          <cell r="K277">
            <v>0</v>
          </cell>
          <cell r="L277">
            <v>0</v>
          </cell>
          <cell r="M277">
            <v>0</v>
          </cell>
          <cell r="N277">
            <v>0</v>
          </cell>
          <cell r="O277" t="str">
            <v>K/CAMP K1/MIDDLE/A</v>
          </cell>
        </row>
        <row r="278">
          <cell r="D278">
            <v>1433</v>
          </cell>
          <cell r="E278" t="str">
            <v>PUMP REPAIR KIT</v>
          </cell>
          <cell r="F278" t="str">
            <v>2 X 3 X 10 CENTRIFUGAL CRUDE OIL TRANSFER PUMP</v>
          </cell>
          <cell r="G278" t="str">
            <v>РЕМОНТНЫЙ НАБОР НАСОСА</v>
          </cell>
          <cell r="H278" t="str">
            <v>2 Х 3 Х 10 ЦЕНТРОБЕЖНЫЙ НАСОС ДЛЯ ПЕРЕКАЧКИ СЫРОЙ НЕФТИ</v>
          </cell>
          <cell r="I278">
            <v>1</v>
          </cell>
          <cell r="J278" t="str">
            <v>SET</v>
          </cell>
          <cell r="K278">
            <v>479.5</v>
          </cell>
          <cell r="L278">
            <v>479.5</v>
          </cell>
          <cell r="M278">
            <v>0</v>
          </cell>
          <cell r="N278">
            <v>0</v>
          </cell>
          <cell r="O278" t="str">
            <v>K1/49</v>
          </cell>
        </row>
        <row r="279">
          <cell r="D279">
            <v>1434</v>
          </cell>
          <cell r="E279" t="str">
            <v>IMPELLER</v>
          </cell>
          <cell r="F279" t="str">
            <v>0100-596-1013 2 X 3 X 10 CENTRIFUGAL CRUDE OIL TRANSFER PUMP</v>
          </cell>
          <cell r="G279" t="str">
            <v>ИМПЕЛЛЕР</v>
          </cell>
          <cell r="H279" t="str">
            <v>0100-596-1013 2 Х 3 Х 10 ЦЕНТРОБЕЖНЫЙ НАСОС ДЛЯ ПЕРЕКАЧКИ СЫРОЙ НЕФТИ</v>
          </cell>
          <cell r="I279">
            <v>1</v>
          </cell>
          <cell r="J279" t="str">
            <v>EACH</v>
          </cell>
          <cell r="K279">
            <v>739.1</v>
          </cell>
          <cell r="L279">
            <v>739.1</v>
          </cell>
          <cell r="M279">
            <v>0</v>
          </cell>
          <cell r="N279">
            <v>0</v>
          </cell>
          <cell r="O279" t="str">
            <v>K1/49</v>
          </cell>
        </row>
        <row r="280">
          <cell r="D280" t="str">
            <v>1434-1</v>
          </cell>
          <cell r="E280" t="str">
            <v>IMPELLER</v>
          </cell>
          <cell r="F280" t="str">
            <v>0100-596-1013 2 X 3 X 10 CENTRIFUGAL CRUDE OIL TRANSFER PUMP</v>
          </cell>
          <cell r="G280" t="str">
            <v>ИМПЕЛЛЕР</v>
          </cell>
          <cell r="H280" t="str">
            <v>0100-596-1013 2 Х 3 Х 10 ЦЕНТРОБЕЖНЫЙ НАСОС ДЛЯ ПЕРЕКАЧКИ СЫРОЙ НЕФТИ</v>
          </cell>
          <cell r="I280">
            <v>1</v>
          </cell>
          <cell r="J280" t="str">
            <v>EACH</v>
          </cell>
          <cell r="K280">
            <v>739.1</v>
          </cell>
          <cell r="L280">
            <v>739.1</v>
          </cell>
          <cell r="M280">
            <v>0</v>
          </cell>
          <cell r="N280">
            <v>0</v>
          </cell>
          <cell r="O280" t="str">
            <v>K1/49</v>
          </cell>
        </row>
        <row r="281">
          <cell r="D281">
            <v>1435</v>
          </cell>
          <cell r="E281" t="str">
            <v>SEAL REPAIR KIT</v>
          </cell>
          <cell r="F281" t="str">
            <v>8117-70-8 AMERSEAL 2-9/16" 65MM 2 X 3 X 10 CENTRIFUGAL CRUDE OIL TRANSFER PUMP</v>
          </cell>
          <cell r="G281" t="str">
            <v>РЕМОНТНЫЙ НАБОР САЛЬНИКОВ</v>
          </cell>
          <cell r="H281" t="str">
            <v>8117-70-8 АМЕРСИЛ 2-9/16" 65MM 2 Х 3 Х 10 ЦЕНТРОБЕЖНЫЙ НАСОС ДЛЯ ПЕРЕКАЧКИ СЫРОЙ НЕФТИ</v>
          </cell>
          <cell r="I281">
            <v>1</v>
          </cell>
          <cell r="J281" t="str">
            <v>EACH</v>
          </cell>
          <cell r="K281">
            <v>267.85000000000002</v>
          </cell>
          <cell r="L281">
            <v>267.85000000000002</v>
          </cell>
          <cell r="M281">
            <v>0</v>
          </cell>
          <cell r="N281">
            <v>0</v>
          </cell>
          <cell r="O281" t="str">
            <v>K1/49</v>
          </cell>
        </row>
        <row r="282">
          <cell r="D282">
            <v>1436</v>
          </cell>
          <cell r="E282" t="str">
            <v>SEAL GLAND PACKING</v>
          </cell>
          <cell r="F282" t="str">
            <v>8117-57-5 AMERSEAL 1-9/16" 40MM 2 X 3 X 10 CENTRIFUGAL CRUDE OIL TRANSFER PUMP</v>
          </cell>
          <cell r="G282" t="str">
            <v>УПЛОТНЕНИЕ</v>
          </cell>
          <cell r="H282" t="str">
            <v>8118-61-5 АМЕРСИЛ 1-9/16" 40MM 2 Х 3 Х 10 ЦЕНТРОБЕЖНЫЙ НАСОС ДЛЯ ПЕРЕКАЧКИ СЫРОЙ НЕФТИ</v>
          </cell>
          <cell r="I282">
            <v>4</v>
          </cell>
          <cell r="J282" t="str">
            <v>EACH</v>
          </cell>
          <cell r="K282">
            <v>8.2899999999999991</v>
          </cell>
          <cell r="L282">
            <v>33.159999999999997</v>
          </cell>
          <cell r="M282">
            <v>0</v>
          </cell>
          <cell r="N282">
            <v>0</v>
          </cell>
          <cell r="O282" t="str">
            <v>K1/49</v>
          </cell>
        </row>
        <row r="283">
          <cell r="D283">
            <v>1441</v>
          </cell>
          <cell r="E283" t="str">
            <v>IMPELLER</v>
          </cell>
          <cell r="F283" t="str">
            <v>3 X 4 X 10 400 GALLON CENTRIFUGAL PUMP</v>
          </cell>
          <cell r="G283" t="str">
            <v>ИМПЕЛЛЕР</v>
          </cell>
          <cell r="H283" t="str">
            <v>ЦЕНТРОБЕЖНЫЙ НАСОС 3 X 4 X 10 400 ГАЛЛОНОВ</v>
          </cell>
          <cell r="I283">
            <v>1</v>
          </cell>
          <cell r="J283" t="str">
            <v>EACH</v>
          </cell>
          <cell r="K283">
            <v>921.5</v>
          </cell>
          <cell r="L283">
            <v>921.5</v>
          </cell>
          <cell r="M283">
            <v>0</v>
          </cell>
          <cell r="N283">
            <v>0</v>
          </cell>
          <cell r="O283" t="str">
            <v>K1/49</v>
          </cell>
        </row>
        <row r="284">
          <cell r="D284">
            <v>1445</v>
          </cell>
          <cell r="E284" t="str">
            <v>HEATER</v>
          </cell>
          <cell r="F284" t="str">
            <v>MATERIALS FOR OFFICE</v>
          </cell>
          <cell r="G284" t="str">
            <v>ОБОГРЕВАТЕЛИ</v>
          </cell>
          <cell r="H284" t="str">
            <v>МАТЕРИАЛЫ-ОФИС</v>
          </cell>
          <cell r="I284">
            <v>7</v>
          </cell>
          <cell r="J284" t="str">
            <v>EACH</v>
          </cell>
          <cell r="K284">
            <v>1532</v>
          </cell>
          <cell r="L284">
            <v>10724</v>
          </cell>
          <cell r="M284">
            <v>0</v>
          </cell>
          <cell r="N284">
            <v>0</v>
          </cell>
          <cell r="O284" t="str">
            <v>K/CAMP</v>
          </cell>
        </row>
        <row r="285">
          <cell r="D285">
            <v>1448</v>
          </cell>
          <cell r="E285" t="str">
            <v>INSULATION GRANULATED</v>
          </cell>
          <cell r="F285" t="str">
            <v>A 50 LTR</v>
          </cell>
          <cell r="G285" t="str">
            <v>ГРАНУЛИРОВАННАЯ ИЗОЛЯЦИЯ</v>
          </cell>
          <cell r="H285" t="str">
            <v>50 Л</v>
          </cell>
          <cell r="I285">
            <v>88</v>
          </cell>
          <cell r="J285" t="str">
            <v>BAG</v>
          </cell>
          <cell r="K285">
            <v>13.95</v>
          </cell>
          <cell r="L285">
            <v>1227.5999999999999</v>
          </cell>
          <cell r="M285">
            <v>0</v>
          </cell>
          <cell r="N285">
            <v>0</v>
          </cell>
          <cell r="O285" t="str">
            <v>K/C-4</v>
          </cell>
        </row>
        <row r="286">
          <cell r="D286">
            <v>1449</v>
          </cell>
          <cell r="E286" t="str">
            <v>CONCRETE FLOOR EGALIZER</v>
          </cell>
          <cell r="F286" t="str">
            <v>INSIDE/OUTSIDE USE 25 KG PAIL</v>
          </cell>
          <cell r="G286" t="str">
            <v>ЗАМАЗКА ДЛЯ БЕТОННОГО ПОЛА</v>
          </cell>
          <cell r="H286" t="str">
            <v>ДЛЯ ВНУТРЕННЕГО/НАРУЖНОГО УСПОЛЬЗОВАНИЯ, ВЁДРА ПО 25 КГ</v>
          </cell>
          <cell r="I286">
            <v>3</v>
          </cell>
          <cell r="J286" t="str">
            <v>PAIL</v>
          </cell>
          <cell r="K286">
            <v>35.1</v>
          </cell>
          <cell r="L286">
            <v>105.3</v>
          </cell>
          <cell r="M286">
            <v>0</v>
          </cell>
          <cell r="N286">
            <v>0</v>
          </cell>
          <cell r="O286" t="str">
            <v>K1/58</v>
          </cell>
        </row>
        <row r="287">
          <cell r="D287">
            <v>1456</v>
          </cell>
          <cell r="E287" t="str">
            <v>POST HOLE DIGGER</v>
          </cell>
          <cell r="F287" t="str">
            <v>PETROL DRIVEN 47CC D</v>
          </cell>
          <cell r="G287" t="str">
            <v>ЗЕМЛЕРОЙКА ДЛЯ СТОЛБОВ</v>
          </cell>
          <cell r="H287" t="str">
            <v>БЕНЗИНОВАЯ 47 СМ3</v>
          </cell>
          <cell r="I287">
            <v>1</v>
          </cell>
          <cell r="J287" t="str">
            <v>EACH</v>
          </cell>
          <cell r="K287">
            <v>1029</v>
          </cell>
          <cell r="L287">
            <v>1029</v>
          </cell>
          <cell r="M287">
            <v>0</v>
          </cell>
          <cell r="N287">
            <v>0</v>
          </cell>
          <cell r="O287" t="str">
            <v>K1/23</v>
          </cell>
        </row>
        <row r="288">
          <cell r="D288">
            <v>1457</v>
          </cell>
          <cell r="E288" t="str">
            <v>ELECTRIC WINCH</v>
          </cell>
          <cell r="F288" t="str">
            <v>12V 1500 KGS</v>
          </cell>
          <cell r="G288" t="str">
            <v>ЛЕБЁДКА ЭЛЕКТРИЧЕСКАЯ</v>
          </cell>
          <cell r="H288" t="str">
            <v>12В 1500 КГ</v>
          </cell>
          <cell r="I288">
            <v>1</v>
          </cell>
          <cell r="J288" t="str">
            <v>EACH</v>
          </cell>
          <cell r="K288">
            <v>561.5</v>
          </cell>
          <cell r="L288">
            <v>561.5</v>
          </cell>
          <cell r="M288">
            <v>0</v>
          </cell>
          <cell r="N288">
            <v>0</v>
          </cell>
          <cell r="O288" t="str">
            <v>K1/41</v>
          </cell>
        </row>
        <row r="289">
          <cell r="D289">
            <v>1458</v>
          </cell>
          <cell r="E289" t="str">
            <v>SLEEPING BAG</v>
          </cell>
          <cell r="F289" t="str">
            <v>20 D.C NOMAD</v>
          </cell>
          <cell r="G289" t="str">
            <v>СПАЛЬНЫЙ МЕШОК</v>
          </cell>
          <cell r="H289">
            <v>0</v>
          </cell>
          <cell r="I289">
            <v>2</v>
          </cell>
          <cell r="J289" t="str">
            <v>EACH</v>
          </cell>
          <cell r="K289">
            <v>62.5</v>
          </cell>
          <cell r="L289">
            <v>125</v>
          </cell>
          <cell r="M289">
            <v>0</v>
          </cell>
          <cell r="N289">
            <v>0</v>
          </cell>
          <cell r="O289" t="str">
            <v>K1/28</v>
          </cell>
        </row>
        <row r="290">
          <cell r="D290">
            <v>1467</v>
          </cell>
          <cell r="E290" t="str">
            <v>FAN BELT</v>
          </cell>
          <cell r="F290" t="str">
            <v>OE49892 FOR 350 KW PERKINS GENERATOR</v>
          </cell>
          <cell r="G290" t="str">
            <v>РЕМЕНЬ ВЕНТИЛЯТОРА</v>
          </cell>
          <cell r="H290" t="str">
            <v>OE49892 ГЕНЕРАТОР ПЕРКИНС 350 КВт</v>
          </cell>
          <cell r="I290">
            <v>3</v>
          </cell>
          <cell r="J290" t="str">
            <v>EACH</v>
          </cell>
          <cell r="K290">
            <v>54.02</v>
          </cell>
          <cell r="L290">
            <v>162.06</v>
          </cell>
          <cell r="M290">
            <v>0</v>
          </cell>
          <cell r="N290">
            <v>0</v>
          </cell>
          <cell r="O290" t="str">
            <v>K1/63</v>
          </cell>
        </row>
        <row r="291">
          <cell r="D291">
            <v>1468</v>
          </cell>
          <cell r="E291" t="str">
            <v>ALTERNATOR BELT</v>
          </cell>
          <cell r="F291" t="str">
            <v>908-011</v>
          </cell>
          <cell r="G291" t="str">
            <v>РЕМЕНЬ ГЕНЕРАТОРА</v>
          </cell>
          <cell r="H291" t="str">
            <v>908-011</v>
          </cell>
          <cell r="I291">
            <v>3</v>
          </cell>
          <cell r="J291" t="str">
            <v>EACH</v>
          </cell>
          <cell r="K291">
            <v>54.02</v>
          </cell>
          <cell r="L291">
            <v>162.06</v>
          </cell>
          <cell r="M291">
            <v>0</v>
          </cell>
          <cell r="N291">
            <v>0</v>
          </cell>
          <cell r="O291" t="str">
            <v>K1/61</v>
          </cell>
        </row>
        <row r="292">
          <cell r="D292">
            <v>1469</v>
          </cell>
          <cell r="E292" t="str">
            <v>ROCKER COVER GASKET</v>
          </cell>
          <cell r="F292" t="str">
            <v>908-003</v>
          </cell>
          <cell r="G292" t="str">
            <v>ПРОКЛАДКА КРЫШКИ</v>
          </cell>
          <cell r="H292" t="str">
            <v>908-003</v>
          </cell>
          <cell r="I292">
            <v>3</v>
          </cell>
          <cell r="J292" t="str">
            <v>EACH</v>
          </cell>
          <cell r="K292">
            <v>54.02</v>
          </cell>
          <cell r="L292">
            <v>162.06</v>
          </cell>
          <cell r="M292">
            <v>0</v>
          </cell>
          <cell r="N292">
            <v>0</v>
          </cell>
          <cell r="O292" t="str">
            <v>K1/49</v>
          </cell>
        </row>
        <row r="293">
          <cell r="D293">
            <v>1471</v>
          </cell>
          <cell r="E293" t="str">
            <v>INJECTOR NOZZLES</v>
          </cell>
          <cell r="F293" t="str">
            <v>912-002</v>
          </cell>
          <cell r="G293" t="str">
            <v>ФОРСУНКИ ИНЖЕКТОРА</v>
          </cell>
          <cell r="H293" t="str">
            <v>912-002</v>
          </cell>
          <cell r="I293">
            <v>4</v>
          </cell>
          <cell r="J293" t="str">
            <v>EACH</v>
          </cell>
          <cell r="K293">
            <v>54.02</v>
          </cell>
          <cell r="L293">
            <v>216.08</v>
          </cell>
          <cell r="M293">
            <v>0</v>
          </cell>
          <cell r="N293">
            <v>0</v>
          </cell>
          <cell r="O293" t="str">
            <v>K1/49</v>
          </cell>
        </row>
        <row r="294">
          <cell r="D294">
            <v>1488</v>
          </cell>
          <cell r="E294" t="str">
            <v>WEDGE BOLT</v>
          </cell>
          <cell r="F294" t="str">
            <v>12 MM X 6 CM THREADED</v>
          </cell>
          <cell r="G294" t="str">
            <v>ОПОРНЫЙ БОЛТ</v>
          </cell>
          <cell r="H294" t="str">
            <v>12 MM X 6 CM С РЕЗЬБОЙ</v>
          </cell>
          <cell r="I294">
            <v>32</v>
          </cell>
          <cell r="J294" t="str">
            <v>EACH</v>
          </cell>
          <cell r="K294">
            <v>2.6</v>
          </cell>
          <cell r="L294">
            <v>83.2</v>
          </cell>
          <cell r="M294">
            <v>0</v>
          </cell>
          <cell r="N294">
            <v>0</v>
          </cell>
          <cell r="O294" t="str">
            <v>K1/45</v>
          </cell>
        </row>
        <row r="295">
          <cell r="D295">
            <v>1489</v>
          </cell>
          <cell r="E295" t="str">
            <v>DRILL CONCRETE</v>
          </cell>
          <cell r="F295" t="str">
            <v>12 MM</v>
          </cell>
          <cell r="G295" t="str">
            <v>ДРЕЛЬ ДЛЯ БЕТОНА</v>
          </cell>
          <cell r="H295" t="str">
            <v>12 MM</v>
          </cell>
          <cell r="I295">
            <v>6</v>
          </cell>
          <cell r="J295" t="str">
            <v>EACH</v>
          </cell>
          <cell r="K295">
            <v>9.4499999999999993</v>
          </cell>
          <cell r="L295">
            <v>56.7</v>
          </cell>
          <cell r="M295">
            <v>0</v>
          </cell>
          <cell r="N295">
            <v>0</v>
          </cell>
          <cell r="O295" t="str">
            <v>K/TOOL ROOM</v>
          </cell>
        </row>
        <row r="296">
          <cell r="D296">
            <v>1495</v>
          </cell>
          <cell r="E296" t="str">
            <v>CRANE TIRE</v>
          </cell>
          <cell r="F296" t="str">
            <v>14.00 X 20</v>
          </cell>
          <cell r="G296" t="str">
            <v>ПОКРЫШКА ДЛЯ КРАНА</v>
          </cell>
          <cell r="H296" t="str">
            <v>14.00 X 20</v>
          </cell>
          <cell r="I296">
            <v>1</v>
          </cell>
          <cell r="J296" t="str">
            <v>EACH</v>
          </cell>
          <cell r="K296">
            <v>393.61</v>
          </cell>
          <cell r="L296">
            <v>393.61</v>
          </cell>
          <cell r="M296">
            <v>0</v>
          </cell>
          <cell r="N296">
            <v>0</v>
          </cell>
          <cell r="O296" t="str">
            <v>K/C-20</v>
          </cell>
        </row>
        <row r="297">
          <cell r="D297">
            <v>1496</v>
          </cell>
          <cell r="E297" t="str">
            <v>INNER TUBE</v>
          </cell>
          <cell r="F297" t="str">
            <v>260 X 508, FOR ZIL TRUCK</v>
          </cell>
          <cell r="G297" t="str">
            <v>КАМЕРА</v>
          </cell>
          <cell r="H297" t="str">
            <v>260 X 508, ДЛЯ ЗИЛА</v>
          </cell>
          <cell r="I297">
            <v>19</v>
          </cell>
          <cell r="J297" t="str">
            <v>EACH</v>
          </cell>
          <cell r="K297">
            <v>0</v>
          </cell>
          <cell r="L297">
            <v>0</v>
          </cell>
          <cell r="M297">
            <v>2772</v>
          </cell>
          <cell r="N297">
            <v>52668</v>
          </cell>
          <cell r="O297" t="str">
            <v>K1/23</v>
          </cell>
        </row>
        <row r="298">
          <cell r="D298">
            <v>1499</v>
          </cell>
          <cell r="E298" t="str">
            <v>TIRE</v>
          </cell>
          <cell r="F298" t="str">
            <v>9.00 X 20 FOR FUEL TRUCK</v>
          </cell>
          <cell r="G298" t="str">
            <v>ПОКРЫШКА</v>
          </cell>
          <cell r="H298" t="str">
            <v>9.00 X 20 ДЛЯ БЕНЗОВОЗА</v>
          </cell>
          <cell r="I298">
            <v>6</v>
          </cell>
          <cell r="J298" t="str">
            <v>EACH</v>
          </cell>
          <cell r="K298">
            <v>256.39</v>
          </cell>
          <cell r="L298">
            <v>1538.34</v>
          </cell>
          <cell r="M298">
            <v>0</v>
          </cell>
          <cell r="N298">
            <v>0</v>
          </cell>
          <cell r="O298" t="str">
            <v>K/C-20</v>
          </cell>
        </row>
        <row r="299">
          <cell r="D299">
            <v>1501</v>
          </cell>
          <cell r="E299" t="str">
            <v>TIRE</v>
          </cell>
          <cell r="F299" t="str">
            <v>385/65R22.5 FOR TRAILER</v>
          </cell>
          <cell r="G299" t="str">
            <v>ПОКРЫШКА</v>
          </cell>
          <cell r="H299" t="str">
            <v>385/65R22.5 ДЛЯ ТРЕЙЛЕРА</v>
          </cell>
          <cell r="I299">
            <v>5</v>
          </cell>
          <cell r="J299" t="str">
            <v>EACH</v>
          </cell>
          <cell r="K299">
            <v>0</v>
          </cell>
          <cell r="L299">
            <v>0</v>
          </cell>
          <cell r="M299">
            <v>85305</v>
          </cell>
          <cell r="N299">
            <v>426525</v>
          </cell>
          <cell r="O299" t="str">
            <v>K/C-28</v>
          </cell>
        </row>
        <row r="300">
          <cell r="D300">
            <v>1506</v>
          </cell>
          <cell r="E300" t="str">
            <v>OIL FILTER PRIMARY</v>
          </cell>
          <cell r="F300" t="str">
            <v>9323 D 05 E 200 M HENSCHEL TRUCK 6 X 6</v>
          </cell>
          <cell r="G300" t="str">
            <v>МАСЛЯНЫЙ ФИЛЬТР ОСНОВНОЙ</v>
          </cell>
          <cell r="H300" t="str">
            <v>9323 D 05 E 200 M ДЛЯ ГРУЗОВИКА 6 Х 6</v>
          </cell>
          <cell r="I300">
            <v>39</v>
          </cell>
          <cell r="J300" t="str">
            <v>EACH</v>
          </cell>
          <cell r="K300">
            <v>41.25</v>
          </cell>
          <cell r="L300">
            <v>1608.75</v>
          </cell>
          <cell r="M300">
            <v>0</v>
          </cell>
          <cell r="N300">
            <v>0</v>
          </cell>
          <cell r="O300" t="str">
            <v>K1/63</v>
          </cell>
        </row>
        <row r="301">
          <cell r="D301">
            <v>1509</v>
          </cell>
          <cell r="E301" t="str">
            <v>V-BELT</v>
          </cell>
          <cell r="F301" t="str">
            <v>10 X 560 Z 22 OPTIBELT-VB HENSCHEL</v>
          </cell>
          <cell r="G301" t="str">
            <v>РЕМЕНЬ</v>
          </cell>
          <cell r="H301" t="str">
            <v>10 X 560 Z 22 OPTIBELT-VB ХЕНШЕЛ</v>
          </cell>
          <cell r="I301">
            <v>1</v>
          </cell>
          <cell r="J301" t="str">
            <v>EACH</v>
          </cell>
          <cell r="K301">
            <v>31.85</v>
          </cell>
          <cell r="L301">
            <v>31.85</v>
          </cell>
          <cell r="M301">
            <v>0</v>
          </cell>
          <cell r="N301">
            <v>0</v>
          </cell>
          <cell r="O301" t="str">
            <v>K1/11</v>
          </cell>
        </row>
        <row r="302">
          <cell r="D302" t="str">
            <v>1509-1</v>
          </cell>
          <cell r="E302" t="str">
            <v>V-BELT</v>
          </cell>
          <cell r="F302" t="str">
            <v>10 X 560 Z 22 OPTIBELT-VB HENSCHEL</v>
          </cell>
          <cell r="G302" t="str">
            <v>РЕМЕНЬ</v>
          </cell>
          <cell r="H302" t="str">
            <v>10 X 560 Z 22 OPTIBELT-VB ХЕНШЕЛ</v>
          </cell>
          <cell r="I302">
            <v>1</v>
          </cell>
          <cell r="J302" t="str">
            <v>EACH</v>
          </cell>
          <cell r="K302">
            <v>36.479999999999997</v>
          </cell>
          <cell r="L302">
            <v>36.479999999999997</v>
          </cell>
          <cell r="M302">
            <v>0</v>
          </cell>
          <cell r="N302">
            <v>0</v>
          </cell>
          <cell r="O302" t="str">
            <v>K1/11</v>
          </cell>
        </row>
        <row r="303">
          <cell r="D303">
            <v>1511</v>
          </cell>
          <cell r="E303" t="str">
            <v>PLUG OIL DRAIN</v>
          </cell>
          <cell r="F303" t="str">
            <v>HENSCHEL TRUCK 6 X 6</v>
          </cell>
          <cell r="G303" t="str">
            <v>СЛИВНАЯ ЗАГЛУШКА</v>
          </cell>
          <cell r="H303" t="str">
            <v>ДЛЯ ГРУЗОВИКА 6 Х 6</v>
          </cell>
          <cell r="I303">
            <v>3</v>
          </cell>
          <cell r="J303" t="str">
            <v>EACH</v>
          </cell>
          <cell r="K303">
            <v>13.35</v>
          </cell>
          <cell r="L303">
            <v>40.049999999999997</v>
          </cell>
          <cell r="M303">
            <v>0</v>
          </cell>
          <cell r="N303">
            <v>0</v>
          </cell>
          <cell r="O303" t="str">
            <v>K1/49</v>
          </cell>
        </row>
        <row r="304">
          <cell r="D304">
            <v>1575</v>
          </cell>
          <cell r="E304" t="str">
            <v>CARPET HEAVY DUTY DARK GREEN</v>
          </cell>
          <cell r="F304">
            <v>0</v>
          </cell>
          <cell r="G304">
            <v>0</v>
          </cell>
          <cell r="H304">
            <v>0</v>
          </cell>
          <cell r="I304">
            <v>109.89999961853027</v>
          </cell>
          <cell r="J304" t="str">
            <v>SQ. METER</v>
          </cell>
          <cell r="K304">
            <v>14.7</v>
          </cell>
          <cell r="L304">
            <v>1615.5299943923949</v>
          </cell>
          <cell r="M304">
            <v>0</v>
          </cell>
          <cell r="N304">
            <v>0</v>
          </cell>
          <cell r="O304" t="str">
            <v>K1/MIDDLE/B</v>
          </cell>
        </row>
        <row r="305">
          <cell r="D305">
            <v>1576</v>
          </cell>
          <cell r="E305" t="str">
            <v>GLUE FOR CARPET</v>
          </cell>
          <cell r="F305" t="str">
            <v>FORBO FIX  637 A 14 KG BUCKET</v>
          </cell>
          <cell r="G305" t="str">
            <v>КЛЕЙ ДЛЯ ПОЛОВОГО ПОКРЫТИЯ</v>
          </cell>
          <cell r="H305" t="str">
            <v>ФОРБО ФИКС 637 В ВЁДРАХ ПО 14 КГ</v>
          </cell>
          <cell r="I305">
            <v>11</v>
          </cell>
          <cell r="J305" t="str">
            <v>BUCKET</v>
          </cell>
          <cell r="K305">
            <v>60.45</v>
          </cell>
          <cell r="L305">
            <v>664.95</v>
          </cell>
          <cell r="M305">
            <v>0</v>
          </cell>
          <cell r="N305">
            <v>0</v>
          </cell>
          <cell r="O305" t="str">
            <v>K1/56</v>
          </cell>
        </row>
        <row r="306">
          <cell r="D306">
            <v>1586</v>
          </cell>
          <cell r="E306" t="str">
            <v>AIR FILTER</v>
          </cell>
          <cell r="F306" t="str">
            <v>TOYOTA LANDCRUISER</v>
          </cell>
          <cell r="G306" t="str">
            <v>ВОЗДУШНЫЙ ФИЛЬТР</v>
          </cell>
          <cell r="H306" t="str">
            <v>ТОЙОТА ЛЭНДРУЗЕР</v>
          </cell>
          <cell r="I306">
            <v>4</v>
          </cell>
          <cell r="J306" t="str">
            <v>EACH</v>
          </cell>
          <cell r="K306">
            <v>0</v>
          </cell>
          <cell r="L306">
            <v>0</v>
          </cell>
          <cell r="M306">
            <v>3720</v>
          </cell>
          <cell r="N306">
            <v>14880</v>
          </cell>
          <cell r="O306" t="str">
            <v>K1/61</v>
          </cell>
        </row>
        <row r="307">
          <cell r="D307" t="str">
            <v>1586-1</v>
          </cell>
          <cell r="E307" t="str">
            <v>AIR FILTER</v>
          </cell>
          <cell r="F307" t="str">
            <v>TOYOTA LANDCRUISER</v>
          </cell>
          <cell r="G307" t="str">
            <v>ВОЗДУШНЫЙ ФИЛЬТР</v>
          </cell>
          <cell r="H307" t="str">
            <v>ТОЙОТА ЛЭНДРУЗЕР</v>
          </cell>
          <cell r="I307">
            <v>5</v>
          </cell>
          <cell r="J307" t="str">
            <v>EACH</v>
          </cell>
          <cell r="K307">
            <v>0</v>
          </cell>
          <cell r="L307">
            <v>0</v>
          </cell>
          <cell r="M307">
            <v>3240</v>
          </cell>
          <cell r="N307">
            <v>16200</v>
          </cell>
          <cell r="O307" t="str">
            <v>K1/61</v>
          </cell>
        </row>
        <row r="308">
          <cell r="D308">
            <v>1587</v>
          </cell>
          <cell r="E308" t="str">
            <v>FUEL FILTER</v>
          </cell>
          <cell r="F308" t="str">
            <v>TOYOTA LANDCRUISER</v>
          </cell>
          <cell r="G308" t="str">
            <v>ДИЗ. ФИЛЬТР</v>
          </cell>
          <cell r="H308" t="str">
            <v>ТОЙОТА ЛЭНДРУЗЕР</v>
          </cell>
          <cell r="I308">
            <v>10</v>
          </cell>
          <cell r="J308" t="str">
            <v>EACH</v>
          </cell>
          <cell r="K308">
            <v>0</v>
          </cell>
          <cell r="L308">
            <v>0</v>
          </cell>
          <cell r="M308">
            <v>2880</v>
          </cell>
          <cell r="N308">
            <v>28800</v>
          </cell>
          <cell r="O308" t="str">
            <v>K1/59</v>
          </cell>
        </row>
        <row r="309">
          <cell r="D309">
            <v>1592</v>
          </cell>
          <cell r="E309" t="str">
            <v>OIL FILTER</v>
          </cell>
          <cell r="F309" t="str">
            <v>TOYOTA LANDCRUISER</v>
          </cell>
          <cell r="G309" t="str">
            <v>МАСЛЯНЫЙ ФИЛЬТР</v>
          </cell>
          <cell r="H309" t="str">
            <v>ТОЙОТА ЛЭНДРУЗЕР</v>
          </cell>
          <cell r="I309">
            <v>10</v>
          </cell>
          <cell r="J309" t="str">
            <v>EACH</v>
          </cell>
          <cell r="K309">
            <v>0</v>
          </cell>
          <cell r="L309">
            <v>0</v>
          </cell>
          <cell r="M309">
            <v>1920</v>
          </cell>
          <cell r="N309">
            <v>19200</v>
          </cell>
          <cell r="O309" t="str">
            <v>K1/59</v>
          </cell>
        </row>
        <row r="310">
          <cell r="D310">
            <v>1598</v>
          </cell>
          <cell r="E310" t="str">
            <v>GLASS FUSE</v>
          </cell>
          <cell r="F310" t="str">
            <v>1A 250V 6.3 X 32MM D510 TU: 425.876</v>
          </cell>
          <cell r="G310" t="str">
            <v>СТЕКЛЯНЫЙ ПРЕДОХРАНИТЕЛЬ</v>
          </cell>
          <cell r="H310" t="str">
            <v>1A 250В 6.3 X 32MM D510 TU: 425.876</v>
          </cell>
          <cell r="I310">
            <v>3</v>
          </cell>
          <cell r="J310" t="str">
            <v>BOX</v>
          </cell>
          <cell r="K310">
            <v>1.68</v>
          </cell>
          <cell r="L310">
            <v>5.04</v>
          </cell>
          <cell r="M310">
            <v>0</v>
          </cell>
          <cell r="N310">
            <v>0</v>
          </cell>
          <cell r="O310" t="str">
            <v>K1/8</v>
          </cell>
        </row>
        <row r="311">
          <cell r="D311">
            <v>1599</v>
          </cell>
          <cell r="E311" t="str">
            <v>CERAMIC MIDGET FUSE</v>
          </cell>
          <cell r="F311" t="str">
            <v>10.3 X 35MM 2AF 600V</v>
          </cell>
          <cell r="G311" t="str">
            <v>КЕРАМИЧЕСКИЙ ПРЕДОХРАНИТЕЛЬ</v>
          </cell>
          <cell r="H311" t="str">
            <v>10.3 X 35MM 2AF 600В</v>
          </cell>
          <cell r="I311">
            <v>1</v>
          </cell>
          <cell r="J311" t="str">
            <v>BOX</v>
          </cell>
          <cell r="K311">
            <v>12.35</v>
          </cell>
          <cell r="L311">
            <v>12.35</v>
          </cell>
          <cell r="M311">
            <v>0</v>
          </cell>
          <cell r="N311">
            <v>0</v>
          </cell>
          <cell r="O311" t="str">
            <v>K1/8</v>
          </cell>
        </row>
        <row r="312">
          <cell r="D312">
            <v>1602</v>
          </cell>
          <cell r="E312" t="str">
            <v>DRILL BITS</v>
          </cell>
          <cell r="F312" t="str">
            <v>HSS 2MM UP TO 13MM VARIOUS SIZE</v>
          </cell>
          <cell r="G312" t="str">
            <v>СВЁРЛА</v>
          </cell>
          <cell r="H312" t="str">
            <v>ИЗ НЕРЖАВЕЮЩЕЙ СТАЛИ, РАЗНЫХ РАЗМЕРОВ ОТ 2 ДО 13 ММ</v>
          </cell>
          <cell r="I312">
            <v>1</v>
          </cell>
          <cell r="J312" t="str">
            <v>SET</v>
          </cell>
          <cell r="K312">
            <v>569.95000000000005</v>
          </cell>
          <cell r="L312">
            <v>569.95000000000005</v>
          </cell>
          <cell r="M312">
            <v>0</v>
          </cell>
          <cell r="N312">
            <v>0</v>
          </cell>
          <cell r="O312" t="str">
            <v>K/TOOL ROOM</v>
          </cell>
        </row>
        <row r="313">
          <cell r="D313">
            <v>1615</v>
          </cell>
          <cell r="E313" t="str">
            <v>STARTER</v>
          </cell>
          <cell r="F313" t="str">
            <v>TYPE S10 40W TLD</v>
          </cell>
          <cell r="G313" t="str">
            <v>СТАРТЕР</v>
          </cell>
          <cell r="H313" t="str">
            <v>ТИП S10 40Вт</v>
          </cell>
          <cell r="I313">
            <v>25</v>
          </cell>
          <cell r="J313" t="str">
            <v>EACH</v>
          </cell>
          <cell r="K313">
            <v>0.31</v>
          </cell>
          <cell r="L313">
            <v>7.75</v>
          </cell>
          <cell r="M313">
            <v>0</v>
          </cell>
          <cell r="N313">
            <v>0</v>
          </cell>
          <cell r="O313" t="str">
            <v>K1/1</v>
          </cell>
        </row>
        <row r="314">
          <cell r="D314">
            <v>1617</v>
          </cell>
          <cell r="E314" t="str">
            <v>BALLAST</v>
          </cell>
          <cell r="F314" t="str">
            <v>1 X 36W</v>
          </cell>
          <cell r="G314" t="str">
            <v>ДРОСЕЛЬ</v>
          </cell>
          <cell r="H314" t="str">
            <v>1 X 36Вт</v>
          </cell>
          <cell r="I314">
            <v>33</v>
          </cell>
          <cell r="J314" t="str">
            <v>EACH</v>
          </cell>
          <cell r="K314">
            <v>3.24</v>
          </cell>
          <cell r="L314">
            <v>106.92</v>
          </cell>
          <cell r="M314">
            <v>0</v>
          </cell>
          <cell r="N314">
            <v>0</v>
          </cell>
          <cell r="O314" t="str">
            <v>K1/5</v>
          </cell>
        </row>
        <row r="315">
          <cell r="D315">
            <v>1643</v>
          </cell>
          <cell r="E315" t="str">
            <v>SHOVEL</v>
          </cell>
          <cell r="F315">
            <v>0</v>
          </cell>
          <cell r="G315" t="str">
            <v>ЛОПАТА</v>
          </cell>
          <cell r="H315">
            <v>0</v>
          </cell>
          <cell r="I315">
            <v>6</v>
          </cell>
          <cell r="J315" t="str">
            <v>EACH</v>
          </cell>
          <cell r="K315">
            <v>10.47</v>
          </cell>
          <cell r="L315">
            <v>62.82</v>
          </cell>
          <cell r="M315">
            <v>0</v>
          </cell>
          <cell r="N315">
            <v>0</v>
          </cell>
          <cell r="O315" t="str">
            <v>K/TOOL ROOM</v>
          </cell>
        </row>
        <row r="316">
          <cell r="D316">
            <v>1645</v>
          </cell>
          <cell r="E316" t="str">
            <v>RAKES</v>
          </cell>
          <cell r="F316">
            <v>0</v>
          </cell>
          <cell r="G316" t="str">
            <v>ГРАБЛИ</v>
          </cell>
          <cell r="H316">
            <v>0</v>
          </cell>
          <cell r="I316">
            <v>1</v>
          </cell>
          <cell r="J316" t="str">
            <v>EACH</v>
          </cell>
          <cell r="K316">
            <v>19.95</v>
          </cell>
          <cell r="L316">
            <v>19.95</v>
          </cell>
          <cell r="M316">
            <v>0</v>
          </cell>
          <cell r="N316">
            <v>0</v>
          </cell>
          <cell r="O316" t="str">
            <v>K/TOOL ROOM</v>
          </cell>
        </row>
        <row r="317">
          <cell r="D317">
            <v>1647</v>
          </cell>
          <cell r="E317" t="str">
            <v>HOE</v>
          </cell>
          <cell r="F317">
            <v>0</v>
          </cell>
          <cell r="G317" t="str">
            <v>МОТЫГА</v>
          </cell>
          <cell r="H317">
            <v>0</v>
          </cell>
          <cell r="I317">
            <v>1</v>
          </cell>
          <cell r="J317" t="str">
            <v>EACH</v>
          </cell>
          <cell r="K317">
            <v>13.98</v>
          </cell>
          <cell r="L317">
            <v>13.98</v>
          </cell>
          <cell r="M317">
            <v>0</v>
          </cell>
          <cell r="N317">
            <v>0</v>
          </cell>
          <cell r="O317" t="str">
            <v>K/TOOL ROOM</v>
          </cell>
        </row>
        <row r="318">
          <cell r="D318">
            <v>1648</v>
          </cell>
          <cell r="E318" t="str">
            <v>PICK MATTOCK</v>
          </cell>
          <cell r="F318">
            <v>0</v>
          </cell>
          <cell r="G318" t="str">
            <v>КИРКА</v>
          </cell>
          <cell r="H318">
            <v>0</v>
          </cell>
          <cell r="I318">
            <v>1</v>
          </cell>
          <cell r="J318" t="str">
            <v>EACH</v>
          </cell>
          <cell r="K318">
            <v>13.98</v>
          </cell>
          <cell r="L318">
            <v>13.98</v>
          </cell>
          <cell r="M318">
            <v>0</v>
          </cell>
          <cell r="N318">
            <v>0</v>
          </cell>
          <cell r="O318" t="str">
            <v>K/TOOL ROOM</v>
          </cell>
        </row>
        <row r="319">
          <cell r="D319">
            <v>1651</v>
          </cell>
          <cell r="E319" t="str">
            <v>PINCH POINT BAR</v>
          </cell>
          <cell r="F319">
            <v>0</v>
          </cell>
          <cell r="G319" t="str">
            <v>МОНТИРОВКА</v>
          </cell>
          <cell r="H319">
            <v>0</v>
          </cell>
          <cell r="I319">
            <v>3</v>
          </cell>
          <cell r="J319" t="str">
            <v>EACH</v>
          </cell>
          <cell r="K319">
            <v>23.85</v>
          </cell>
          <cell r="L319">
            <v>71.55</v>
          </cell>
          <cell r="M319">
            <v>0</v>
          </cell>
          <cell r="N319">
            <v>0</v>
          </cell>
          <cell r="O319" t="str">
            <v>K/TOOL ROOM</v>
          </cell>
        </row>
        <row r="320">
          <cell r="D320">
            <v>1655</v>
          </cell>
          <cell r="E320" t="str">
            <v>OIL</v>
          </cell>
          <cell r="F320" t="str">
            <v>HLX SHELL 15W40</v>
          </cell>
          <cell r="G320" t="str">
            <v>МАСЛО</v>
          </cell>
          <cell r="H320" t="str">
            <v>HLX ШЕЛЛ 15W40</v>
          </cell>
          <cell r="I320">
            <v>9</v>
          </cell>
          <cell r="J320" t="str">
            <v>LITER</v>
          </cell>
          <cell r="K320">
            <v>0</v>
          </cell>
          <cell r="L320">
            <v>0</v>
          </cell>
          <cell r="M320">
            <v>390</v>
          </cell>
          <cell r="N320">
            <v>3510</v>
          </cell>
          <cell r="O320" t="str">
            <v>K/</v>
          </cell>
        </row>
        <row r="321">
          <cell r="D321" t="str">
            <v>1655-1</v>
          </cell>
          <cell r="E321" t="str">
            <v>OIL</v>
          </cell>
          <cell r="F321" t="str">
            <v>HLX SHELL 15W40</v>
          </cell>
          <cell r="G321" t="str">
            <v>МАСЛО</v>
          </cell>
          <cell r="H321" t="str">
            <v>HLX ШЕЛЛ 15W40</v>
          </cell>
          <cell r="I321">
            <v>5</v>
          </cell>
          <cell r="J321" t="str">
            <v>LITER</v>
          </cell>
          <cell r="K321">
            <v>0</v>
          </cell>
          <cell r="L321">
            <v>0</v>
          </cell>
          <cell r="M321">
            <v>390</v>
          </cell>
          <cell r="N321">
            <v>1950</v>
          </cell>
          <cell r="O321" t="str">
            <v>K/</v>
          </cell>
        </row>
        <row r="322">
          <cell r="D322" t="str">
            <v>1655-2</v>
          </cell>
          <cell r="E322" t="str">
            <v>OIL</v>
          </cell>
          <cell r="F322" t="str">
            <v>HLX SHELL 15W40</v>
          </cell>
          <cell r="G322" t="str">
            <v>МАСЛО</v>
          </cell>
          <cell r="H322" t="str">
            <v>HLX ШЕЛЛ 15W40</v>
          </cell>
          <cell r="I322">
            <v>174</v>
          </cell>
          <cell r="J322" t="str">
            <v>LITER</v>
          </cell>
          <cell r="K322">
            <v>0</v>
          </cell>
          <cell r="L322">
            <v>0</v>
          </cell>
          <cell r="M322">
            <v>390</v>
          </cell>
          <cell r="N322">
            <v>67860</v>
          </cell>
          <cell r="O322" t="str">
            <v>K/</v>
          </cell>
        </row>
        <row r="323">
          <cell r="D323" t="str">
            <v>1655-3</v>
          </cell>
          <cell r="E323" t="str">
            <v>OIL</v>
          </cell>
          <cell r="F323" t="str">
            <v>HLX SHELL 15W40</v>
          </cell>
          <cell r="G323" t="str">
            <v>МАСЛО</v>
          </cell>
          <cell r="H323" t="str">
            <v>HLX ШЕЛЛ 15W40</v>
          </cell>
          <cell r="I323">
            <v>627</v>
          </cell>
          <cell r="J323" t="str">
            <v>LITER</v>
          </cell>
          <cell r="K323">
            <v>0</v>
          </cell>
          <cell r="L323">
            <v>0</v>
          </cell>
          <cell r="M323">
            <v>390</v>
          </cell>
          <cell r="N323">
            <v>244530</v>
          </cell>
          <cell r="O323" t="str">
            <v>K/</v>
          </cell>
        </row>
        <row r="324">
          <cell r="D324">
            <v>1657</v>
          </cell>
          <cell r="E324" t="str">
            <v>OIL FILTER</v>
          </cell>
          <cell r="F324" t="str">
            <v>ERR3340 FOR LANDROVER</v>
          </cell>
          <cell r="G324" t="str">
            <v>МАСЛЯНЫЙ ФИЛЬТР</v>
          </cell>
          <cell r="H324" t="str">
            <v>ERR3340 ДЛЯ ЛЭНДРОВЕРА</v>
          </cell>
          <cell r="I324">
            <v>1</v>
          </cell>
          <cell r="J324" t="str">
            <v>EACH</v>
          </cell>
          <cell r="K324">
            <v>15.08</v>
          </cell>
          <cell r="L324">
            <v>15.08</v>
          </cell>
          <cell r="M324">
            <v>0</v>
          </cell>
          <cell r="N324">
            <v>0</v>
          </cell>
          <cell r="O324" t="str">
            <v>K1/63</v>
          </cell>
        </row>
        <row r="325">
          <cell r="D325">
            <v>1666</v>
          </cell>
          <cell r="E325" t="str">
            <v>SHOCK ABSORBER FRONT</v>
          </cell>
          <cell r="F325" t="str">
            <v>48611-01G00 JD21 NISSAN SPARE PARTS</v>
          </cell>
          <cell r="G325" t="str">
            <v>АМОРТИЗАТОР ПЕРЕДНИЙ</v>
          </cell>
          <cell r="H325" t="str">
            <v>48611-01G00 JD21 ЗАПЧАСТИ НИССАНА</v>
          </cell>
          <cell r="I325">
            <v>1</v>
          </cell>
          <cell r="J325" t="str">
            <v>EACH</v>
          </cell>
          <cell r="K325">
            <v>75.3</v>
          </cell>
          <cell r="L325">
            <v>75.3</v>
          </cell>
          <cell r="M325">
            <v>0</v>
          </cell>
          <cell r="N325">
            <v>0</v>
          </cell>
          <cell r="O325" t="str">
            <v>K1/47</v>
          </cell>
        </row>
        <row r="326">
          <cell r="E326" t="str">
            <v>FUEL FILTER</v>
          </cell>
          <cell r="F326" t="str">
            <v>90517711 LUCAS FOR LANDROVER</v>
          </cell>
          <cell r="G326" t="str">
            <v>ДИЗ. ФИЛЬТР</v>
          </cell>
          <cell r="H326" t="str">
            <v>90517711 ЛУКАС ДЛЯ ЛЭНДРОВЕРА</v>
          </cell>
          <cell r="I326">
            <v>3</v>
          </cell>
          <cell r="J326" t="str">
            <v>EACH</v>
          </cell>
          <cell r="K326">
            <v>0</v>
          </cell>
          <cell r="L326">
            <v>0</v>
          </cell>
          <cell r="M326">
            <v>0</v>
          </cell>
          <cell r="N326">
            <v>0</v>
          </cell>
          <cell r="O326" t="str">
            <v>K1/63</v>
          </cell>
        </row>
        <row r="327">
          <cell r="D327">
            <v>1668</v>
          </cell>
          <cell r="E327" t="str">
            <v>FUEL FILTER</v>
          </cell>
          <cell r="F327" t="str">
            <v>90517711 LUCAS FOR LANDROVER</v>
          </cell>
          <cell r="G327" t="str">
            <v>ДИЗ. ФИЛЬТР</v>
          </cell>
          <cell r="H327" t="str">
            <v>90517711 ЛУКАС ДЛЯ ЛЭНДРОВЕРА</v>
          </cell>
          <cell r="I327">
            <v>1</v>
          </cell>
          <cell r="J327" t="str">
            <v>EACH</v>
          </cell>
          <cell r="K327">
            <v>39.5</v>
          </cell>
          <cell r="L327">
            <v>39.5</v>
          </cell>
          <cell r="M327">
            <v>0</v>
          </cell>
          <cell r="N327">
            <v>0</v>
          </cell>
          <cell r="O327" t="str">
            <v>K1/63</v>
          </cell>
        </row>
        <row r="328">
          <cell r="E328" t="str">
            <v>RING</v>
          </cell>
          <cell r="F328" t="str">
            <v>AAU9903 LANDROVER SPARE PARTS</v>
          </cell>
          <cell r="G328" t="str">
            <v>КОЛЬЦО</v>
          </cell>
          <cell r="H328" t="str">
            <v>AAU9903 ЗАПЧАСТИ ЛЭНДРОВЕРА</v>
          </cell>
          <cell r="I328">
            <v>10</v>
          </cell>
          <cell r="J328" t="str">
            <v>EACH</v>
          </cell>
          <cell r="K328">
            <v>0</v>
          </cell>
          <cell r="L328">
            <v>0</v>
          </cell>
          <cell r="M328">
            <v>0</v>
          </cell>
          <cell r="N328">
            <v>0</v>
          </cell>
          <cell r="O328" t="str">
            <v>K1/49</v>
          </cell>
        </row>
        <row r="329">
          <cell r="D329">
            <v>1676</v>
          </cell>
          <cell r="E329" t="str">
            <v>RING</v>
          </cell>
          <cell r="F329" t="str">
            <v>AAU9903 LANDROVER SPARE PARTS</v>
          </cell>
          <cell r="G329" t="str">
            <v>КОЛЬЦО</v>
          </cell>
          <cell r="H329" t="str">
            <v>AAU9903 ЗАПЧАСТИ ЛЭНДРОВЕРА</v>
          </cell>
          <cell r="I329">
            <v>5</v>
          </cell>
          <cell r="J329" t="str">
            <v>EACH</v>
          </cell>
          <cell r="K329">
            <v>0.59</v>
          </cell>
          <cell r="L329">
            <v>2.95</v>
          </cell>
          <cell r="M329">
            <v>0</v>
          </cell>
          <cell r="N329">
            <v>0</v>
          </cell>
          <cell r="O329" t="str">
            <v>K1/49</v>
          </cell>
        </row>
        <row r="330">
          <cell r="D330">
            <v>1677</v>
          </cell>
          <cell r="E330" t="str">
            <v>THERMOSTAT</v>
          </cell>
          <cell r="F330" t="str">
            <v>602687 LANDROVER SPARE PARTS</v>
          </cell>
          <cell r="G330" t="str">
            <v>ТЕРМОСТАТ</v>
          </cell>
          <cell r="H330" t="str">
            <v>602687 ЗАПЧАСТИ ЛЭНДРОВЕРА</v>
          </cell>
          <cell r="I330">
            <v>1</v>
          </cell>
          <cell r="J330" t="str">
            <v>EACH</v>
          </cell>
          <cell r="K330">
            <v>15.6</v>
          </cell>
          <cell r="L330">
            <v>15.6</v>
          </cell>
          <cell r="M330">
            <v>0</v>
          </cell>
          <cell r="N330">
            <v>0</v>
          </cell>
          <cell r="O330" t="str">
            <v>K1/49</v>
          </cell>
        </row>
        <row r="331">
          <cell r="D331">
            <v>1695</v>
          </cell>
          <cell r="E331" t="str">
            <v>OIL FILTER</v>
          </cell>
          <cell r="F331" t="str">
            <v>Z7 FOR WELDING MACHINE</v>
          </cell>
          <cell r="G331" t="str">
            <v>МАСЛЯНЫЙ ФИЛЬТР</v>
          </cell>
          <cell r="H331" t="str">
            <v>Z7 ДЛЯ СВАРОЧНОГО АГРЕГАТА</v>
          </cell>
          <cell r="I331">
            <v>7</v>
          </cell>
          <cell r="J331" t="str">
            <v>EACH</v>
          </cell>
          <cell r="K331">
            <v>6.35</v>
          </cell>
          <cell r="L331">
            <v>44.45</v>
          </cell>
          <cell r="M331">
            <v>0</v>
          </cell>
          <cell r="N331">
            <v>0</v>
          </cell>
          <cell r="O331" t="str">
            <v>K1/63</v>
          </cell>
        </row>
        <row r="332">
          <cell r="D332">
            <v>1708</v>
          </cell>
          <cell r="E332" t="str">
            <v>CUTTING RIG COMPLETE</v>
          </cell>
          <cell r="F332">
            <v>0</v>
          </cell>
          <cell r="G332" t="str">
            <v>РЕЗАК В КОМПЛЕКТЕ</v>
          </cell>
          <cell r="H332">
            <v>0</v>
          </cell>
          <cell r="I332">
            <v>1</v>
          </cell>
          <cell r="J332" t="str">
            <v>EACH</v>
          </cell>
          <cell r="K332">
            <v>1800</v>
          </cell>
          <cell r="L332">
            <v>1800</v>
          </cell>
          <cell r="M332">
            <v>0</v>
          </cell>
          <cell r="N332">
            <v>0</v>
          </cell>
          <cell r="O332" t="str">
            <v>K/WELDERS</v>
          </cell>
        </row>
        <row r="333">
          <cell r="D333">
            <v>1724</v>
          </cell>
          <cell r="E333" t="str">
            <v>LINE PIPE</v>
          </cell>
          <cell r="F333" t="str">
            <v>114 MM FOR HOOKING UP FROM WELLS TO TEST UNIT</v>
          </cell>
          <cell r="G333" t="str">
            <v>ТРУБА</v>
          </cell>
          <cell r="H333" t="str">
            <v>114 ММ ДЛЯ ТРУБОПРОВОДА НА СКВАЖИНЕ 10</v>
          </cell>
          <cell r="I333">
            <v>746</v>
          </cell>
          <cell r="J333" t="str">
            <v>METER</v>
          </cell>
          <cell r="K333">
            <v>12</v>
          </cell>
          <cell r="L333">
            <v>8952</v>
          </cell>
          <cell r="M333">
            <v>0</v>
          </cell>
          <cell r="N333">
            <v>0</v>
          </cell>
          <cell r="O333" t="str">
            <v>K/PIPEYARD</v>
          </cell>
        </row>
        <row r="334">
          <cell r="D334">
            <v>1725</v>
          </cell>
          <cell r="E334" t="str">
            <v>CONCRETE BLOCK</v>
          </cell>
          <cell r="F334">
            <v>0</v>
          </cell>
          <cell r="G334" t="str">
            <v>БЕТОННЫЕ БЛОКИ</v>
          </cell>
          <cell r="H334">
            <v>0</v>
          </cell>
          <cell r="I334">
            <v>16</v>
          </cell>
          <cell r="J334" t="str">
            <v>EACH</v>
          </cell>
          <cell r="K334">
            <v>0</v>
          </cell>
          <cell r="L334">
            <v>0</v>
          </cell>
          <cell r="M334">
            <v>5604</v>
          </cell>
          <cell r="N334">
            <v>89664</v>
          </cell>
          <cell r="O334" t="str">
            <v>K/YARD</v>
          </cell>
        </row>
        <row r="335">
          <cell r="D335" t="str">
            <v>1725-1</v>
          </cell>
          <cell r="E335" t="str">
            <v>CONCRETE BLOCK</v>
          </cell>
          <cell r="F335">
            <v>0</v>
          </cell>
          <cell r="G335" t="str">
            <v>БЕТОННЫЕ БЛОКИ</v>
          </cell>
          <cell r="H335">
            <v>0</v>
          </cell>
          <cell r="I335">
            <v>3</v>
          </cell>
          <cell r="J335" t="str">
            <v>EACH</v>
          </cell>
          <cell r="K335">
            <v>0</v>
          </cell>
          <cell r="L335">
            <v>0</v>
          </cell>
          <cell r="M335">
            <v>5604</v>
          </cell>
          <cell r="N335">
            <v>16812</v>
          </cell>
          <cell r="O335" t="str">
            <v>K/YARD</v>
          </cell>
        </row>
        <row r="336">
          <cell r="D336" t="str">
            <v>1725-2</v>
          </cell>
          <cell r="E336" t="str">
            <v>CONCRETE BLOCK</v>
          </cell>
          <cell r="F336">
            <v>0</v>
          </cell>
          <cell r="G336" t="str">
            <v>БЕТОННЫЕ БЛОКИ</v>
          </cell>
          <cell r="H336">
            <v>0</v>
          </cell>
          <cell r="I336">
            <v>14</v>
          </cell>
          <cell r="J336" t="str">
            <v>EACH</v>
          </cell>
          <cell r="K336">
            <v>0</v>
          </cell>
          <cell r="L336">
            <v>0</v>
          </cell>
          <cell r="M336">
            <v>5604</v>
          </cell>
          <cell r="N336">
            <v>78456</v>
          </cell>
          <cell r="O336" t="str">
            <v>K/YARD</v>
          </cell>
        </row>
        <row r="337">
          <cell r="D337" t="str">
            <v>1725-3</v>
          </cell>
          <cell r="E337" t="str">
            <v>CONCRETE BLOCK</v>
          </cell>
          <cell r="F337">
            <v>0</v>
          </cell>
          <cell r="G337" t="str">
            <v>БЕТОННЫЕ БЛОКИ</v>
          </cell>
          <cell r="H337">
            <v>0</v>
          </cell>
          <cell r="I337">
            <v>15</v>
          </cell>
          <cell r="J337" t="str">
            <v>EACH</v>
          </cell>
          <cell r="K337">
            <v>0</v>
          </cell>
          <cell r="L337">
            <v>0</v>
          </cell>
          <cell r="M337">
            <v>5604</v>
          </cell>
          <cell r="N337">
            <v>84060</v>
          </cell>
          <cell r="O337" t="str">
            <v>K/YARD</v>
          </cell>
        </row>
        <row r="338">
          <cell r="D338" t="str">
            <v>1725-4</v>
          </cell>
          <cell r="E338" t="str">
            <v>CONCRETE BLOCK</v>
          </cell>
          <cell r="F338">
            <v>0</v>
          </cell>
          <cell r="G338" t="str">
            <v>БЕТОННЫЕ БЛОКИ</v>
          </cell>
          <cell r="H338">
            <v>0</v>
          </cell>
          <cell r="I338">
            <v>6</v>
          </cell>
          <cell r="J338" t="str">
            <v>EACH</v>
          </cell>
          <cell r="K338">
            <v>0</v>
          </cell>
          <cell r="L338">
            <v>0</v>
          </cell>
          <cell r="M338">
            <v>5604</v>
          </cell>
          <cell r="N338">
            <v>33624</v>
          </cell>
          <cell r="O338" t="str">
            <v>K/YARD</v>
          </cell>
        </row>
        <row r="339">
          <cell r="D339" t="str">
            <v>1725-5</v>
          </cell>
          <cell r="E339" t="str">
            <v>CONCRETE BLOCK</v>
          </cell>
          <cell r="F339">
            <v>0</v>
          </cell>
          <cell r="G339" t="str">
            <v>БЕТОННЫЕ БЛОКИ</v>
          </cell>
          <cell r="H339">
            <v>0</v>
          </cell>
          <cell r="I339">
            <v>16</v>
          </cell>
          <cell r="J339" t="str">
            <v>EACH</v>
          </cell>
          <cell r="K339">
            <v>0</v>
          </cell>
          <cell r="L339">
            <v>0</v>
          </cell>
          <cell r="M339">
            <v>5604</v>
          </cell>
          <cell r="N339">
            <v>89664</v>
          </cell>
          <cell r="O339" t="str">
            <v>K/YARD</v>
          </cell>
        </row>
        <row r="340">
          <cell r="D340" t="str">
            <v>1725-6</v>
          </cell>
          <cell r="E340" t="str">
            <v>CONCRETE BLOCK</v>
          </cell>
          <cell r="F340">
            <v>0</v>
          </cell>
          <cell r="G340" t="str">
            <v>БЕТОННЫЕ БЛОКИ</v>
          </cell>
          <cell r="H340">
            <v>0</v>
          </cell>
          <cell r="I340">
            <v>16</v>
          </cell>
          <cell r="J340" t="str">
            <v>EACH</v>
          </cell>
          <cell r="K340">
            <v>0</v>
          </cell>
          <cell r="L340">
            <v>0</v>
          </cell>
          <cell r="M340">
            <v>5604</v>
          </cell>
          <cell r="N340">
            <v>89664</v>
          </cell>
          <cell r="O340" t="str">
            <v>K/YARD</v>
          </cell>
        </row>
        <row r="341">
          <cell r="D341" t="str">
            <v>1725-7</v>
          </cell>
          <cell r="E341" t="str">
            <v>CONCRETE BLOCK</v>
          </cell>
          <cell r="F341">
            <v>0</v>
          </cell>
          <cell r="G341" t="str">
            <v>БЕТОННЫЕ БЛОКИ</v>
          </cell>
          <cell r="H341">
            <v>0</v>
          </cell>
          <cell r="I341">
            <v>18</v>
          </cell>
          <cell r="J341" t="str">
            <v>EACH</v>
          </cell>
          <cell r="K341">
            <v>0</v>
          </cell>
          <cell r="L341">
            <v>0</v>
          </cell>
          <cell r="M341">
            <v>5922</v>
          </cell>
          <cell r="N341">
            <v>106596</v>
          </cell>
          <cell r="O341" t="str">
            <v>K/YARD</v>
          </cell>
        </row>
        <row r="342">
          <cell r="D342" t="str">
            <v>1725-8</v>
          </cell>
          <cell r="E342" t="str">
            <v>CONCRETE BLOCK</v>
          </cell>
          <cell r="F342">
            <v>0</v>
          </cell>
          <cell r="G342" t="str">
            <v>БЕТОННЫЕ БЛОКИ</v>
          </cell>
          <cell r="H342">
            <v>0</v>
          </cell>
          <cell r="I342">
            <v>18</v>
          </cell>
          <cell r="J342" t="str">
            <v>EACH</v>
          </cell>
          <cell r="K342">
            <v>0</v>
          </cell>
          <cell r="L342">
            <v>0</v>
          </cell>
          <cell r="M342">
            <v>5922</v>
          </cell>
          <cell r="N342">
            <v>106596</v>
          </cell>
          <cell r="O342" t="str">
            <v>K/YARD</v>
          </cell>
        </row>
        <row r="343">
          <cell r="D343" t="str">
            <v>1725-9</v>
          </cell>
          <cell r="E343" t="str">
            <v>CONCRETE BLOCK</v>
          </cell>
          <cell r="F343">
            <v>0</v>
          </cell>
          <cell r="G343" t="str">
            <v>БЕТОННЫЕ БЛОКИ</v>
          </cell>
          <cell r="H343">
            <v>0</v>
          </cell>
          <cell r="I343">
            <v>12</v>
          </cell>
          <cell r="J343" t="str">
            <v>EACH</v>
          </cell>
          <cell r="K343">
            <v>0</v>
          </cell>
          <cell r="L343">
            <v>0</v>
          </cell>
          <cell r="M343">
            <v>5922</v>
          </cell>
          <cell r="N343">
            <v>71064</v>
          </cell>
          <cell r="O343" t="str">
            <v>K/YARD</v>
          </cell>
        </row>
        <row r="344">
          <cell r="D344" t="str">
            <v>1725-10</v>
          </cell>
          <cell r="E344" t="str">
            <v>CONCRETE BLOCK</v>
          </cell>
          <cell r="F344">
            <v>0</v>
          </cell>
          <cell r="G344" t="str">
            <v>БЕТОННЫЕ БЛОКИ</v>
          </cell>
          <cell r="H344">
            <v>0</v>
          </cell>
          <cell r="I344">
            <v>8</v>
          </cell>
          <cell r="J344" t="str">
            <v>EACH</v>
          </cell>
          <cell r="K344">
            <v>0</v>
          </cell>
          <cell r="L344">
            <v>0</v>
          </cell>
          <cell r="M344">
            <v>5922</v>
          </cell>
          <cell r="N344">
            <v>47376</v>
          </cell>
          <cell r="O344" t="str">
            <v>K/YARD</v>
          </cell>
        </row>
        <row r="345">
          <cell r="D345" t="str">
            <v>1725-11</v>
          </cell>
          <cell r="E345" t="str">
            <v>CONCRETE BLOCK</v>
          </cell>
          <cell r="F345">
            <v>0</v>
          </cell>
          <cell r="G345" t="str">
            <v>БЕТОННЫЕ БЛОКИ</v>
          </cell>
          <cell r="H345">
            <v>0</v>
          </cell>
          <cell r="I345">
            <v>16</v>
          </cell>
          <cell r="J345" t="str">
            <v>EACH</v>
          </cell>
          <cell r="K345">
            <v>0</v>
          </cell>
          <cell r="L345">
            <v>0</v>
          </cell>
          <cell r="M345">
            <v>5922</v>
          </cell>
          <cell r="N345">
            <v>94752</v>
          </cell>
          <cell r="O345" t="str">
            <v>K/YARD</v>
          </cell>
        </row>
        <row r="346">
          <cell r="D346" t="str">
            <v>1725-12</v>
          </cell>
          <cell r="E346" t="str">
            <v>CONCRETE BLOCK</v>
          </cell>
          <cell r="F346">
            <v>0</v>
          </cell>
          <cell r="G346" t="str">
            <v>БЕТОННЫЕ БЛОКИ</v>
          </cell>
          <cell r="H346">
            <v>0</v>
          </cell>
          <cell r="I346">
            <v>18</v>
          </cell>
          <cell r="J346" t="str">
            <v>EACH</v>
          </cell>
          <cell r="K346">
            <v>0</v>
          </cell>
          <cell r="L346">
            <v>0</v>
          </cell>
          <cell r="M346">
            <v>5922</v>
          </cell>
          <cell r="N346">
            <v>106596</v>
          </cell>
          <cell r="O346" t="str">
            <v>K/YARD</v>
          </cell>
        </row>
        <row r="347">
          <cell r="D347">
            <v>1728</v>
          </cell>
          <cell r="E347" t="str">
            <v>PIPE</v>
          </cell>
          <cell r="F347" t="str">
            <v>DIAM 426 X 9 MM</v>
          </cell>
          <cell r="G347" t="str">
            <v>ТРУБА</v>
          </cell>
          <cell r="H347" t="str">
            <v>ДИАМ  426 X 9 MM</v>
          </cell>
          <cell r="I347">
            <v>12.25</v>
          </cell>
          <cell r="J347" t="str">
            <v>METER</v>
          </cell>
          <cell r="K347">
            <v>0</v>
          </cell>
          <cell r="L347">
            <v>0</v>
          </cell>
          <cell r="M347">
            <v>5555</v>
          </cell>
          <cell r="N347">
            <v>68048.75</v>
          </cell>
          <cell r="O347" t="str">
            <v>K/PIPEYARD</v>
          </cell>
        </row>
        <row r="348">
          <cell r="D348">
            <v>1742</v>
          </cell>
          <cell r="E348" t="str">
            <v>CUTTING MACHINE</v>
          </cell>
          <cell r="F348" t="str">
            <v>VCM 200</v>
          </cell>
          <cell r="G348" t="str">
            <v>ГАЗОГЕНЕРАТОР</v>
          </cell>
          <cell r="H348" t="str">
            <v>VCM 200</v>
          </cell>
          <cell r="I348">
            <v>1</v>
          </cell>
          <cell r="J348" t="str">
            <v>EACH</v>
          </cell>
          <cell r="K348">
            <v>481.97399999999999</v>
          </cell>
          <cell r="L348">
            <v>481.97399999999999</v>
          </cell>
          <cell r="M348">
            <v>0</v>
          </cell>
          <cell r="N348">
            <v>0</v>
          </cell>
          <cell r="O348" t="str">
            <v>K/WELDERS</v>
          </cell>
        </row>
        <row r="349">
          <cell r="D349">
            <v>1743</v>
          </cell>
          <cell r="E349" t="str">
            <v>EXTRA CUTTERS FOR ITEM #1</v>
          </cell>
          <cell r="F349">
            <v>0</v>
          </cell>
          <cell r="G349" t="str">
            <v>ЗАПАСНОЙ РЕЗЕЦ  ДЛЯ РАСШИРИТЕЛЯ ДИАМЕТРА СКВАЖИНЫ</v>
          </cell>
          <cell r="H349">
            <v>0</v>
          </cell>
          <cell r="I349">
            <v>2</v>
          </cell>
          <cell r="J349" t="str">
            <v>EACH</v>
          </cell>
          <cell r="K349">
            <v>4772</v>
          </cell>
          <cell r="L349">
            <v>9544</v>
          </cell>
          <cell r="M349">
            <v>0</v>
          </cell>
          <cell r="N349">
            <v>0</v>
          </cell>
          <cell r="O349" t="str">
            <v>K2</v>
          </cell>
        </row>
        <row r="350">
          <cell r="D350">
            <v>1781</v>
          </cell>
          <cell r="E350" t="str">
            <v>WALL HEATERS 220V</v>
          </cell>
          <cell r="F350" t="str">
            <v>FOR LIVING UNITS AND BATHROOM</v>
          </cell>
          <cell r="G350" t="str">
            <v>НАСТЕННЫЕ ОБОГРЕВАТЕЛИ 220В</v>
          </cell>
          <cell r="H350" t="str">
            <v>ДЛЯ ЖИЛЫХ ПОМЕЩЕНИЙ И ДУШЕВОЙ</v>
          </cell>
          <cell r="I350">
            <v>5</v>
          </cell>
          <cell r="J350" t="str">
            <v>EACH</v>
          </cell>
          <cell r="K350">
            <v>311.14999999999998</v>
          </cell>
          <cell r="L350">
            <v>1555.75</v>
          </cell>
          <cell r="M350">
            <v>0</v>
          </cell>
          <cell r="N350">
            <v>0</v>
          </cell>
          <cell r="O350" t="str">
            <v>K/C 16</v>
          </cell>
        </row>
        <row r="351">
          <cell r="D351">
            <v>1792</v>
          </cell>
          <cell r="E351" t="str">
            <v>TUBING</v>
          </cell>
          <cell r="F351" t="str">
            <v>2-7/8" OD 6.5 LBS/FT API N-80 SMLS 8 RD EUE RANGE 2</v>
          </cell>
          <cell r="G351" t="str">
            <v>НКТ</v>
          </cell>
          <cell r="H351" t="str">
            <v>2-7/8" ВД 6.5 ФУНТ/ФУТ API N-80 БЕЗШОВНЫЕ 8 НИТОК РЕЗЬБА EUE R2</v>
          </cell>
          <cell r="I351">
            <v>420</v>
          </cell>
          <cell r="J351" t="str">
            <v>METER</v>
          </cell>
          <cell r="K351">
            <v>9.9499999999999993</v>
          </cell>
          <cell r="L351">
            <v>4179</v>
          </cell>
          <cell r="M351">
            <v>0</v>
          </cell>
          <cell r="N351">
            <v>0</v>
          </cell>
          <cell r="O351" t="str">
            <v>K/PIPEYARD</v>
          </cell>
        </row>
        <row r="352">
          <cell r="D352">
            <v>1793</v>
          </cell>
          <cell r="E352" t="str">
            <v>SWITCH BOARD</v>
          </cell>
          <cell r="F352" t="str">
            <v>1 MAIN 200 AMP AUTO FUSES 2 X 16 AMP 3 PHASE, 4 X 20 A 3 PHASE, 8 X 16 1-PHASE FOR WAREHOUSE</v>
          </cell>
          <cell r="G352" t="str">
            <v>РАСПРЕДЕЛИТЕЛЬНЫЙ ЩИТ</v>
          </cell>
          <cell r="H352" t="str">
            <v>1 ОСНОВНОЙ АВТОМАТ 200 А АВТОМАТИЧЕСКИЕ ПРЕДОХРАНИТЕЛИ 2 Х 16 А 3 ФАЗЫ 4 Х 20 А 3 ФАЗЫ, 8 Х 16 1 ФАЗА ДЛЯ СКЛАДА</v>
          </cell>
          <cell r="I352">
            <v>1</v>
          </cell>
          <cell r="J352" t="str">
            <v>EACH</v>
          </cell>
          <cell r="K352">
            <v>1123.25</v>
          </cell>
          <cell r="L352">
            <v>1123.25</v>
          </cell>
          <cell r="M352">
            <v>0</v>
          </cell>
          <cell r="N352">
            <v>0</v>
          </cell>
          <cell r="O352" t="str">
            <v>K1/</v>
          </cell>
        </row>
        <row r="353">
          <cell r="D353">
            <v>1794</v>
          </cell>
          <cell r="E353" t="str">
            <v>SWITCH BOARD</v>
          </cell>
          <cell r="F353" t="str">
            <v>1 MAIN 200 AMP AUTO FUSES 4 X 16 AMP 3 PHASE, 4 X 20 A 3 PHASE, 10 X 16 1-PHASE FOR REPAIR WORK SHOP</v>
          </cell>
          <cell r="G353" t="str">
            <v>РАСПРЕДЕЛИТЕЛЬНЫЙ ЩИТ</v>
          </cell>
          <cell r="H353" t="str">
            <v>1 ОСНОВНОЙ АВТОМАТ 200 А АВТОМАТИЧЕСКИЕ ПРЕДОХРАНИТЕЛИ 4 Х 16 А 3 ФАЗЫ 4 Х 20 А 3 ФАЗЫ, 10 Х 16 1 ФАЗА ДЛЯ РЕМОНТНОГО ЦЕХА</v>
          </cell>
          <cell r="I353">
            <v>1</v>
          </cell>
          <cell r="J353" t="str">
            <v>EACH</v>
          </cell>
          <cell r="K353">
            <v>1381.45</v>
          </cell>
          <cell r="L353">
            <v>1381.45</v>
          </cell>
          <cell r="M353">
            <v>0</v>
          </cell>
          <cell r="N353">
            <v>0</v>
          </cell>
          <cell r="O353" t="str">
            <v>K/SHOP</v>
          </cell>
        </row>
        <row r="354">
          <cell r="D354">
            <v>1795</v>
          </cell>
          <cell r="E354" t="str">
            <v>SWITCH BOARD</v>
          </cell>
          <cell r="F354" t="str">
            <v>1 MAIN 100 AMP 12 EA  16 AMP 1-PHASE FOR NEW AREA</v>
          </cell>
          <cell r="G354" t="str">
            <v>РАСПРЕДЕЛИТЕЛЬНЫЙ ЩИТ</v>
          </cell>
          <cell r="H354" t="str">
            <v>1 ОСНОВНОЙ АВТОМАТ 100 А 12 АВТОМАТИЧЕСКИХ ПРЕДОХРАНИТЕЛУЙ 16 А 1 ФАЗА ДЛЯ НОВОЙ ПЛОЩАДКИ</v>
          </cell>
          <cell r="I354">
            <v>2</v>
          </cell>
          <cell r="J354" t="str">
            <v>EACH</v>
          </cell>
          <cell r="K354">
            <v>810.45</v>
          </cell>
          <cell r="L354">
            <v>1620.9</v>
          </cell>
          <cell r="M354">
            <v>0</v>
          </cell>
          <cell r="N354">
            <v>0</v>
          </cell>
          <cell r="O354" t="str">
            <v>K/</v>
          </cell>
        </row>
        <row r="355">
          <cell r="D355">
            <v>1796</v>
          </cell>
          <cell r="E355" t="str">
            <v>SWITCH BOARD</v>
          </cell>
          <cell r="F355" t="str">
            <v>1 MAIN 250 AMP 1 X 100 AMP 3 PHASE, 1 X 50 AMP 3 PHASE, 6 X 16 AMP 1-P FOR NEW AREA REFEER</v>
          </cell>
          <cell r="G355" t="str">
            <v>РАСПРЕДЕЛИТЕЛЬНЫЙ ЩИТ</v>
          </cell>
          <cell r="H355" t="str">
            <v>1 ОСНОВНОЙ АВТОМАТ 250 А 1 X 100 A 3 ФАЗЫ, 1 Х 100 А 3 ФАЗЫ, 1 Х 50 А 3 ФАЗЫ, 6 Х 16 А ДЛЯ НОВОЙ ПЛОЩАДКИ</v>
          </cell>
          <cell r="I355">
            <v>2</v>
          </cell>
          <cell r="J355" t="str">
            <v>EACH</v>
          </cell>
          <cell r="K355">
            <v>1172.97</v>
          </cell>
          <cell r="L355">
            <v>2345.94</v>
          </cell>
          <cell r="M355">
            <v>0</v>
          </cell>
          <cell r="N355">
            <v>0</v>
          </cell>
          <cell r="O355" t="str">
            <v>K/</v>
          </cell>
        </row>
        <row r="356">
          <cell r="D356">
            <v>1852</v>
          </cell>
          <cell r="E356" t="str">
            <v>ALTERNATOR</v>
          </cell>
          <cell r="F356" t="str">
            <v>DAF</v>
          </cell>
          <cell r="G356" t="str">
            <v>ГЕНЕРАТОР</v>
          </cell>
          <cell r="H356" t="str">
            <v>ДАФ</v>
          </cell>
          <cell r="I356">
            <v>2</v>
          </cell>
          <cell r="J356" t="str">
            <v>EACH</v>
          </cell>
          <cell r="K356">
            <v>576.34</v>
          </cell>
          <cell r="L356">
            <v>1152.68</v>
          </cell>
          <cell r="M356">
            <v>0</v>
          </cell>
          <cell r="N356">
            <v>0</v>
          </cell>
          <cell r="O356" t="str">
            <v>K1/</v>
          </cell>
        </row>
        <row r="357">
          <cell r="D357">
            <v>1855</v>
          </cell>
          <cell r="E357" t="str">
            <v>EXHAUST SYSTEM COMPLETE</v>
          </cell>
          <cell r="F357" t="str">
            <v>HENSCHEL</v>
          </cell>
          <cell r="G357" t="str">
            <v>ВЫХЛОПНАЯ СИСТЕМА</v>
          </cell>
          <cell r="H357" t="str">
            <v>ДЛЯ ХЕНШЕЛА</v>
          </cell>
          <cell r="I357">
            <v>1</v>
          </cell>
          <cell r="J357" t="str">
            <v>EACH</v>
          </cell>
          <cell r="K357">
            <v>660.25</v>
          </cell>
          <cell r="L357">
            <v>660.25</v>
          </cell>
          <cell r="M357">
            <v>0</v>
          </cell>
          <cell r="N357">
            <v>0</v>
          </cell>
          <cell r="O357" t="str">
            <v>K1/9</v>
          </cell>
        </row>
        <row r="358">
          <cell r="D358">
            <v>1856</v>
          </cell>
          <cell r="E358" t="str">
            <v>FRONT WINDOW, LEFT AND RIGHT</v>
          </cell>
          <cell r="F358" t="str">
            <v>HENSCHEL</v>
          </cell>
          <cell r="G358" t="str">
            <v>ЛОБОВОЕ СТЕКЛО ЛЕВОЕ И ПРАВОЕ</v>
          </cell>
          <cell r="H358" t="str">
            <v>ДЛЯ ХЕНШЕЛА</v>
          </cell>
          <cell r="I358">
            <v>1</v>
          </cell>
          <cell r="J358" t="str">
            <v>EACH</v>
          </cell>
          <cell r="K358">
            <v>344.53</v>
          </cell>
          <cell r="L358">
            <v>344.53</v>
          </cell>
          <cell r="M358">
            <v>0</v>
          </cell>
          <cell r="N358">
            <v>0</v>
          </cell>
          <cell r="O358" t="str">
            <v>K1/47</v>
          </cell>
        </row>
        <row r="359">
          <cell r="D359">
            <v>1857</v>
          </cell>
          <cell r="E359" t="str">
            <v>HAMMER UNION</v>
          </cell>
          <cell r="F359" t="str">
            <v>1" FIG 200</v>
          </cell>
          <cell r="G359" t="str">
            <v>БЫСТРОРАЗЪЁМНОЕ СОЕДИНЕНИЕ</v>
          </cell>
          <cell r="H359" t="str">
            <v>1" FIG 200</v>
          </cell>
          <cell r="I359">
            <v>21</v>
          </cell>
          <cell r="J359" t="str">
            <v>EACH</v>
          </cell>
          <cell r="K359">
            <v>16.898</v>
          </cell>
          <cell r="L359">
            <v>354.858</v>
          </cell>
          <cell r="M359">
            <v>0</v>
          </cell>
          <cell r="N359">
            <v>0</v>
          </cell>
          <cell r="O359" t="str">
            <v>K1/48</v>
          </cell>
        </row>
        <row r="360">
          <cell r="D360">
            <v>1858</v>
          </cell>
          <cell r="E360" t="str">
            <v>HAMMER UNION</v>
          </cell>
          <cell r="F360" t="str">
            <v>1" FIG 602</v>
          </cell>
          <cell r="G360" t="str">
            <v>БЫСТРОРАЗЪЁМНОЕ СОЕДИНЕНИЕ</v>
          </cell>
          <cell r="H360" t="str">
            <v>1" FIG 602</v>
          </cell>
          <cell r="I360">
            <v>3</v>
          </cell>
          <cell r="J360" t="str">
            <v>EACH</v>
          </cell>
          <cell r="K360">
            <v>54.963999999999999</v>
          </cell>
          <cell r="L360">
            <v>164.892</v>
          </cell>
          <cell r="M360">
            <v>0</v>
          </cell>
          <cell r="N360">
            <v>0</v>
          </cell>
          <cell r="O360" t="str">
            <v>K1/48</v>
          </cell>
        </row>
        <row r="361">
          <cell r="E361" t="str">
            <v>HAMMER UNION</v>
          </cell>
          <cell r="F361" t="str">
            <v>1-1/2" FIG 200</v>
          </cell>
          <cell r="G361" t="str">
            <v>БЫСТРОРАЗЪЁМНОЕ СОЕДИНЕНИЕ</v>
          </cell>
          <cell r="H361" t="str">
            <v>1-1/2" FIG 200</v>
          </cell>
          <cell r="I361">
            <v>37</v>
          </cell>
          <cell r="J361" t="str">
            <v>EACH</v>
          </cell>
          <cell r="K361">
            <v>0</v>
          </cell>
          <cell r="L361">
            <v>0</v>
          </cell>
          <cell r="M361">
            <v>0</v>
          </cell>
          <cell r="N361">
            <v>0</v>
          </cell>
          <cell r="O361" t="str">
            <v>K1/48</v>
          </cell>
        </row>
        <row r="362">
          <cell r="D362">
            <v>1859</v>
          </cell>
          <cell r="E362" t="str">
            <v>HAMMER UNION</v>
          </cell>
          <cell r="F362" t="str">
            <v>1-1/2" FIG 200</v>
          </cell>
          <cell r="G362" t="str">
            <v>БЫСТРОРАЗЪЁМНОЕ СОЕДИНЕНИЕ</v>
          </cell>
          <cell r="H362" t="str">
            <v>1-1/2" FIG 200</v>
          </cell>
          <cell r="I362">
            <v>55</v>
          </cell>
          <cell r="J362" t="str">
            <v>EACH</v>
          </cell>
          <cell r="K362">
            <v>64.441999999999993</v>
          </cell>
          <cell r="L362">
            <v>3544.31</v>
          </cell>
          <cell r="M362">
            <v>0</v>
          </cell>
          <cell r="N362">
            <v>0</v>
          </cell>
          <cell r="O362" t="str">
            <v>K1/48</v>
          </cell>
        </row>
        <row r="363">
          <cell r="D363">
            <v>1870</v>
          </cell>
          <cell r="E363" t="str">
            <v>ROPE NYLON</v>
          </cell>
          <cell r="F363" t="str">
            <v>18 MM</v>
          </cell>
          <cell r="G363" t="str">
            <v>ВЕРЁВКА НЕЙЛОНОВАЯ</v>
          </cell>
          <cell r="H363" t="str">
            <v>18 ММ</v>
          </cell>
          <cell r="I363">
            <v>168</v>
          </cell>
          <cell r="J363" t="str">
            <v>METER</v>
          </cell>
          <cell r="K363">
            <v>1.5</v>
          </cell>
          <cell r="L363">
            <v>252</v>
          </cell>
          <cell r="M363">
            <v>0</v>
          </cell>
          <cell r="N363">
            <v>0</v>
          </cell>
          <cell r="O363" t="str">
            <v>K1/43</v>
          </cell>
        </row>
        <row r="364">
          <cell r="D364">
            <v>1951</v>
          </cell>
          <cell r="E364" t="str">
            <v>TRANSMISSION OIL</v>
          </cell>
          <cell r="F364" t="str">
            <v>SPIRAX HD 80W90</v>
          </cell>
          <cell r="G364" t="str">
            <v>ТРАНСМИССИОННОЕ МАСЛО</v>
          </cell>
          <cell r="H364" t="str">
            <v>СПАЙРАКС ХД 80W90</v>
          </cell>
          <cell r="I364">
            <v>183</v>
          </cell>
          <cell r="J364" t="str">
            <v>LITER</v>
          </cell>
          <cell r="K364">
            <v>0</v>
          </cell>
          <cell r="L364">
            <v>0</v>
          </cell>
          <cell r="M364">
            <v>450</v>
          </cell>
          <cell r="N364">
            <v>82350</v>
          </cell>
          <cell r="O364" t="str">
            <v>K1/54</v>
          </cell>
        </row>
        <row r="365">
          <cell r="D365">
            <v>1953</v>
          </cell>
          <cell r="E365" t="str">
            <v>ROCK BITS</v>
          </cell>
          <cell r="F365" t="str">
            <v>III-112-CR 112 MM RUSSIAN MADE</v>
          </cell>
          <cell r="G365" t="str">
            <v>ДОЛОТА ТВЁРДЫХ ПОРОД</v>
          </cell>
          <cell r="H365" t="str">
            <v>III-112-CR 112 ММ РОССИЙСКОГО ПРОИЗВОДСТВА</v>
          </cell>
          <cell r="I365">
            <v>5</v>
          </cell>
          <cell r="J365" t="str">
            <v>EACH</v>
          </cell>
          <cell r="K365">
            <v>553.64</v>
          </cell>
          <cell r="L365">
            <v>2768.2</v>
          </cell>
          <cell r="M365">
            <v>0</v>
          </cell>
          <cell r="N365">
            <v>0</v>
          </cell>
          <cell r="O365" t="str">
            <v>K2</v>
          </cell>
        </row>
        <row r="366">
          <cell r="D366">
            <v>1954</v>
          </cell>
          <cell r="E366" t="str">
            <v>NORRISEAL LLC</v>
          </cell>
          <cell r="F366">
            <v>0</v>
          </cell>
          <cell r="G366" t="str">
            <v>ПАНЕЛЬ КИП</v>
          </cell>
          <cell r="H366">
            <v>0</v>
          </cell>
          <cell r="I366">
            <v>1</v>
          </cell>
          <cell r="J366" t="str">
            <v>EACH</v>
          </cell>
          <cell r="K366">
            <v>600</v>
          </cell>
          <cell r="L366">
            <v>600</v>
          </cell>
          <cell r="M366">
            <v>0</v>
          </cell>
          <cell r="N366">
            <v>0</v>
          </cell>
          <cell r="O366" t="str">
            <v>K/WELL 10</v>
          </cell>
        </row>
        <row r="367">
          <cell r="D367">
            <v>1955</v>
          </cell>
          <cell r="E367" t="str">
            <v>NORRISEAL LCV</v>
          </cell>
          <cell r="F367" t="str">
            <v>1"</v>
          </cell>
          <cell r="G367" t="str">
            <v>ПАНЕЛЬ КИП</v>
          </cell>
          <cell r="H367" t="str">
            <v>1"</v>
          </cell>
          <cell r="I367">
            <v>1</v>
          </cell>
          <cell r="J367" t="str">
            <v>EACH</v>
          </cell>
          <cell r="K367">
            <v>600</v>
          </cell>
          <cell r="L367">
            <v>600</v>
          </cell>
          <cell r="M367">
            <v>0</v>
          </cell>
          <cell r="N367">
            <v>0</v>
          </cell>
          <cell r="O367" t="str">
            <v>K/WELL 10</v>
          </cell>
        </row>
        <row r="368">
          <cell r="D368">
            <v>1956</v>
          </cell>
          <cell r="E368" t="str">
            <v>BARTON RECORDER</v>
          </cell>
          <cell r="F368">
            <v>0</v>
          </cell>
          <cell r="G368" t="str">
            <v>САМОПИСЕЦ БАРТОН</v>
          </cell>
          <cell r="H368">
            <v>0</v>
          </cell>
          <cell r="I368">
            <v>1</v>
          </cell>
          <cell r="J368" t="str">
            <v>EACH</v>
          </cell>
          <cell r="K368">
            <v>1500</v>
          </cell>
          <cell r="L368">
            <v>1500</v>
          </cell>
          <cell r="M368">
            <v>0</v>
          </cell>
          <cell r="N368">
            <v>0</v>
          </cell>
          <cell r="O368" t="str">
            <v>K/WELL 10</v>
          </cell>
        </row>
        <row r="369">
          <cell r="D369">
            <v>1972</v>
          </cell>
          <cell r="E369" t="str">
            <v>O-RING</v>
          </cell>
          <cell r="F369">
            <v>0</v>
          </cell>
          <cell r="G369" t="str">
            <v>КОЛЬЦО РЕЗИНОВОЕ</v>
          </cell>
          <cell r="H369">
            <v>0</v>
          </cell>
          <cell r="I369">
            <v>10</v>
          </cell>
          <cell r="J369" t="str">
            <v>EACH</v>
          </cell>
          <cell r="K369">
            <v>0</v>
          </cell>
          <cell r="L369">
            <v>0</v>
          </cell>
          <cell r="M369">
            <v>720</v>
          </cell>
          <cell r="N369">
            <v>7200</v>
          </cell>
          <cell r="O369" t="str">
            <v>K1/0</v>
          </cell>
        </row>
        <row r="370">
          <cell r="D370">
            <v>1982</v>
          </cell>
          <cell r="E370" t="str">
            <v>HEX LAG SCREW</v>
          </cell>
          <cell r="F370" t="str">
            <v>3/8" X 5"</v>
          </cell>
          <cell r="G370" t="str">
            <v>ШУРУПЫ</v>
          </cell>
          <cell r="H370" t="str">
            <v>3/8" X 5"</v>
          </cell>
          <cell r="I370">
            <v>62</v>
          </cell>
          <cell r="J370" t="str">
            <v>EACH</v>
          </cell>
          <cell r="K370">
            <v>0.35799999999999998</v>
          </cell>
          <cell r="L370">
            <v>22.195999999999998</v>
          </cell>
          <cell r="M370">
            <v>0</v>
          </cell>
          <cell r="N370">
            <v>0</v>
          </cell>
          <cell r="O370" t="str">
            <v>K1/45</v>
          </cell>
        </row>
        <row r="371">
          <cell r="D371">
            <v>1983</v>
          </cell>
          <cell r="E371" t="str">
            <v>SCREW SHIELD</v>
          </cell>
          <cell r="F371" t="str">
            <v>FOR HEX LAG SCREW</v>
          </cell>
          <cell r="G371" t="str">
            <v>ПЛАСТИКОВЫЙ КЛИН</v>
          </cell>
          <cell r="H371" t="str">
            <v>ДЛЯ ШУРУПОВ</v>
          </cell>
          <cell r="I371">
            <v>514</v>
          </cell>
          <cell r="J371" t="str">
            <v>EACH</v>
          </cell>
          <cell r="K371">
            <v>0.17299999999999999</v>
          </cell>
          <cell r="L371">
            <v>88.921999999999997</v>
          </cell>
          <cell r="M371">
            <v>0</v>
          </cell>
          <cell r="N371">
            <v>0</v>
          </cell>
          <cell r="O371" t="str">
            <v>K1/45</v>
          </cell>
        </row>
        <row r="372">
          <cell r="D372">
            <v>1991</v>
          </cell>
          <cell r="E372" t="str">
            <v>GLOVES</v>
          </cell>
          <cell r="F372">
            <v>0</v>
          </cell>
          <cell r="G372" t="str">
            <v>ПЕРЧАТКИ</v>
          </cell>
          <cell r="H372">
            <v>0</v>
          </cell>
          <cell r="I372">
            <v>868</v>
          </cell>
          <cell r="J372" t="str">
            <v>PAIR</v>
          </cell>
          <cell r="K372">
            <v>0</v>
          </cell>
          <cell r="L372">
            <v>0</v>
          </cell>
          <cell r="M372">
            <v>322</v>
          </cell>
          <cell r="N372">
            <v>279496</v>
          </cell>
          <cell r="O372" t="str">
            <v>K1/MIDDLE/A</v>
          </cell>
        </row>
        <row r="373">
          <cell r="D373">
            <v>1994</v>
          </cell>
          <cell r="E373" t="str">
            <v>CASING HEAD</v>
          </cell>
          <cell r="F373" t="str">
            <v>TYPE AWC 11" 3000 RWP X 8-5/8" SW C/W TWO 2" LPSO, API-6A, TEMP-L, MC-EE, PSL-1</v>
          </cell>
          <cell r="G373" t="str">
            <v>ОБСАДНАЯ ГОЛОВКА</v>
          </cell>
          <cell r="H373" t="str">
            <v>ТИП AWC 11" 3000 RWP X 8-5/8" SW C/W TWO 2" LPSO, API-6A, TEMP-L, MC-EE, PSL-1</v>
          </cell>
          <cell r="I373">
            <v>1</v>
          </cell>
          <cell r="J373" t="str">
            <v>EACH</v>
          </cell>
          <cell r="K373">
            <v>1365.43</v>
          </cell>
          <cell r="L373">
            <v>1365.43</v>
          </cell>
          <cell r="M373">
            <v>0</v>
          </cell>
          <cell r="N373">
            <v>0</v>
          </cell>
          <cell r="O373" t="str">
            <v>K2</v>
          </cell>
        </row>
        <row r="374">
          <cell r="D374">
            <v>1997</v>
          </cell>
          <cell r="E374" t="str">
            <v>BULL PLUG</v>
          </cell>
          <cell r="F374" t="str">
            <v>2" LP XXH C/W 1/2" NPT TAP</v>
          </cell>
          <cell r="G374" t="str">
            <v>ЗАГЛУШКА</v>
          </cell>
          <cell r="H374" t="str">
            <v>2" LP XXH ЦЕЛЬНАЯ</v>
          </cell>
          <cell r="I374">
            <v>1</v>
          </cell>
          <cell r="J374" t="str">
            <v>EACH</v>
          </cell>
          <cell r="K374">
            <v>9.4499999999999993</v>
          </cell>
          <cell r="L374">
            <v>9.4499999999999993</v>
          </cell>
          <cell r="M374">
            <v>0</v>
          </cell>
          <cell r="N374">
            <v>0</v>
          </cell>
          <cell r="O374" t="str">
            <v>K2</v>
          </cell>
        </row>
        <row r="375">
          <cell r="D375" t="str">
            <v>1997-1</v>
          </cell>
          <cell r="E375" t="str">
            <v>BULL PLUG</v>
          </cell>
          <cell r="F375" t="str">
            <v>2" LP XXH C/W 1/2" NPT TAP</v>
          </cell>
          <cell r="G375" t="str">
            <v>ЗАГЛУШКА</v>
          </cell>
          <cell r="H375" t="str">
            <v>2" LP XXH ЦЕЛЬНАЯ</v>
          </cell>
          <cell r="I375">
            <v>1</v>
          </cell>
          <cell r="J375" t="str">
            <v>EACH</v>
          </cell>
          <cell r="K375">
            <v>9.4499999999999993</v>
          </cell>
          <cell r="L375">
            <v>9.4499999999999993</v>
          </cell>
          <cell r="M375">
            <v>0</v>
          </cell>
          <cell r="N375">
            <v>0</v>
          </cell>
          <cell r="O375" t="str">
            <v>K2</v>
          </cell>
        </row>
        <row r="376">
          <cell r="D376">
            <v>1998</v>
          </cell>
          <cell r="E376" t="str">
            <v>SLIP ASSY</v>
          </cell>
          <cell r="F376" t="str">
            <v>TYPE WCP, 11" X 5-3/4", API-6A, TEMP-L, MC-EE, PSL-1</v>
          </cell>
          <cell r="G376" t="str">
            <v>КЛИНЬЯ</v>
          </cell>
          <cell r="H376" t="str">
            <v>ТИП WCP, 11" X 5-3/4", API-6A, TEMP-L, MC-EE, PSL-1</v>
          </cell>
          <cell r="I376">
            <v>2</v>
          </cell>
          <cell r="J376" t="str">
            <v>EACH</v>
          </cell>
          <cell r="K376">
            <v>996.67</v>
          </cell>
          <cell r="L376">
            <v>1993.34</v>
          </cell>
          <cell r="M376">
            <v>0</v>
          </cell>
          <cell r="N376">
            <v>0</v>
          </cell>
          <cell r="O376" t="str">
            <v>K2</v>
          </cell>
        </row>
        <row r="377">
          <cell r="D377">
            <v>1999</v>
          </cell>
          <cell r="E377" t="str">
            <v>PRIMARY PACKOFF ASSY</v>
          </cell>
          <cell r="F377" t="str">
            <v>TYPE WCP, 11" X 5-3/4", API-6A, TEMP-L. MC-EE, PSL-1</v>
          </cell>
          <cell r="G377" t="str">
            <v>ПРЕДВАРИТЕЛЬНОЕ УПЛОТНИТЕЛЬНОЕ УСТРОЙСТВО</v>
          </cell>
          <cell r="H377" t="str">
            <v>ТИП WCP, 11" X 5-3/4", API-6A, TEMP-L, MC-EE, PSL-1</v>
          </cell>
          <cell r="I377">
            <v>2</v>
          </cell>
          <cell r="J377" t="str">
            <v>EACH</v>
          </cell>
          <cell r="K377">
            <v>453.87</v>
          </cell>
          <cell r="L377">
            <v>907.74</v>
          </cell>
          <cell r="M377">
            <v>0</v>
          </cell>
          <cell r="N377">
            <v>0</v>
          </cell>
          <cell r="O377" t="str">
            <v>K2</v>
          </cell>
        </row>
        <row r="378">
          <cell r="D378">
            <v>2001</v>
          </cell>
          <cell r="E378" t="str">
            <v>TUBING HEAD</v>
          </cell>
          <cell r="F378" t="str">
            <v>ABB VG-OF 11" 5000# X 7-1/16" 5000# C/W 2-2 1/6: 5000# SSO, P, AA, PSL-1, PR-1</v>
          </cell>
          <cell r="G378" t="str">
            <v>ГОЛОВКА НКТ</v>
          </cell>
          <cell r="H378" t="str">
            <v>ABB VG-OF 11" 5000# X 7-1/16" 5000# C/W 2-2 1/6: 5000# SSO, P, AA, PSL-1, PR-1</v>
          </cell>
          <cell r="I378">
            <v>3</v>
          </cell>
          <cell r="J378" t="str">
            <v>EACH</v>
          </cell>
          <cell r="K378">
            <v>2901.07</v>
          </cell>
          <cell r="L378">
            <v>8703.2099999999991</v>
          </cell>
          <cell r="M378">
            <v>0</v>
          </cell>
          <cell r="N378">
            <v>0</v>
          </cell>
          <cell r="O378" t="str">
            <v>K2</v>
          </cell>
        </row>
        <row r="379">
          <cell r="D379" t="str">
            <v>2001-1</v>
          </cell>
          <cell r="E379" t="str">
            <v>TUBING HEAD</v>
          </cell>
          <cell r="F379" t="str">
            <v>ABB VG-OF 11" 5000# X 7-1/16" 5000# C/W 2-2 1/6: 5000# SSO, P, AA, PSL-1, PR-1</v>
          </cell>
          <cell r="G379" t="str">
            <v>ГОЛОВКА НКТ</v>
          </cell>
          <cell r="H379" t="str">
            <v>ABB VG-OF 11" 5000# X 7-1/16" 5000# C/W 2-2 1/6: 5000# SSO, P, AA, PSL-1, PR-1</v>
          </cell>
          <cell r="I379">
            <v>1</v>
          </cell>
          <cell r="J379" t="str">
            <v>EACH</v>
          </cell>
          <cell r="K379">
            <v>2969.11</v>
          </cell>
          <cell r="L379">
            <v>2969.11</v>
          </cell>
          <cell r="M379">
            <v>0</v>
          </cell>
          <cell r="N379">
            <v>0</v>
          </cell>
          <cell r="O379" t="str">
            <v>K2</v>
          </cell>
        </row>
        <row r="380">
          <cell r="D380">
            <v>2002</v>
          </cell>
          <cell r="E380" t="str">
            <v>TUBING HANGER</v>
          </cell>
          <cell r="F380" t="str">
            <v>ABB XP-1 7 1/16" X 2 7/8" EUE EXTENDED NECK C/W  2 2/2" B.P.V. THREADS, P, AA, PSL-1, PR-1</v>
          </cell>
          <cell r="G380" t="str">
            <v>ПОДВЕСКА НКТ</v>
          </cell>
          <cell r="H380" t="str">
            <v>ABB XP-1 7 1/16" X 2 7/8" EUE EXTENDED NECK C/W  2 2/2" B.P.V. THREADS, P, AA, PSL-1, PR-1</v>
          </cell>
          <cell r="I380">
            <v>2</v>
          </cell>
          <cell r="J380" t="str">
            <v>EACH</v>
          </cell>
          <cell r="K380">
            <v>640</v>
          </cell>
          <cell r="L380">
            <v>1280</v>
          </cell>
          <cell r="M380">
            <v>0</v>
          </cell>
          <cell r="N380">
            <v>0</v>
          </cell>
          <cell r="O380" t="str">
            <v>K2</v>
          </cell>
        </row>
        <row r="381">
          <cell r="D381" t="str">
            <v>2002-1</v>
          </cell>
          <cell r="E381" t="str">
            <v>TUBING HANGER</v>
          </cell>
          <cell r="F381" t="str">
            <v>ABB XP-1 7 1/16" X 2 7/8" EUE EXTENDED NECK C/W  2 2/2" B.P.V. THREADS, P, AA, PSL-1, PR-1</v>
          </cell>
          <cell r="G381" t="str">
            <v>ПОДВЕСКА НКТ</v>
          </cell>
          <cell r="H381" t="str">
            <v>ABB XP-1 7 1/16" X 2 7/8" EUE EXTENDED NECK C/W  2 2/2" B.P.V. THREADS, P, AA, PSL-1, PR-1</v>
          </cell>
          <cell r="I381">
            <v>1</v>
          </cell>
          <cell r="J381" t="str">
            <v>EACH</v>
          </cell>
          <cell r="K381">
            <v>223.88</v>
          </cell>
          <cell r="L381">
            <v>223.88</v>
          </cell>
          <cell r="M381">
            <v>0</v>
          </cell>
          <cell r="N381">
            <v>0</v>
          </cell>
          <cell r="O381" t="str">
            <v>K2</v>
          </cell>
        </row>
        <row r="382">
          <cell r="D382">
            <v>2004</v>
          </cell>
          <cell r="E382" t="str">
            <v>GATE VALVE</v>
          </cell>
          <cell r="F382" t="str">
            <v>ABB VGC 2 9/16" 5000# FLANGED, FULL BORE, AA, PSL-1, PR-1</v>
          </cell>
          <cell r="G382" t="str">
            <v>ЗАТВОРНЫЙ КЛАПАН</v>
          </cell>
          <cell r="H382" t="str">
            <v>ABB VGC 2 9/16" 5000# ФЛАНЦЕВЫЙ, ПОЛНОСТЬЮ ОТКРЫТЫЙ, AA, PSL-1, PR-1</v>
          </cell>
          <cell r="I382">
            <v>1</v>
          </cell>
          <cell r="J382" t="str">
            <v>EACH</v>
          </cell>
          <cell r="K382">
            <v>1311.45</v>
          </cell>
          <cell r="L382">
            <v>1311.45</v>
          </cell>
          <cell r="M382">
            <v>0</v>
          </cell>
          <cell r="N382">
            <v>0</v>
          </cell>
          <cell r="O382" t="str">
            <v>K2</v>
          </cell>
        </row>
        <row r="383">
          <cell r="D383">
            <v>2005</v>
          </cell>
          <cell r="E383" t="str">
            <v>COMPANION FLANGE</v>
          </cell>
          <cell r="F383" t="str">
            <v>2-1/16" 5000# X 2" LP, P, AA, PSL-1,PR-1</v>
          </cell>
          <cell r="G383" t="str">
            <v>СОПРОВОДИТЕЛЬНЫЙ ФЛАНЕЦ</v>
          </cell>
          <cell r="H383" t="str">
            <v>2-1/16" 5000# X 2" LP, P, AA, PSL-1,PR-1</v>
          </cell>
          <cell r="I383">
            <v>2</v>
          </cell>
          <cell r="J383" t="str">
            <v>EACH</v>
          </cell>
          <cell r="K383">
            <v>64.75</v>
          </cell>
          <cell r="L383">
            <v>129.5</v>
          </cell>
          <cell r="M383">
            <v>0</v>
          </cell>
          <cell r="N383">
            <v>0</v>
          </cell>
          <cell r="O383" t="str">
            <v>K2</v>
          </cell>
        </row>
        <row r="384">
          <cell r="D384" t="str">
            <v>2005-1</v>
          </cell>
          <cell r="E384" t="str">
            <v>COMPANION FLANGE</v>
          </cell>
          <cell r="F384" t="str">
            <v>2-1/16" 5000# X 2" LP, P, AA, PSL-1,PR-1</v>
          </cell>
          <cell r="G384" t="str">
            <v>СОПРОВОДИТЕЛЬНЫЙ ФЛАНЕЦ</v>
          </cell>
          <cell r="H384" t="str">
            <v>2-1/16" 5000# X 2" LP, P, AA, PSL-1,PR-1</v>
          </cell>
          <cell r="I384">
            <v>2</v>
          </cell>
          <cell r="J384" t="str">
            <v>EACH</v>
          </cell>
          <cell r="K384">
            <v>64.75</v>
          </cell>
          <cell r="L384">
            <v>129.5</v>
          </cell>
          <cell r="M384">
            <v>0</v>
          </cell>
          <cell r="N384">
            <v>0</v>
          </cell>
          <cell r="O384" t="str">
            <v>K2</v>
          </cell>
        </row>
        <row r="385">
          <cell r="D385">
            <v>2006</v>
          </cell>
          <cell r="E385" t="str">
            <v>GATE VALVE</v>
          </cell>
          <cell r="F385" t="str">
            <v>ABB VGC 2 1/16" 5000# FLANGED, FULL BORE, AA, PSL-1, PR-1</v>
          </cell>
          <cell r="G385" t="str">
            <v>ЗАТВОРНЫЙ КЛАПАН</v>
          </cell>
          <cell r="H385" t="str">
            <v>ABB VGC 2 1/16" 5000# ФЛАНЦЕВЫЙ, ПОЛНОСТЬЮ ОТКРЫТЫЙ, AA, PSL-1, PR-1</v>
          </cell>
          <cell r="I385">
            <v>1</v>
          </cell>
          <cell r="J385" t="str">
            <v>EACH</v>
          </cell>
          <cell r="K385">
            <v>901.95</v>
          </cell>
          <cell r="L385">
            <v>901.95</v>
          </cell>
          <cell r="M385">
            <v>0</v>
          </cell>
          <cell r="N385">
            <v>0</v>
          </cell>
          <cell r="O385" t="str">
            <v>K2</v>
          </cell>
        </row>
        <row r="386">
          <cell r="D386">
            <v>2007</v>
          </cell>
          <cell r="E386" t="str">
            <v>STUDDED CROSS</v>
          </cell>
          <cell r="F386" t="str">
            <v>ABB ST 2-9/16" 5000# X 2 9/16"  5000# X 2 1/16" 5000#, P, AA, PSL-1, PR-1</v>
          </cell>
          <cell r="G386" t="str">
            <v>ШТИФТОВАЯ КРЕСТОВИНА</v>
          </cell>
          <cell r="H386" t="str">
            <v>ABB ST 2-9/16" 5000# X 2 9/16"  5000# X 2 1/16" 5000#, P, AA, PSL-1, PR-1</v>
          </cell>
          <cell r="I386">
            <v>1</v>
          </cell>
          <cell r="J386" t="str">
            <v>EACH</v>
          </cell>
          <cell r="K386">
            <v>882</v>
          </cell>
          <cell r="L386">
            <v>882</v>
          </cell>
          <cell r="M386">
            <v>0</v>
          </cell>
          <cell r="N386">
            <v>0</v>
          </cell>
          <cell r="O386" t="str">
            <v>K2</v>
          </cell>
        </row>
        <row r="387">
          <cell r="D387">
            <v>2010</v>
          </cell>
          <cell r="E387" t="str">
            <v>BLIND FLANGE</v>
          </cell>
          <cell r="F387" t="str">
            <v>2-1/16" 5000# RWP, API 6A, TEMP L, MC-EE, PSL 1, PR 2</v>
          </cell>
          <cell r="G387" t="str">
            <v>ГЛУХОЙ ФЛАНЕЦ</v>
          </cell>
          <cell r="H387" t="str">
            <v>2-1/16" 5000# RWP, API 6A, TEMP L, MC-EE, PSL 1, PR 2</v>
          </cell>
          <cell r="I387">
            <v>2</v>
          </cell>
          <cell r="J387" t="str">
            <v>EACH</v>
          </cell>
          <cell r="K387">
            <v>92</v>
          </cell>
          <cell r="L387">
            <v>184</v>
          </cell>
          <cell r="M387">
            <v>0</v>
          </cell>
          <cell r="N387">
            <v>0</v>
          </cell>
          <cell r="O387" t="str">
            <v>K2</v>
          </cell>
        </row>
        <row r="388">
          <cell r="D388">
            <v>2015</v>
          </cell>
          <cell r="E388" t="str">
            <v>INFRA-RED GAS HEATERS</v>
          </cell>
          <cell r="F388" t="str">
            <v>P/N CD6107 CATA-DYNE MODEL #BX24X48 48000 BTU HEATER S/N 136606, 136607, 136608, 136609, 136610, 136611, 136612, 136613</v>
          </cell>
          <cell r="G388" t="str">
            <v>ИНФРАКРАСНЫЕ ГАЗОВЫЕ НАГРЕВАТЕЛИ</v>
          </cell>
          <cell r="H388" t="str">
            <v>П/Н CD6107 КАТА ДАЙН МОДЕЛЬ #BX24X48 48000 BTU С/Н 136606, 136607, 136608, 136609, 136610, 136611, 136612, 136613</v>
          </cell>
          <cell r="I388">
            <v>6</v>
          </cell>
          <cell r="J388" t="str">
            <v>EACH</v>
          </cell>
          <cell r="K388">
            <v>1850</v>
          </cell>
          <cell r="L388">
            <v>11100</v>
          </cell>
          <cell r="M388">
            <v>0</v>
          </cell>
          <cell r="N388">
            <v>0</v>
          </cell>
          <cell r="O388" t="str">
            <v>K1/BACK</v>
          </cell>
        </row>
        <row r="389">
          <cell r="D389">
            <v>2025</v>
          </cell>
          <cell r="E389" t="str">
            <v>CUTTING TIP</v>
          </cell>
          <cell r="F389" t="str">
            <v>VICTOR #1</v>
          </cell>
          <cell r="G389" t="str">
            <v>НАСАДКИ ДЛЯ РЕЗАКА</v>
          </cell>
          <cell r="H389" t="str">
            <v>ВИКТОР #1</v>
          </cell>
          <cell r="I389">
            <v>45</v>
          </cell>
          <cell r="J389" t="str">
            <v>EACH</v>
          </cell>
          <cell r="K389">
            <v>4.58</v>
          </cell>
          <cell r="L389">
            <v>206.1</v>
          </cell>
          <cell r="M389">
            <v>0</v>
          </cell>
          <cell r="N389">
            <v>0</v>
          </cell>
          <cell r="O389" t="str">
            <v>K1/41</v>
          </cell>
        </row>
        <row r="390">
          <cell r="D390">
            <v>2026</v>
          </cell>
          <cell r="E390" t="str">
            <v>CUTTING TIP</v>
          </cell>
          <cell r="F390" t="str">
            <v>VICTOR #2</v>
          </cell>
          <cell r="G390" t="str">
            <v>НАСАДКИ ДЛЯ РЕЗАКА</v>
          </cell>
          <cell r="H390" t="str">
            <v>ВИКТОР #2</v>
          </cell>
          <cell r="I390">
            <v>50</v>
          </cell>
          <cell r="J390" t="str">
            <v>EACH</v>
          </cell>
          <cell r="K390">
            <v>4.58</v>
          </cell>
          <cell r="L390">
            <v>229</v>
          </cell>
          <cell r="M390">
            <v>0</v>
          </cell>
          <cell r="N390">
            <v>0</v>
          </cell>
          <cell r="O390" t="str">
            <v>K1/41</v>
          </cell>
        </row>
        <row r="391">
          <cell r="D391">
            <v>2041</v>
          </cell>
          <cell r="E391" t="str">
            <v>KARDEX</v>
          </cell>
          <cell r="F391" t="str">
            <v>10 DRAWER C/W 5 PACKS OF CARDS</v>
          </cell>
          <cell r="G391" t="str">
            <v>КАРДЕКС</v>
          </cell>
          <cell r="H391" t="str">
            <v>10 ЛОТКОВ С 5 ЗАПАСНЫМИ ПАЧКАМИ КАРТОЧЕК</v>
          </cell>
          <cell r="I391">
            <v>1</v>
          </cell>
          <cell r="J391" t="str">
            <v>EACH</v>
          </cell>
          <cell r="K391">
            <v>1400</v>
          </cell>
          <cell r="L391">
            <v>1400</v>
          </cell>
          <cell r="M391">
            <v>0</v>
          </cell>
          <cell r="N391">
            <v>0</v>
          </cell>
          <cell r="O391" t="str">
            <v>K/TOOL ROOM</v>
          </cell>
        </row>
        <row r="392">
          <cell r="D392">
            <v>2044</v>
          </cell>
          <cell r="E392" t="str">
            <v>VOLLEY BALL</v>
          </cell>
          <cell r="F392">
            <v>0</v>
          </cell>
          <cell r="G392" t="str">
            <v>МЯЧ ДЛЯ ВОЛЛЕЙБОЛА</v>
          </cell>
          <cell r="H392">
            <v>0</v>
          </cell>
          <cell r="I392">
            <v>2</v>
          </cell>
          <cell r="J392" t="str">
            <v>EACH</v>
          </cell>
          <cell r="K392">
            <v>35</v>
          </cell>
          <cell r="L392">
            <v>70</v>
          </cell>
          <cell r="M392">
            <v>0</v>
          </cell>
          <cell r="N392">
            <v>0</v>
          </cell>
          <cell r="O392" t="str">
            <v>K/CAMP</v>
          </cell>
        </row>
        <row r="393">
          <cell r="D393">
            <v>2061</v>
          </cell>
          <cell r="E393" t="str">
            <v>HEATER</v>
          </cell>
          <cell r="F393" t="str">
            <v>MASTER MODEL BR150CE S/N 6007228 150,000 BTU FORCED AIR HEATER ELECTRIC START DIESEL DRIVEN</v>
          </cell>
          <cell r="G393" t="str">
            <v>ОБОГРЕВАТЕЛЬ</v>
          </cell>
          <cell r="H393" t="str">
            <v>МАСТЕР МОДЕЛЬ BR150CE С/Н 6007228 150,000 BTU ВОЗДУШНОЕ НАГНЕТАНИЕ ДИЗЕЛЬ</v>
          </cell>
          <cell r="I393">
            <v>2</v>
          </cell>
          <cell r="J393" t="str">
            <v>EACH</v>
          </cell>
          <cell r="K393">
            <v>450</v>
          </cell>
          <cell r="L393">
            <v>900</v>
          </cell>
          <cell r="M393">
            <v>0</v>
          </cell>
          <cell r="N393">
            <v>0</v>
          </cell>
          <cell r="O393" t="str">
            <v>K1/C-22</v>
          </cell>
        </row>
        <row r="394">
          <cell r="D394">
            <v>2062</v>
          </cell>
          <cell r="E394" t="str">
            <v>DUAL STATION MOTOR STARTER</v>
          </cell>
          <cell r="F394" t="str">
            <v>380V 50 HZ FOR STARTING AND STOPPING THE PURIFIER AND FEED PUMP. THE UNIT IS COMPLETE WITH RUNNING LIGHT, OVERLOAD PROTECTION, START/STOP PUSHBUTTONS, AMMETER IN COVER, AND TRANSFORMER ALL IN A NEMA 4 STEEL BOX</v>
          </cell>
          <cell r="G394" t="str">
            <v>ДВУСТАНЦИОННЫЙ СТАРТЕР</v>
          </cell>
          <cell r="H394" t="str">
            <v>380В 50 ГЦ ДЛЯ ЗАПУСКА И ОСТАНОВКИ ОЧИСТИТЕЛЯ И ПОДАЮЩЕГО НАСОСА. В КОМПЛЕКТ ВХОДЯТ: ОСВЕТИТЕЛЬ, ЗАЩИТА ОТ ПЕРЕГРУЗКИ И ТРАНСФОРМАТОР В СТАЛЬНОМ ЯЩИКЕ</v>
          </cell>
          <cell r="I394">
            <v>1</v>
          </cell>
          <cell r="J394" t="str">
            <v>EACH</v>
          </cell>
          <cell r="K394">
            <v>860</v>
          </cell>
          <cell r="L394">
            <v>860</v>
          </cell>
          <cell r="M394">
            <v>0</v>
          </cell>
          <cell r="N394">
            <v>0</v>
          </cell>
          <cell r="O394" t="str">
            <v>K/FUEL STATION</v>
          </cell>
        </row>
        <row r="395">
          <cell r="D395">
            <v>2069</v>
          </cell>
          <cell r="E395" t="str">
            <v>FUEL INJECTOR</v>
          </cell>
          <cell r="F395" t="str">
            <v>DAF</v>
          </cell>
          <cell r="G395" t="str">
            <v>ТОПЛИВНЫЙ ИНЖЕКТОР</v>
          </cell>
          <cell r="H395" t="str">
            <v>ДАФ</v>
          </cell>
          <cell r="I395">
            <v>24</v>
          </cell>
          <cell r="J395" t="str">
            <v>EACH</v>
          </cell>
          <cell r="K395">
            <v>98.45</v>
          </cell>
          <cell r="L395">
            <v>2362.8000000000002</v>
          </cell>
          <cell r="M395">
            <v>0</v>
          </cell>
          <cell r="N395">
            <v>0</v>
          </cell>
          <cell r="O395" t="str">
            <v>K1/</v>
          </cell>
        </row>
        <row r="396">
          <cell r="E396" t="str">
            <v>AIR COMPRESSOR</v>
          </cell>
          <cell r="F396" t="str">
            <v>TYPE PT-337 38B MAX 1800 HENSCHEL</v>
          </cell>
          <cell r="G396" t="str">
            <v>ВОЗДУШНЫЙ КОМПРЕССОР</v>
          </cell>
          <cell r="H396" t="str">
            <v>ТИП PT-337 38B MAX 1800 ДЛЯ ХЕНШЕЛА</v>
          </cell>
          <cell r="I396">
            <v>1</v>
          </cell>
          <cell r="J396" t="str">
            <v>EACH</v>
          </cell>
          <cell r="K396">
            <v>0</v>
          </cell>
          <cell r="L396">
            <v>0</v>
          </cell>
          <cell r="M396">
            <v>0</v>
          </cell>
          <cell r="N396">
            <v>0</v>
          </cell>
          <cell r="O396" t="str">
            <v>K1/12</v>
          </cell>
        </row>
        <row r="397">
          <cell r="D397">
            <v>2071</v>
          </cell>
          <cell r="E397" t="str">
            <v>AIR COMPRESSOR</v>
          </cell>
          <cell r="F397" t="str">
            <v>TYPE PT-337 38B MAX 1800 HENSCHEL</v>
          </cell>
          <cell r="G397" t="str">
            <v>ВОЗДУШНЫЙ КОМПРЕССОР</v>
          </cell>
          <cell r="H397" t="str">
            <v>ТИП PT-337 38B MAX 1800 ДЛЯ ХЕНШЕЛА</v>
          </cell>
          <cell r="I397">
            <v>1</v>
          </cell>
          <cell r="J397" t="str">
            <v>EACH</v>
          </cell>
          <cell r="K397">
            <v>802.57</v>
          </cell>
          <cell r="L397">
            <v>802.57</v>
          </cell>
          <cell r="M397">
            <v>0</v>
          </cell>
          <cell r="N397">
            <v>0</v>
          </cell>
          <cell r="O397" t="str">
            <v>K1/12</v>
          </cell>
        </row>
        <row r="398">
          <cell r="D398">
            <v>2074</v>
          </cell>
          <cell r="E398" t="str">
            <v>ENGINE PACKING SET COMPLETE</v>
          </cell>
          <cell r="F398" t="str">
            <v>HENSCHEL</v>
          </cell>
          <cell r="G398" t="str">
            <v>НАБОР ПРОКЛАДОК ДВИГАТЕЛЯ</v>
          </cell>
          <cell r="H398" t="str">
            <v>ДЛЯ ХЕНШЕЛА</v>
          </cell>
          <cell r="I398">
            <v>2</v>
          </cell>
          <cell r="J398" t="str">
            <v>EACH</v>
          </cell>
          <cell r="K398">
            <v>492.25</v>
          </cell>
          <cell r="L398">
            <v>984.5</v>
          </cell>
          <cell r="M398">
            <v>0</v>
          </cell>
          <cell r="N398">
            <v>0</v>
          </cell>
          <cell r="O398" t="str">
            <v>K1/11</v>
          </cell>
        </row>
        <row r="399">
          <cell r="D399">
            <v>2080</v>
          </cell>
          <cell r="E399" t="str">
            <v>BRAKE DRUM</v>
          </cell>
          <cell r="F399" t="str">
            <v>HENSCHEL</v>
          </cell>
          <cell r="G399" t="str">
            <v>ТОРМОЗНОЙ БАРАБАН</v>
          </cell>
          <cell r="H399" t="str">
            <v>ДЛЯ ХЕНШЕЛА</v>
          </cell>
          <cell r="I399">
            <v>4</v>
          </cell>
          <cell r="J399" t="str">
            <v>EACH</v>
          </cell>
          <cell r="K399">
            <v>620.15</v>
          </cell>
          <cell r="L399">
            <v>2480.6</v>
          </cell>
          <cell r="M399">
            <v>0</v>
          </cell>
          <cell r="N399">
            <v>0</v>
          </cell>
          <cell r="O399" t="str">
            <v>K1/12</v>
          </cell>
        </row>
        <row r="400">
          <cell r="D400">
            <v>2081</v>
          </cell>
          <cell r="E400" t="str">
            <v>THERMOSTAT</v>
          </cell>
          <cell r="F400" t="str">
            <v>HENSCHEL</v>
          </cell>
          <cell r="G400" t="str">
            <v>ТЕРМОСТАТ</v>
          </cell>
          <cell r="H400" t="str">
            <v>ДЛЯ ХЕНШЕЛА</v>
          </cell>
          <cell r="I400">
            <v>3</v>
          </cell>
          <cell r="J400" t="str">
            <v>EACH</v>
          </cell>
          <cell r="K400">
            <v>54.75</v>
          </cell>
          <cell r="L400">
            <v>164.25</v>
          </cell>
          <cell r="M400">
            <v>0</v>
          </cell>
          <cell r="N400">
            <v>0</v>
          </cell>
          <cell r="O400" t="str">
            <v>K1/11</v>
          </cell>
        </row>
        <row r="401">
          <cell r="D401">
            <v>2087</v>
          </cell>
          <cell r="E401" t="str">
            <v>CYLINDER PACKING GASKET</v>
          </cell>
          <cell r="F401" t="str">
            <v>ALN-0000-730-7164 HENSCHEL</v>
          </cell>
          <cell r="G401" t="str">
            <v>ПРОКЛАДКА ЦИЛИНДРА</v>
          </cell>
          <cell r="H401" t="str">
            <v>ALN-0000-730-7164 ДЛЯ ХЕНШЕЛА</v>
          </cell>
          <cell r="I401">
            <v>6</v>
          </cell>
          <cell r="J401" t="str">
            <v>SET</v>
          </cell>
          <cell r="K401">
            <v>171.44</v>
          </cell>
          <cell r="L401">
            <v>1028.6400000000001</v>
          </cell>
          <cell r="M401">
            <v>0</v>
          </cell>
          <cell r="N401">
            <v>0</v>
          </cell>
          <cell r="O401" t="str">
            <v>K1/11</v>
          </cell>
        </row>
        <row r="402">
          <cell r="D402">
            <v>2098</v>
          </cell>
          <cell r="E402" t="str">
            <v>WRENCH SET</v>
          </cell>
          <cell r="F402" t="str">
            <v>8-27 MM 10 PCS STAHWILLE</v>
          </cell>
          <cell r="G402" t="str">
            <v>НАБОР КЛЮЧЕЙ</v>
          </cell>
          <cell r="H402" t="str">
            <v>8-27 MM 10 ШТ</v>
          </cell>
          <cell r="I402">
            <v>15</v>
          </cell>
          <cell r="J402" t="str">
            <v>SET</v>
          </cell>
          <cell r="K402">
            <v>59.1</v>
          </cell>
          <cell r="L402">
            <v>886.5</v>
          </cell>
          <cell r="M402">
            <v>0</v>
          </cell>
          <cell r="N402">
            <v>0</v>
          </cell>
          <cell r="O402" t="str">
            <v>K/TOOL ROOM</v>
          </cell>
        </row>
        <row r="403">
          <cell r="D403">
            <v>2099</v>
          </cell>
          <cell r="E403" t="str">
            <v>OPEN SIDE WRENCH</v>
          </cell>
          <cell r="F403" t="str">
            <v>8-27 MM 11 PCS</v>
          </cell>
          <cell r="G403" t="str">
            <v>ОТКРЫТЫЙ НАКИДНОЙ КЛЮЧ</v>
          </cell>
          <cell r="H403" t="str">
            <v>8-27 MM 11 ШТ</v>
          </cell>
          <cell r="I403">
            <v>15</v>
          </cell>
          <cell r="J403" t="str">
            <v>SET</v>
          </cell>
          <cell r="K403">
            <v>119.95</v>
          </cell>
          <cell r="L403">
            <v>1799.25</v>
          </cell>
          <cell r="M403">
            <v>0</v>
          </cell>
          <cell r="N403">
            <v>0</v>
          </cell>
          <cell r="O403" t="str">
            <v>K/TOOL ROOM</v>
          </cell>
        </row>
        <row r="404">
          <cell r="D404">
            <v>2100</v>
          </cell>
          <cell r="E404" t="str">
            <v>SOCKET WRENCH</v>
          </cell>
          <cell r="F404" t="str">
            <v>8-27 MM 20 PCS</v>
          </cell>
          <cell r="G404" t="str">
            <v>БАЛОННЫЙ КЛЮЧ</v>
          </cell>
          <cell r="H404" t="str">
            <v>8-27 MM 20 ШТ</v>
          </cell>
          <cell r="I404">
            <v>15</v>
          </cell>
          <cell r="J404" t="str">
            <v>SET</v>
          </cell>
          <cell r="K404">
            <v>118.5</v>
          </cell>
          <cell r="L404">
            <v>1777.5</v>
          </cell>
          <cell r="M404">
            <v>0</v>
          </cell>
          <cell r="N404">
            <v>0</v>
          </cell>
          <cell r="O404" t="str">
            <v>K/TOOL ROOM</v>
          </cell>
        </row>
        <row r="405">
          <cell r="D405">
            <v>2101</v>
          </cell>
          <cell r="E405" t="str">
            <v>RECHARGING UNIT</v>
          </cell>
          <cell r="F405" t="str">
            <v>12-24V</v>
          </cell>
          <cell r="G405" t="str">
            <v>ЗАРЯДНОЕ УСТРОЙСТВО</v>
          </cell>
          <cell r="H405" t="str">
            <v>12-24В</v>
          </cell>
          <cell r="I405">
            <v>1</v>
          </cell>
          <cell r="J405" t="str">
            <v>EACH</v>
          </cell>
          <cell r="K405">
            <v>109.95</v>
          </cell>
          <cell r="L405">
            <v>109.95</v>
          </cell>
          <cell r="M405">
            <v>0</v>
          </cell>
          <cell r="N405">
            <v>0</v>
          </cell>
          <cell r="O405" t="str">
            <v>K/TOOL ROOM</v>
          </cell>
        </row>
        <row r="406">
          <cell r="D406">
            <v>2111</v>
          </cell>
          <cell r="E406" t="str">
            <v>CAUSTIC SODA</v>
          </cell>
          <cell r="F406" t="str">
            <v>RTE-PH-SODA</v>
          </cell>
          <cell r="G406" t="str">
            <v>КАУСТИЧЕСКАЯ СОДА</v>
          </cell>
          <cell r="H406" t="str">
            <v>RTE-PH-SODA</v>
          </cell>
          <cell r="I406">
            <v>0.45000004768371582</v>
          </cell>
          <cell r="J406" t="str">
            <v>TON</v>
          </cell>
          <cell r="K406">
            <v>912.89</v>
          </cell>
          <cell r="L406">
            <v>410.80054352998735</v>
          </cell>
          <cell r="M406">
            <v>0</v>
          </cell>
          <cell r="N406">
            <v>0</v>
          </cell>
          <cell r="O406" t="str">
            <v>K/C-2</v>
          </cell>
        </row>
        <row r="407">
          <cell r="D407" t="str">
            <v>2111-1</v>
          </cell>
          <cell r="E407" t="str">
            <v>CAUSTIC SODA</v>
          </cell>
          <cell r="F407" t="str">
            <v>RTE-PH-SODA</v>
          </cell>
          <cell r="G407" t="str">
            <v>КАУСТИЧЕСКАЯ СОДА</v>
          </cell>
          <cell r="H407" t="str">
            <v>RTE-PH-SODA</v>
          </cell>
          <cell r="I407">
            <v>1</v>
          </cell>
          <cell r="J407" t="str">
            <v>TON</v>
          </cell>
          <cell r="K407">
            <v>653</v>
          </cell>
          <cell r="L407">
            <v>653</v>
          </cell>
          <cell r="M407">
            <v>0</v>
          </cell>
          <cell r="N407">
            <v>0</v>
          </cell>
          <cell r="O407" t="str">
            <v>K/C-2</v>
          </cell>
        </row>
        <row r="408">
          <cell r="D408">
            <v>2119</v>
          </cell>
          <cell r="E408" t="str">
            <v>ELBOW 4SPH 90 DEG</v>
          </cell>
          <cell r="F408">
            <v>0</v>
          </cell>
          <cell r="G408" t="str">
            <v>КОЛЕНО 4SPH 90 ГРАДУСОВ</v>
          </cell>
          <cell r="H408">
            <v>0</v>
          </cell>
          <cell r="I408">
            <v>30</v>
          </cell>
          <cell r="J408" t="str">
            <v>EACH</v>
          </cell>
          <cell r="K408">
            <v>193.81</v>
          </cell>
          <cell r="L408">
            <v>5814.3</v>
          </cell>
          <cell r="M408">
            <v>0</v>
          </cell>
          <cell r="N408">
            <v>0</v>
          </cell>
          <cell r="O408" t="str">
            <v>K/C-26</v>
          </cell>
        </row>
        <row r="409">
          <cell r="D409">
            <v>2119</v>
          </cell>
          <cell r="E409" t="str">
            <v>ELBOW 4SPH 90 DEG</v>
          </cell>
          <cell r="F409">
            <v>0</v>
          </cell>
          <cell r="G409" t="str">
            <v>КОЛЕНО 4SPH 90 ГРАДУСОВ</v>
          </cell>
          <cell r="H409">
            <v>0</v>
          </cell>
          <cell r="I409">
            <v>3</v>
          </cell>
          <cell r="J409" t="str">
            <v>EACH</v>
          </cell>
          <cell r="K409">
            <v>193.81</v>
          </cell>
          <cell r="L409">
            <v>581.42999999999995</v>
          </cell>
          <cell r="M409">
            <v>0</v>
          </cell>
          <cell r="N409">
            <v>0</v>
          </cell>
          <cell r="O409" t="str">
            <v>K/C-26</v>
          </cell>
        </row>
        <row r="410">
          <cell r="D410">
            <v>2121</v>
          </cell>
          <cell r="E410" t="str">
            <v>PUP JOINT SET 4SPH INCLUDES 10 EA UNIT LENGTH OF 2, 3, 4, 5, 6, 7, 8, 9, 10 &amp; 12 FEET</v>
          </cell>
          <cell r="F410">
            <v>0</v>
          </cell>
          <cell r="G410" t="str">
            <v>КОМПЛЕКТ ПАТРУБКОВ 4SPH ИЗ 10 ШТ ДЛИНОЙ 2, 3, 4, 5, 6, 7, 8, 9, 10 &amp; 12 ФУТОВ</v>
          </cell>
          <cell r="H410">
            <v>0</v>
          </cell>
          <cell r="I410">
            <v>1</v>
          </cell>
          <cell r="J410" t="str">
            <v>EACH</v>
          </cell>
          <cell r="K410">
            <v>2579.63</v>
          </cell>
          <cell r="L410">
            <v>2579.63</v>
          </cell>
          <cell r="M410">
            <v>0</v>
          </cell>
          <cell r="N410">
            <v>0</v>
          </cell>
          <cell r="O410" t="str">
            <v>K/C-26</v>
          </cell>
        </row>
        <row r="411">
          <cell r="D411">
            <v>2123</v>
          </cell>
          <cell r="E411" t="str">
            <v>TEFLON TAPE</v>
          </cell>
          <cell r="F411" t="str">
            <v>1" 520'</v>
          </cell>
          <cell r="G411" t="str">
            <v>ЛЕНТА ФУМ</v>
          </cell>
          <cell r="H411" t="str">
            <v>1" 520'</v>
          </cell>
          <cell r="I411">
            <v>1812</v>
          </cell>
          <cell r="J411" t="str">
            <v>ROLL</v>
          </cell>
          <cell r="K411">
            <v>2.81</v>
          </cell>
          <cell r="L411">
            <v>5091.72</v>
          </cell>
          <cell r="M411">
            <v>0</v>
          </cell>
          <cell r="N411">
            <v>0</v>
          </cell>
          <cell r="O411" t="str">
            <v>K1/10</v>
          </cell>
        </row>
        <row r="412">
          <cell r="D412">
            <v>2123</v>
          </cell>
          <cell r="E412" t="str">
            <v>TEFLON TAPE</v>
          </cell>
          <cell r="F412" t="str">
            <v>1" 520'</v>
          </cell>
          <cell r="G412" t="str">
            <v>ЛЕНТА ФУМ</v>
          </cell>
          <cell r="H412" t="str">
            <v>1" 520'</v>
          </cell>
          <cell r="I412">
            <v>83</v>
          </cell>
          <cell r="J412" t="str">
            <v>ROLL</v>
          </cell>
          <cell r="K412">
            <v>2.81</v>
          </cell>
          <cell r="L412">
            <v>233.23</v>
          </cell>
          <cell r="M412">
            <v>0</v>
          </cell>
          <cell r="N412">
            <v>0</v>
          </cell>
          <cell r="O412" t="str">
            <v>K1/10</v>
          </cell>
        </row>
        <row r="413">
          <cell r="D413">
            <v>2126</v>
          </cell>
          <cell r="E413" t="str">
            <v>SCRABBER SK129</v>
          </cell>
          <cell r="F413">
            <v>0</v>
          </cell>
          <cell r="G413" t="str">
            <v>СКРЕБОК СК129</v>
          </cell>
          <cell r="H413">
            <v>0</v>
          </cell>
          <cell r="I413">
            <v>1</v>
          </cell>
          <cell r="J413" t="str">
            <v>EACH</v>
          </cell>
          <cell r="K413">
            <v>811.94809999999995</v>
          </cell>
          <cell r="L413">
            <v>811.94809999999995</v>
          </cell>
          <cell r="M413">
            <v>0</v>
          </cell>
          <cell r="N413">
            <v>0</v>
          </cell>
          <cell r="O413" t="str">
            <v>K1/FRONT</v>
          </cell>
        </row>
        <row r="414">
          <cell r="D414">
            <v>2138</v>
          </cell>
          <cell r="E414" t="str">
            <v>PIPE WRENCH</v>
          </cell>
          <cell r="F414" t="str">
            <v>RIDGID 36"</v>
          </cell>
          <cell r="G414" t="str">
            <v>ТРУБНЫЙ КЛЮЧ</v>
          </cell>
          <cell r="H414" t="str">
            <v>РИДЖИД 36"</v>
          </cell>
          <cell r="I414">
            <v>3</v>
          </cell>
          <cell r="J414" t="str">
            <v>EACH</v>
          </cell>
          <cell r="K414">
            <v>94</v>
          </cell>
          <cell r="L414">
            <v>282</v>
          </cell>
          <cell r="M414">
            <v>0</v>
          </cell>
          <cell r="N414">
            <v>0</v>
          </cell>
          <cell r="O414" t="str">
            <v>K/TOOL ROOM</v>
          </cell>
        </row>
        <row r="415">
          <cell r="D415">
            <v>2139</v>
          </cell>
          <cell r="E415" t="str">
            <v>PIPE WRENCH</v>
          </cell>
          <cell r="F415" t="str">
            <v>RIDGID 24"</v>
          </cell>
          <cell r="G415" t="str">
            <v>ТРУБНЫЙ КЛЮЧ</v>
          </cell>
          <cell r="H415" t="str">
            <v>РИДЖИД 24"</v>
          </cell>
          <cell r="I415">
            <v>3</v>
          </cell>
          <cell r="J415" t="str">
            <v>EACH</v>
          </cell>
          <cell r="K415">
            <v>45</v>
          </cell>
          <cell r="L415">
            <v>135</v>
          </cell>
          <cell r="M415">
            <v>0</v>
          </cell>
          <cell r="N415">
            <v>0</v>
          </cell>
          <cell r="O415" t="str">
            <v>K/TOOL ROOM</v>
          </cell>
        </row>
        <row r="416">
          <cell r="D416">
            <v>2140</v>
          </cell>
          <cell r="E416" t="str">
            <v>PIPE WRENCH</v>
          </cell>
          <cell r="F416" t="str">
            <v>RIDGID 18"</v>
          </cell>
          <cell r="G416" t="str">
            <v>ТРУБНЫЙ КЛЮЧ</v>
          </cell>
          <cell r="H416" t="str">
            <v>РИДЖИД 18"</v>
          </cell>
          <cell r="I416">
            <v>3</v>
          </cell>
          <cell r="J416" t="str">
            <v>EACH</v>
          </cell>
          <cell r="K416">
            <v>30</v>
          </cell>
          <cell r="L416">
            <v>90</v>
          </cell>
          <cell r="M416">
            <v>0</v>
          </cell>
          <cell r="N416">
            <v>0</v>
          </cell>
          <cell r="O416" t="str">
            <v>K/TOOL ROOM/ZU 10</v>
          </cell>
        </row>
        <row r="417">
          <cell r="D417">
            <v>2141</v>
          </cell>
          <cell r="E417" t="str">
            <v>CHICKSAN SWIVEL</v>
          </cell>
          <cell r="F417" t="str">
            <v>ST-20 2" 2000# OPW#3220-0201</v>
          </cell>
          <cell r="G417" t="str">
            <v>УНИВЕРСАЛЬНОЕ СОЕДИНЕНИЕ</v>
          </cell>
          <cell r="H417" t="str">
            <v>ST-20 2" 2000# OPW#3220-0201</v>
          </cell>
          <cell r="I417">
            <v>10</v>
          </cell>
          <cell r="J417" t="str">
            <v>EACH</v>
          </cell>
          <cell r="K417">
            <v>400</v>
          </cell>
          <cell r="L417">
            <v>4000</v>
          </cell>
          <cell r="M417">
            <v>0</v>
          </cell>
          <cell r="N417">
            <v>0</v>
          </cell>
          <cell r="O417" t="str">
            <v>K1/50</v>
          </cell>
        </row>
        <row r="418">
          <cell r="D418">
            <v>2142</v>
          </cell>
          <cell r="E418" t="str">
            <v>CHICKSAN SWIVEL</v>
          </cell>
          <cell r="F418" t="str">
            <v>ST-50 2" 15000# SPM#2A 17139</v>
          </cell>
          <cell r="G418" t="str">
            <v>ШАРНИРНОЕ СОЕДИНЕНИЕ</v>
          </cell>
          <cell r="H418" t="str">
            <v>ST-50 2" 15000# SPM#2A 17139</v>
          </cell>
          <cell r="I418">
            <v>1</v>
          </cell>
          <cell r="J418" t="str">
            <v>EACH</v>
          </cell>
          <cell r="K418">
            <v>1200</v>
          </cell>
          <cell r="L418">
            <v>1200</v>
          </cell>
          <cell r="M418">
            <v>0</v>
          </cell>
          <cell r="N418">
            <v>0</v>
          </cell>
          <cell r="O418" t="str">
            <v>K1/50</v>
          </cell>
        </row>
        <row r="419">
          <cell r="D419">
            <v>2151</v>
          </cell>
          <cell r="E419" t="str">
            <v xml:space="preserve">154 - 028 CONNECTOR </v>
          </cell>
          <cell r="F419">
            <v>0</v>
          </cell>
          <cell r="G419">
            <v>0</v>
          </cell>
          <cell r="H419">
            <v>0</v>
          </cell>
          <cell r="I419">
            <v>1</v>
          </cell>
          <cell r="J419" t="str">
            <v>EACH</v>
          </cell>
          <cell r="K419">
            <v>4.01</v>
          </cell>
          <cell r="L419">
            <v>4.01</v>
          </cell>
          <cell r="M419">
            <v>0</v>
          </cell>
          <cell r="N419">
            <v>0</v>
          </cell>
          <cell r="O419" t="str">
            <v>K1/15</v>
          </cell>
        </row>
        <row r="420">
          <cell r="D420">
            <v>2152</v>
          </cell>
          <cell r="E420" t="str">
            <v>190 - 277 MUFFLER KIT</v>
          </cell>
          <cell r="F420">
            <v>0</v>
          </cell>
          <cell r="G420">
            <v>0</v>
          </cell>
          <cell r="H420">
            <v>0</v>
          </cell>
          <cell r="I420">
            <v>1</v>
          </cell>
          <cell r="J420" t="str">
            <v>EACH</v>
          </cell>
          <cell r="K420">
            <v>105.02</v>
          </cell>
          <cell r="L420">
            <v>105.02</v>
          </cell>
          <cell r="M420">
            <v>0</v>
          </cell>
          <cell r="N420">
            <v>0</v>
          </cell>
          <cell r="O420" t="str">
            <v>K1/15</v>
          </cell>
        </row>
        <row r="421">
          <cell r="D421">
            <v>2155</v>
          </cell>
          <cell r="E421" t="str">
            <v>215 - 052 KEY</v>
          </cell>
          <cell r="F421">
            <v>0</v>
          </cell>
          <cell r="G421">
            <v>0</v>
          </cell>
          <cell r="H421">
            <v>0</v>
          </cell>
          <cell r="I421">
            <v>9</v>
          </cell>
          <cell r="J421" t="str">
            <v>EACH</v>
          </cell>
          <cell r="K421">
            <v>1.18</v>
          </cell>
          <cell r="L421">
            <v>10.62</v>
          </cell>
          <cell r="M421">
            <v>0</v>
          </cell>
          <cell r="N421">
            <v>0</v>
          </cell>
          <cell r="O421" t="str">
            <v>K1/14</v>
          </cell>
        </row>
        <row r="422">
          <cell r="D422">
            <v>2156</v>
          </cell>
          <cell r="E422" t="str">
            <v>259 - 140  TIGHTENER</v>
          </cell>
          <cell r="F422">
            <v>0</v>
          </cell>
          <cell r="G422">
            <v>0</v>
          </cell>
          <cell r="H422">
            <v>0</v>
          </cell>
          <cell r="I422">
            <v>1</v>
          </cell>
          <cell r="J422" t="str">
            <v>EACH</v>
          </cell>
          <cell r="K422">
            <v>171.1</v>
          </cell>
          <cell r="L422">
            <v>171.1</v>
          </cell>
          <cell r="M422">
            <v>0</v>
          </cell>
          <cell r="N422">
            <v>0</v>
          </cell>
          <cell r="O422" t="str">
            <v>K1/14</v>
          </cell>
        </row>
        <row r="423">
          <cell r="D423">
            <v>2157</v>
          </cell>
          <cell r="E423" t="str">
            <v>154 - 589 HOSE</v>
          </cell>
          <cell r="F423">
            <v>0</v>
          </cell>
          <cell r="G423">
            <v>0</v>
          </cell>
          <cell r="H423">
            <v>0</v>
          </cell>
          <cell r="I423">
            <v>1</v>
          </cell>
          <cell r="J423" t="str">
            <v>EACH</v>
          </cell>
          <cell r="K423">
            <v>10.38</v>
          </cell>
          <cell r="L423">
            <v>10.38</v>
          </cell>
          <cell r="M423">
            <v>0</v>
          </cell>
          <cell r="N423">
            <v>0</v>
          </cell>
          <cell r="O423" t="str">
            <v>K1/15</v>
          </cell>
        </row>
        <row r="424">
          <cell r="D424">
            <v>2158</v>
          </cell>
          <cell r="E424" t="str">
            <v xml:space="preserve">154 - 056  CONNECTOR </v>
          </cell>
          <cell r="F424">
            <v>0</v>
          </cell>
          <cell r="G424">
            <v>0</v>
          </cell>
          <cell r="H424">
            <v>0</v>
          </cell>
          <cell r="I424">
            <v>1</v>
          </cell>
          <cell r="J424" t="str">
            <v>EACH</v>
          </cell>
          <cell r="K424">
            <v>3.54</v>
          </cell>
          <cell r="L424">
            <v>3.54</v>
          </cell>
          <cell r="M424">
            <v>0</v>
          </cell>
          <cell r="N424">
            <v>0</v>
          </cell>
          <cell r="O424" t="str">
            <v>K1/15</v>
          </cell>
        </row>
        <row r="425">
          <cell r="D425">
            <v>2159</v>
          </cell>
          <cell r="E425" t="str">
            <v>154 - 059  TEE</v>
          </cell>
          <cell r="F425">
            <v>0</v>
          </cell>
          <cell r="G425">
            <v>0</v>
          </cell>
          <cell r="H425">
            <v>0</v>
          </cell>
          <cell r="I425">
            <v>2</v>
          </cell>
          <cell r="J425" t="str">
            <v>EACH</v>
          </cell>
          <cell r="K425">
            <v>5.78</v>
          </cell>
          <cell r="L425">
            <v>11.56</v>
          </cell>
          <cell r="M425">
            <v>0</v>
          </cell>
          <cell r="N425">
            <v>0</v>
          </cell>
          <cell r="O425" t="str">
            <v>K1/14</v>
          </cell>
        </row>
        <row r="426">
          <cell r="D426">
            <v>2160</v>
          </cell>
          <cell r="E426" t="str">
            <v>154 - 076  CONNECTOR</v>
          </cell>
          <cell r="F426">
            <v>0</v>
          </cell>
          <cell r="G426">
            <v>0</v>
          </cell>
          <cell r="H426">
            <v>0</v>
          </cell>
          <cell r="I426">
            <v>2</v>
          </cell>
          <cell r="J426" t="str">
            <v>EACH</v>
          </cell>
          <cell r="K426">
            <v>1.3</v>
          </cell>
          <cell r="L426">
            <v>2.6</v>
          </cell>
          <cell r="M426">
            <v>0</v>
          </cell>
          <cell r="N426">
            <v>0</v>
          </cell>
          <cell r="O426" t="str">
            <v>K1/15</v>
          </cell>
        </row>
        <row r="427">
          <cell r="D427">
            <v>2161</v>
          </cell>
          <cell r="E427" t="str">
            <v>154 - 544  HYD HOSE</v>
          </cell>
          <cell r="F427">
            <v>0</v>
          </cell>
          <cell r="G427">
            <v>0</v>
          </cell>
          <cell r="H427">
            <v>0</v>
          </cell>
          <cell r="I427">
            <v>2</v>
          </cell>
          <cell r="J427" t="str">
            <v>EACH</v>
          </cell>
          <cell r="K427">
            <v>16.52</v>
          </cell>
          <cell r="L427">
            <v>33.04</v>
          </cell>
          <cell r="M427">
            <v>0</v>
          </cell>
          <cell r="N427">
            <v>0</v>
          </cell>
          <cell r="O427" t="str">
            <v>K1/15</v>
          </cell>
        </row>
        <row r="428">
          <cell r="D428">
            <v>2162</v>
          </cell>
          <cell r="E428" t="str">
            <v>156 - 257  SHUT - OFF</v>
          </cell>
          <cell r="F428">
            <v>0</v>
          </cell>
          <cell r="G428">
            <v>0</v>
          </cell>
          <cell r="H428">
            <v>0</v>
          </cell>
          <cell r="I428">
            <v>1</v>
          </cell>
          <cell r="J428" t="str">
            <v>EACH</v>
          </cell>
          <cell r="K428">
            <v>7.67</v>
          </cell>
          <cell r="L428">
            <v>7.67</v>
          </cell>
          <cell r="M428">
            <v>0</v>
          </cell>
          <cell r="N428">
            <v>0</v>
          </cell>
          <cell r="O428" t="str">
            <v>K1/14</v>
          </cell>
        </row>
        <row r="429">
          <cell r="D429">
            <v>2164</v>
          </cell>
          <cell r="E429" t="str">
            <v>500 - 461 SEAL KIT</v>
          </cell>
          <cell r="F429">
            <v>0</v>
          </cell>
          <cell r="G429">
            <v>0</v>
          </cell>
          <cell r="H429">
            <v>0</v>
          </cell>
          <cell r="I429">
            <v>1</v>
          </cell>
          <cell r="J429" t="str">
            <v>EACH</v>
          </cell>
          <cell r="K429">
            <v>53.1</v>
          </cell>
          <cell r="L429">
            <v>53.1</v>
          </cell>
          <cell r="M429">
            <v>0</v>
          </cell>
          <cell r="N429">
            <v>0</v>
          </cell>
          <cell r="O429" t="str">
            <v>K1/14</v>
          </cell>
        </row>
        <row r="430">
          <cell r="D430">
            <v>2165</v>
          </cell>
          <cell r="E430" t="str">
            <v xml:space="preserve">500 - 391 SEAL KIT </v>
          </cell>
          <cell r="F430">
            <v>0</v>
          </cell>
          <cell r="G430">
            <v>0</v>
          </cell>
          <cell r="H430">
            <v>0</v>
          </cell>
          <cell r="I430">
            <v>1</v>
          </cell>
          <cell r="J430" t="str">
            <v>EACH</v>
          </cell>
          <cell r="K430">
            <v>21.24</v>
          </cell>
          <cell r="L430">
            <v>21.24</v>
          </cell>
          <cell r="M430">
            <v>0</v>
          </cell>
          <cell r="N430">
            <v>0</v>
          </cell>
          <cell r="O430" t="str">
            <v>K1/14</v>
          </cell>
        </row>
        <row r="431">
          <cell r="D431">
            <v>2166</v>
          </cell>
          <cell r="E431" t="str">
            <v xml:space="preserve">181 - 394  SPACER </v>
          </cell>
          <cell r="F431">
            <v>0</v>
          </cell>
          <cell r="G431">
            <v>0</v>
          </cell>
          <cell r="H431">
            <v>0</v>
          </cell>
          <cell r="I431">
            <v>1</v>
          </cell>
          <cell r="J431" t="str">
            <v>EACH</v>
          </cell>
          <cell r="K431">
            <v>17.7</v>
          </cell>
          <cell r="L431">
            <v>17.7</v>
          </cell>
          <cell r="M431">
            <v>0</v>
          </cell>
          <cell r="N431">
            <v>0</v>
          </cell>
          <cell r="O431" t="str">
            <v>K1/14</v>
          </cell>
        </row>
        <row r="432">
          <cell r="D432">
            <v>2167</v>
          </cell>
          <cell r="E432" t="str">
            <v>181 - 495 SPACER</v>
          </cell>
          <cell r="F432">
            <v>0</v>
          </cell>
          <cell r="G432">
            <v>0</v>
          </cell>
          <cell r="H432">
            <v>0</v>
          </cell>
          <cell r="I432">
            <v>1</v>
          </cell>
          <cell r="J432" t="str">
            <v>EACH</v>
          </cell>
          <cell r="K432">
            <v>14.75</v>
          </cell>
          <cell r="L432">
            <v>14.75</v>
          </cell>
          <cell r="M432">
            <v>0</v>
          </cell>
          <cell r="N432">
            <v>0</v>
          </cell>
          <cell r="O432" t="str">
            <v>K1/14</v>
          </cell>
        </row>
        <row r="433">
          <cell r="D433">
            <v>2168</v>
          </cell>
          <cell r="E433" t="str">
            <v>130 - 416 CHAIN</v>
          </cell>
          <cell r="F433">
            <v>0</v>
          </cell>
          <cell r="G433">
            <v>0</v>
          </cell>
          <cell r="H433">
            <v>0</v>
          </cell>
          <cell r="I433">
            <v>1</v>
          </cell>
          <cell r="J433" t="str">
            <v>EACH</v>
          </cell>
          <cell r="K433">
            <v>191.16</v>
          </cell>
          <cell r="L433">
            <v>191.16</v>
          </cell>
          <cell r="M433">
            <v>0</v>
          </cell>
          <cell r="N433">
            <v>0</v>
          </cell>
          <cell r="O433" t="str">
            <v>K1/15</v>
          </cell>
        </row>
        <row r="434">
          <cell r="D434">
            <v>2171</v>
          </cell>
          <cell r="E434" t="str">
            <v>154 - 575 HOSE</v>
          </cell>
          <cell r="F434">
            <v>0</v>
          </cell>
          <cell r="G434">
            <v>0</v>
          </cell>
          <cell r="H434">
            <v>0</v>
          </cell>
          <cell r="I434">
            <v>2</v>
          </cell>
          <cell r="J434" t="str">
            <v>EACH</v>
          </cell>
          <cell r="K434">
            <v>14.75</v>
          </cell>
          <cell r="L434">
            <v>29.5</v>
          </cell>
          <cell r="M434">
            <v>0</v>
          </cell>
          <cell r="N434">
            <v>0</v>
          </cell>
          <cell r="O434" t="str">
            <v>K1/15</v>
          </cell>
        </row>
        <row r="435">
          <cell r="D435">
            <v>2172</v>
          </cell>
          <cell r="E435" t="str">
            <v>175 - 439 SPROCKET</v>
          </cell>
          <cell r="F435">
            <v>0</v>
          </cell>
          <cell r="G435">
            <v>0</v>
          </cell>
          <cell r="H435">
            <v>0</v>
          </cell>
          <cell r="I435">
            <v>1</v>
          </cell>
          <cell r="J435" t="str">
            <v>EACH</v>
          </cell>
          <cell r="K435">
            <v>89.68</v>
          </cell>
          <cell r="L435">
            <v>89.68</v>
          </cell>
          <cell r="M435">
            <v>0</v>
          </cell>
          <cell r="N435">
            <v>0</v>
          </cell>
          <cell r="O435" t="str">
            <v>K1/15</v>
          </cell>
        </row>
        <row r="436">
          <cell r="D436">
            <v>2174</v>
          </cell>
          <cell r="E436" t="str">
            <v>205 - 812  TIRE</v>
          </cell>
          <cell r="F436">
            <v>0</v>
          </cell>
          <cell r="G436">
            <v>0</v>
          </cell>
          <cell r="H436">
            <v>0</v>
          </cell>
          <cell r="I436">
            <v>1</v>
          </cell>
          <cell r="J436" t="str">
            <v>EACH</v>
          </cell>
          <cell r="K436">
            <v>663.16</v>
          </cell>
          <cell r="L436">
            <v>663.16</v>
          </cell>
          <cell r="M436">
            <v>0</v>
          </cell>
          <cell r="N436">
            <v>0</v>
          </cell>
          <cell r="O436" t="str">
            <v>K/C-20</v>
          </cell>
        </row>
        <row r="437">
          <cell r="D437">
            <v>2175</v>
          </cell>
          <cell r="E437" t="str">
            <v>154 - 617 HOSE</v>
          </cell>
          <cell r="F437">
            <v>0</v>
          </cell>
          <cell r="G437">
            <v>0</v>
          </cell>
          <cell r="H437">
            <v>0</v>
          </cell>
          <cell r="I437">
            <v>1</v>
          </cell>
          <cell r="J437" t="str">
            <v>EACH</v>
          </cell>
          <cell r="K437">
            <v>40.71</v>
          </cell>
          <cell r="L437">
            <v>40.71</v>
          </cell>
          <cell r="M437">
            <v>0</v>
          </cell>
          <cell r="N437">
            <v>0</v>
          </cell>
          <cell r="O437" t="str">
            <v>K1/15</v>
          </cell>
        </row>
        <row r="438">
          <cell r="D438">
            <v>2176</v>
          </cell>
          <cell r="E438" t="str">
            <v>154 - 529 HYD HOSE</v>
          </cell>
          <cell r="F438">
            <v>0</v>
          </cell>
          <cell r="G438">
            <v>0</v>
          </cell>
          <cell r="H438">
            <v>0</v>
          </cell>
          <cell r="I438">
            <v>1</v>
          </cell>
          <cell r="J438" t="str">
            <v>EACH</v>
          </cell>
          <cell r="K438">
            <v>35.4</v>
          </cell>
          <cell r="L438">
            <v>35.4</v>
          </cell>
          <cell r="M438">
            <v>0</v>
          </cell>
          <cell r="N438">
            <v>0</v>
          </cell>
          <cell r="O438" t="str">
            <v>K1/15</v>
          </cell>
        </row>
        <row r="439">
          <cell r="D439">
            <v>2177</v>
          </cell>
          <cell r="E439" t="str">
            <v>154 - 525  HYD HOSE</v>
          </cell>
          <cell r="F439">
            <v>0</v>
          </cell>
          <cell r="G439">
            <v>0</v>
          </cell>
          <cell r="H439">
            <v>0</v>
          </cell>
          <cell r="I439">
            <v>2</v>
          </cell>
          <cell r="J439" t="str">
            <v>EACH</v>
          </cell>
          <cell r="K439">
            <v>35.4</v>
          </cell>
          <cell r="L439">
            <v>70.8</v>
          </cell>
          <cell r="M439">
            <v>0</v>
          </cell>
          <cell r="N439">
            <v>0</v>
          </cell>
          <cell r="O439" t="str">
            <v>K1/15</v>
          </cell>
        </row>
        <row r="440">
          <cell r="D440">
            <v>2178</v>
          </cell>
          <cell r="E440" t="str">
            <v>154 - 043  BK CONNECTOR</v>
          </cell>
          <cell r="F440">
            <v>0</v>
          </cell>
          <cell r="G440">
            <v>0</v>
          </cell>
          <cell r="H440">
            <v>0</v>
          </cell>
          <cell r="I440">
            <v>2</v>
          </cell>
          <cell r="J440" t="str">
            <v>EACH</v>
          </cell>
          <cell r="K440">
            <v>24.78</v>
          </cell>
          <cell r="L440">
            <v>49.56</v>
          </cell>
          <cell r="M440">
            <v>0</v>
          </cell>
          <cell r="N440">
            <v>0</v>
          </cell>
          <cell r="O440" t="str">
            <v>K1/14</v>
          </cell>
        </row>
        <row r="441">
          <cell r="D441">
            <v>2179</v>
          </cell>
          <cell r="E441" t="str">
            <v>154 - 053  CONNECTOR 45</v>
          </cell>
          <cell r="F441">
            <v>0</v>
          </cell>
          <cell r="G441">
            <v>0</v>
          </cell>
          <cell r="H441">
            <v>0</v>
          </cell>
          <cell r="I441">
            <v>1</v>
          </cell>
          <cell r="J441" t="str">
            <v>EACH</v>
          </cell>
          <cell r="K441">
            <v>14.75</v>
          </cell>
          <cell r="L441">
            <v>14.75</v>
          </cell>
          <cell r="M441">
            <v>0</v>
          </cell>
          <cell r="N441">
            <v>0</v>
          </cell>
          <cell r="O441" t="str">
            <v>K1/14</v>
          </cell>
        </row>
        <row r="442">
          <cell r="D442">
            <v>2180</v>
          </cell>
          <cell r="E442" t="str">
            <v>154 - 521 HOSE</v>
          </cell>
          <cell r="F442">
            <v>0</v>
          </cell>
          <cell r="G442">
            <v>0</v>
          </cell>
          <cell r="H442">
            <v>0</v>
          </cell>
          <cell r="I442">
            <v>1</v>
          </cell>
          <cell r="J442" t="str">
            <v>EACH</v>
          </cell>
          <cell r="K442">
            <v>10.15</v>
          </cell>
          <cell r="L442">
            <v>10.15</v>
          </cell>
          <cell r="M442">
            <v>0</v>
          </cell>
          <cell r="N442">
            <v>0</v>
          </cell>
          <cell r="O442" t="str">
            <v>K1/15</v>
          </cell>
        </row>
        <row r="443">
          <cell r="D443">
            <v>2181</v>
          </cell>
          <cell r="E443" t="str">
            <v>154 - 522  HYD. HOSE</v>
          </cell>
          <cell r="F443">
            <v>0</v>
          </cell>
          <cell r="G443">
            <v>0</v>
          </cell>
          <cell r="H443">
            <v>0</v>
          </cell>
          <cell r="I443">
            <v>2</v>
          </cell>
          <cell r="J443" t="str">
            <v>EACH</v>
          </cell>
          <cell r="K443">
            <v>8.3800000000000008</v>
          </cell>
          <cell r="L443">
            <v>16.760000000000002</v>
          </cell>
          <cell r="M443">
            <v>0</v>
          </cell>
          <cell r="N443">
            <v>0</v>
          </cell>
          <cell r="O443" t="str">
            <v>K1/15</v>
          </cell>
        </row>
        <row r="444">
          <cell r="D444">
            <v>2182</v>
          </cell>
          <cell r="E444" t="str">
            <v>154 - 505  HYD. HOSE</v>
          </cell>
          <cell r="F444">
            <v>0</v>
          </cell>
          <cell r="G444">
            <v>0</v>
          </cell>
          <cell r="H444">
            <v>0</v>
          </cell>
          <cell r="I444">
            <v>2</v>
          </cell>
          <cell r="J444" t="str">
            <v>EACH</v>
          </cell>
          <cell r="K444">
            <v>8.02</v>
          </cell>
          <cell r="L444">
            <v>16.04</v>
          </cell>
          <cell r="M444">
            <v>0</v>
          </cell>
          <cell r="N444">
            <v>0</v>
          </cell>
          <cell r="O444" t="str">
            <v>K1/15</v>
          </cell>
        </row>
        <row r="445">
          <cell r="D445">
            <v>2183</v>
          </cell>
          <cell r="E445" t="str">
            <v>154 - 118 CONNECTOR</v>
          </cell>
          <cell r="F445">
            <v>0</v>
          </cell>
          <cell r="G445">
            <v>0</v>
          </cell>
          <cell r="H445">
            <v>0</v>
          </cell>
          <cell r="I445">
            <v>4</v>
          </cell>
          <cell r="J445" t="str">
            <v>EACH</v>
          </cell>
          <cell r="K445">
            <v>4.96</v>
          </cell>
          <cell r="L445">
            <v>19.84</v>
          </cell>
          <cell r="M445">
            <v>0</v>
          </cell>
          <cell r="N445">
            <v>0</v>
          </cell>
          <cell r="O445" t="str">
            <v>K1/15</v>
          </cell>
        </row>
        <row r="446">
          <cell r="D446">
            <v>2184</v>
          </cell>
          <cell r="E446" t="str">
            <v>154 - 067  BK BR TEE</v>
          </cell>
          <cell r="F446">
            <v>0</v>
          </cell>
          <cell r="G446">
            <v>0</v>
          </cell>
          <cell r="H446">
            <v>0</v>
          </cell>
          <cell r="I446">
            <v>2</v>
          </cell>
          <cell r="J446" t="str">
            <v>EACH</v>
          </cell>
          <cell r="K446">
            <v>9.15</v>
          </cell>
          <cell r="L446">
            <v>18.3</v>
          </cell>
          <cell r="M446">
            <v>0</v>
          </cell>
          <cell r="N446">
            <v>0</v>
          </cell>
          <cell r="O446" t="str">
            <v>K1/14</v>
          </cell>
        </row>
        <row r="447">
          <cell r="D447">
            <v>2185</v>
          </cell>
          <cell r="E447" t="str">
            <v>154 - 075  UNION</v>
          </cell>
          <cell r="F447">
            <v>0</v>
          </cell>
          <cell r="G447">
            <v>0</v>
          </cell>
          <cell r="H447">
            <v>0</v>
          </cell>
          <cell r="I447">
            <v>2</v>
          </cell>
          <cell r="J447" t="str">
            <v>EACH</v>
          </cell>
          <cell r="K447">
            <v>8.73</v>
          </cell>
          <cell r="L447">
            <v>17.46</v>
          </cell>
          <cell r="M447">
            <v>0</v>
          </cell>
          <cell r="N447">
            <v>0</v>
          </cell>
          <cell r="O447" t="str">
            <v>K1/15</v>
          </cell>
        </row>
        <row r="448">
          <cell r="D448">
            <v>2186</v>
          </cell>
          <cell r="E448" t="str">
            <v>154 - 587  HOSE</v>
          </cell>
          <cell r="F448">
            <v>0</v>
          </cell>
          <cell r="G448">
            <v>0</v>
          </cell>
          <cell r="H448">
            <v>0</v>
          </cell>
          <cell r="I448">
            <v>1</v>
          </cell>
          <cell r="J448" t="str">
            <v>EACH</v>
          </cell>
          <cell r="K448">
            <v>10.86</v>
          </cell>
          <cell r="L448">
            <v>10.86</v>
          </cell>
          <cell r="M448">
            <v>0</v>
          </cell>
          <cell r="N448">
            <v>0</v>
          </cell>
          <cell r="O448" t="str">
            <v>K1/15</v>
          </cell>
        </row>
        <row r="449">
          <cell r="D449">
            <v>2187</v>
          </cell>
          <cell r="E449" t="str">
            <v>183 - 251  PIN</v>
          </cell>
          <cell r="F449">
            <v>0</v>
          </cell>
          <cell r="G449">
            <v>0</v>
          </cell>
          <cell r="H449">
            <v>0</v>
          </cell>
          <cell r="I449">
            <v>1</v>
          </cell>
          <cell r="J449" t="str">
            <v>EACH</v>
          </cell>
          <cell r="K449">
            <v>31.27</v>
          </cell>
          <cell r="L449">
            <v>31.27</v>
          </cell>
          <cell r="M449">
            <v>0</v>
          </cell>
          <cell r="N449">
            <v>0</v>
          </cell>
          <cell r="O449" t="str">
            <v>K1/14</v>
          </cell>
        </row>
        <row r="450">
          <cell r="D450">
            <v>2188</v>
          </cell>
          <cell r="E450" t="str">
            <v>115 - 511  KLIP RING</v>
          </cell>
          <cell r="F450">
            <v>0</v>
          </cell>
          <cell r="G450">
            <v>0</v>
          </cell>
          <cell r="H450">
            <v>0</v>
          </cell>
          <cell r="I450">
            <v>10</v>
          </cell>
          <cell r="J450" t="str">
            <v>EACH</v>
          </cell>
          <cell r="K450">
            <v>2.36</v>
          </cell>
          <cell r="L450">
            <v>23.6</v>
          </cell>
          <cell r="M450">
            <v>0</v>
          </cell>
          <cell r="N450">
            <v>0</v>
          </cell>
          <cell r="O450" t="str">
            <v>K1/14</v>
          </cell>
        </row>
        <row r="451">
          <cell r="D451">
            <v>2189</v>
          </cell>
          <cell r="E451" t="str">
            <v>155 - 163  REDUCER</v>
          </cell>
          <cell r="F451">
            <v>0</v>
          </cell>
          <cell r="G451">
            <v>0</v>
          </cell>
          <cell r="H451">
            <v>0</v>
          </cell>
          <cell r="I451">
            <v>1</v>
          </cell>
          <cell r="J451" t="str">
            <v>EACH</v>
          </cell>
          <cell r="K451">
            <v>1.65</v>
          </cell>
          <cell r="L451">
            <v>1.65</v>
          </cell>
          <cell r="M451">
            <v>0</v>
          </cell>
          <cell r="N451">
            <v>0</v>
          </cell>
          <cell r="O451" t="str">
            <v>K1/14</v>
          </cell>
        </row>
        <row r="452">
          <cell r="D452">
            <v>2190</v>
          </cell>
          <cell r="E452" t="str">
            <v>154 - 163 CONNECTOR</v>
          </cell>
          <cell r="F452">
            <v>0</v>
          </cell>
          <cell r="G452">
            <v>0</v>
          </cell>
          <cell r="H452">
            <v>0</v>
          </cell>
          <cell r="I452">
            <v>1</v>
          </cell>
          <cell r="J452" t="str">
            <v>EACH</v>
          </cell>
          <cell r="K452">
            <v>7.08</v>
          </cell>
          <cell r="L452">
            <v>7.08</v>
          </cell>
          <cell r="M452">
            <v>0</v>
          </cell>
          <cell r="N452">
            <v>0</v>
          </cell>
          <cell r="O452" t="str">
            <v>K1/15</v>
          </cell>
        </row>
        <row r="453">
          <cell r="D453">
            <v>2191</v>
          </cell>
          <cell r="E453" t="str">
            <v>190 - 123  SEAL KIT</v>
          </cell>
          <cell r="F453">
            <v>0</v>
          </cell>
          <cell r="G453">
            <v>0</v>
          </cell>
          <cell r="H453">
            <v>0</v>
          </cell>
          <cell r="I453">
            <v>2</v>
          </cell>
          <cell r="J453" t="str">
            <v>EACH</v>
          </cell>
          <cell r="K453">
            <v>23.6</v>
          </cell>
          <cell r="L453">
            <v>47.2</v>
          </cell>
          <cell r="M453">
            <v>0</v>
          </cell>
          <cell r="N453">
            <v>0</v>
          </cell>
          <cell r="O453" t="str">
            <v>K1/14</v>
          </cell>
        </row>
        <row r="454">
          <cell r="D454">
            <v>2192</v>
          </cell>
          <cell r="E454" t="str">
            <v xml:space="preserve">105 - 047  LOCKNUT </v>
          </cell>
          <cell r="F454">
            <v>0</v>
          </cell>
          <cell r="G454">
            <v>0</v>
          </cell>
          <cell r="H454">
            <v>0</v>
          </cell>
          <cell r="I454">
            <v>1</v>
          </cell>
          <cell r="J454" t="str">
            <v>EACH</v>
          </cell>
          <cell r="K454">
            <v>0.15</v>
          </cell>
          <cell r="L454">
            <v>0.15</v>
          </cell>
          <cell r="M454">
            <v>0</v>
          </cell>
          <cell r="N454">
            <v>0</v>
          </cell>
          <cell r="O454" t="str">
            <v>K1/14</v>
          </cell>
        </row>
        <row r="455">
          <cell r="D455">
            <v>2193</v>
          </cell>
          <cell r="E455" t="str">
            <v>138 - 704  CHAIN</v>
          </cell>
          <cell r="F455">
            <v>0</v>
          </cell>
          <cell r="G455">
            <v>0</v>
          </cell>
          <cell r="H455">
            <v>0</v>
          </cell>
          <cell r="I455">
            <v>2</v>
          </cell>
          <cell r="J455" t="str">
            <v>EACH</v>
          </cell>
          <cell r="K455">
            <v>741</v>
          </cell>
          <cell r="L455">
            <v>1482</v>
          </cell>
          <cell r="M455">
            <v>0</v>
          </cell>
          <cell r="N455">
            <v>0</v>
          </cell>
          <cell r="O455" t="str">
            <v>K1/6</v>
          </cell>
        </row>
        <row r="456">
          <cell r="D456">
            <v>2194</v>
          </cell>
          <cell r="E456" t="str">
            <v>138 - 702  CHAIN</v>
          </cell>
          <cell r="F456">
            <v>0</v>
          </cell>
          <cell r="G456">
            <v>0</v>
          </cell>
          <cell r="H456">
            <v>0</v>
          </cell>
          <cell r="I456">
            <v>2</v>
          </cell>
          <cell r="J456" t="str">
            <v>EACH</v>
          </cell>
          <cell r="K456">
            <v>193</v>
          </cell>
          <cell r="L456">
            <v>386</v>
          </cell>
          <cell r="M456">
            <v>0</v>
          </cell>
          <cell r="N456">
            <v>0</v>
          </cell>
          <cell r="O456" t="str">
            <v>K1/6</v>
          </cell>
        </row>
        <row r="457">
          <cell r="D457">
            <v>2195</v>
          </cell>
          <cell r="E457" t="str">
            <v xml:space="preserve">105 - 893  WASHER </v>
          </cell>
          <cell r="F457">
            <v>0</v>
          </cell>
          <cell r="G457">
            <v>0</v>
          </cell>
          <cell r="H457">
            <v>0</v>
          </cell>
          <cell r="I457">
            <v>2</v>
          </cell>
          <cell r="J457" t="str">
            <v>EACH</v>
          </cell>
          <cell r="K457">
            <v>0.44</v>
          </cell>
          <cell r="L457">
            <v>0.88</v>
          </cell>
          <cell r="M457">
            <v>0</v>
          </cell>
          <cell r="N457">
            <v>0</v>
          </cell>
          <cell r="O457" t="str">
            <v>K1/14</v>
          </cell>
        </row>
        <row r="458">
          <cell r="D458">
            <v>2196</v>
          </cell>
          <cell r="E458" t="str">
            <v>156 - 250 METRIC SCREW</v>
          </cell>
          <cell r="F458">
            <v>0</v>
          </cell>
          <cell r="G458">
            <v>0</v>
          </cell>
          <cell r="H458">
            <v>0</v>
          </cell>
          <cell r="I458">
            <v>1</v>
          </cell>
          <cell r="J458" t="str">
            <v>EACH</v>
          </cell>
          <cell r="K458">
            <v>6.72</v>
          </cell>
          <cell r="L458">
            <v>6.72</v>
          </cell>
          <cell r="M458">
            <v>0</v>
          </cell>
          <cell r="N458">
            <v>0</v>
          </cell>
          <cell r="O458" t="str">
            <v>K1/14</v>
          </cell>
        </row>
        <row r="459">
          <cell r="D459">
            <v>2197</v>
          </cell>
          <cell r="E459" t="str">
            <v>156 - 254  METRIC SCREW</v>
          </cell>
          <cell r="F459">
            <v>0</v>
          </cell>
          <cell r="G459">
            <v>0</v>
          </cell>
          <cell r="H459">
            <v>0</v>
          </cell>
          <cell r="I459">
            <v>1</v>
          </cell>
          <cell r="J459" t="str">
            <v>EACH</v>
          </cell>
          <cell r="K459">
            <v>9.58</v>
          </cell>
          <cell r="L459">
            <v>9.58</v>
          </cell>
          <cell r="M459">
            <v>0</v>
          </cell>
          <cell r="N459">
            <v>0</v>
          </cell>
          <cell r="O459" t="str">
            <v>K1/14</v>
          </cell>
        </row>
        <row r="460">
          <cell r="D460">
            <v>2198</v>
          </cell>
          <cell r="E460" t="str">
            <v>180 - 608 BUSHING</v>
          </cell>
          <cell r="F460">
            <v>0</v>
          </cell>
          <cell r="G460">
            <v>0</v>
          </cell>
          <cell r="H460">
            <v>0</v>
          </cell>
          <cell r="I460">
            <v>1</v>
          </cell>
          <cell r="J460" t="str">
            <v>EACH</v>
          </cell>
          <cell r="K460">
            <v>43.07</v>
          </cell>
          <cell r="L460">
            <v>43.07</v>
          </cell>
          <cell r="M460">
            <v>0</v>
          </cell>
          <cell r="N460">
            <v>0</v>
          </cell>
          <cell r="O460" t="str">
            <v>K1/14</v>
          </cell>
        </row>
        <row r="461">
          <cell r="D461">
            <v>2199</v>
          </cell>
          <cell r="E461" t="str">
            <v>180 - 651 COLLAR</v>
          </cell>
          <cell r="F461">
            <v>0</v>
          </cell>
          <cell r="G461">
            <v>0</v>
          </cell>
          <cell r="H461">
            <v>0</v>
          </cell>
          <cell r="I461">
            <v>1</v>
          </cell>
          <cell r="J461" t="str">
            <v>EACH</v>
          </cell>
          <cell r="K461">
            <v>115.64</v>
          </cell>
          <cell r="L461">
            <v>115.64</v>
          </cell>
          <cell r="M461">
            <v>0</v>
          </cell>
          <cell r="N461">
            <v>0</v>
          </cell>
          <cell r="O461" t="str">
            <v>K1/14</v>
          </cell>
        </row>
        <row r="462">
          <cell r="D462">
            <v>2200</v>
          </cell>
          <cell r="E462" t="str">
            <v xml:space="preserve">115 - 574 SPRING </v>
          </cell>
          <cell r="F462">
            <v>0</v>
          </cell>
          <cell r="G462">
            <v>0</v>
          </cell>
          <cell r="H462">
            <v>0</v>
          </cell>
          <cell r="I462">
            <v>1</v>
          </cell>
          <cell r="J462" t="str">
            <v>EACH</v>
          </cell>
          <cell r="K462">
            <v>11.56</v>
          </cell>
          <cell r="L462">
            <v>11.56</v>
          </cell>
          <cell r="M462">
            <v>0</v>
          </cell>
          <cell r="N462">
            <v>0</v>
          </cell>
          <cell r="O462" t="str">
            <v>K1/14</v>
          </cell>
        </row>
        <row r="463">
          <cell r="D463">
            <v>2201</v>
          </cell>
          <cell r="E463" t="str">
            <v>175 - 418  SPROCKET</v>
          </cell>
          <cell r="F463">
            <v>0</v>
          </cell>
          <cell r="G463">
            <v>0</v>
          </cell>
          <cell r="H463">
            <v>0</v>
          </cell>
          <cell r="I463">
            <v>1</v>
          </cell>
          <cell r="J463" t="str">
            <v>EACH</v>
          </cell>
          <cell r="K463">
            <v>73.75</v>
          </cell>
          <cell r="L463">
            <v>73.75</v>
          </cell>
          <cell r="M463">
            <v>0</v>
          </cell>
          <cell r="N463">
            <v>0</v>
          </cell>
          <cell r="O463" t="str">
            <v>K1/15</v>
          </cell>
        </row>
        <row r="464">
          <cell r="D464">
            <v>2204</v>
          </cell>
          <cell r="E464" t="str">
            <v>105 - 499 BOLT</v>
          </cell>
          <cell r="F464">
            <v>0</v>
          </cell>
          <cell r="G464">
            <v>0</v>
          </cell>
          <cell r="H464">
            <v>0</v>
          </cell>
          <cell r="I464">
            <v>250</v>
          </cell>
          <cell r="J464" t="str">
            <v>EACH</v>
          </cell>
          <cell r="K464">
            <v>1.3</v>
          </cell>
          <cell r="L464">
            <v>325</v>
          </cell>
          <cell r="M464">
            <v>0</v>
          </cell>
          <cell r="N464">
            <v>0</v>
          </cell>
          <cell r="O464" t="str">
            <v>K1/14</v>
          </cell>
        </row>
        <row r="465">
          <cell r="D465">
            <v>2205</v>
          </cell>
          <cell r="E465" t="str">
            <v>105 - 372 LOCKNUT</v>
          </cell>
          <cell r="F465">
            <v>0</v>
          </cell>
          <cell r="G465">
            <v>0</v>
          </cell>
          <cell r="H465">
            <v>0</v>
          </cell>
          <cell r="I465">
            <v>500</v>
          </cell>
          <cell r="J465" t="str">
            <v>EACH</v>
          </cell>
          <cell r="K465">
            <v>0.84</v>
          </cell>
          <cell r="L465">
            <v>420</v>
          </cell>
          <cell r="M465">
            <v>0</v>
          </cell>
          <cell r="N465">
            <v>0</v>
          </cell>
          <cell r="O465" t="str">
            <v>K1/14</v>
          </cell>
        </row>
        <row r="466">
          <cell r="D466">
            <v>2206</v>
          </cell>
          <cell r="E466" t="str">
            <v>137 - 501 PIN</v>
          </cell>
          <cell r="F466">
            <v>0</v>
          </cell>
          <cell r="G466">
            <v>0</v>
          </cell>
          <cell r="H466">
            <v>0</v>
          </cell>
          <cell r="I466">
            <v>10</v>
          </cell>
          <cell r="J466" t="str">
            <v>EACH</v>
          </cell>
          <cell r="K466">
            <v>6.84</v>
          </cell>
          <cell r="L466">
            <v>68.400000000000006</v>
          </cell>
          <cell r="M466">
            <v>0</v>
          </cell>
          <cell r="N466">
            <v>0</v>
          </cell>
          <cell r="O466" t="str">
            <v>K1/14</v>
          </cell>
        </row>
        <row r="467">
          <cell r="D467">
            <v>2207</v>
          </cell>
          <cell r="E467" t="str">
            <v>135 - 402  LOCK KEY</v>
          </cell>
          <cell r="F467">
            <v>0</v>
          </cell>
          <cell r="G467">
            <v>0</v>
          </cell>
          <cell r="H467">
            <v>0</v>
          </cell>
          <cell r="I467">
            <v>25</v>
          </cell>
          <cell r="J467" t="str">
            <v>EACH</v>
          </cell>
          <cell r="K467">
            <v>0.66</v>
          </cell>
          <cell r="L467">
            <v>16.5</v>
          </cell>
          <cell r="M467">
            <v>0</v>
          </cell>
          <cell r="N467">
            <v>0</v>
          </cell>
          <cell r="O467" t="str">
            <v>K1/14</v>
          </cell>
        </row>
        <row r="468">
          <cell r="D468">
            <v>2209</v>
          </cell>
          <cell r="E468" t="str">
            <v>105 - 320  BOLT</v>
          </cell>
          <cell r="F468">
            <v>0</v>
          </cell>
          <cell r="G468">
            <v>0</v>
          </cell>
          <cell r="H468">
            <v>0</v>
          </cell>
          <cell r="I468">
            <v>20</v>
          </cell>
          <cell r="J468" t="str">
            <v>EACH</v>
          </cell>
          <cell r="K468">
            <v>1.07</v>
          </cell>
          <cell r="L468">
            <v>21.4</v>
          </cell>
          <cell r="M468">
            <v>0</v>
          </cell>
          <cell r="N468">
            <v>0</v>
          </cell>
          <cell r="O468" t="str">
            <v>K1/14</v>
          </cell>
        </row>
        <row r="469">
          <cell r="D469">
            <v>2210</v>
          </cell>
          <cell r="E469" t="str">
            <v>105 - 321 BOLT</v>
          </cell>
          <cell r="F469">
            <v>0</v>
          </cell>
          <cell r="G469">
            <v>0</v>
          </cell>
          <cell r="H469">
            <v>0</v>
          </cell>
          <cell r="I469">
            <v>15</v>
          </cell>
          <cell r="J469" t="str">
            <v>EACH</v>
          </cell>
          <cell r="K469">
            <v>1.42</v>
          </cell>
          <cell r="L469">
            <v>21.3</v>
          </cell>
          <cell r="M469">
            <v>0</v>
          </cell>
          <cell r="N469">
            <v>0</v>
          </cell>
          <cell r="O469" t="str">
            <v>K1/14</v>
          </cell>
        </row>
        <row r="470">
          <cell r="D470">
            <v>2211</v>
          </cell>
          <cell r="E470" t="str">
            <v>105 - 365  BOLT</v>
          </cell>
          <cell r="F470">
            <v>0</v>
          </cell>
          <cell r="G470">
            <v>0</v>
          </cell>
          <cell r="H470">
            <v>0</v>
          </cell>
          <cell r="I470">
            <v>20</v>
          </cell>
          <cell r="J470" t="str">
            <v>EACH</v>
          </cell>
          <cell r="K470">
            <v>1.77</v>
          </cell>
          <cell r="L470">
            <v>35.4</v>
          </cell>
          <cell r="M470">
            <v>0</v>
          </cell>
          <cell r="N470">
            <v>0</v>
          </cell>
          <cell r="O470" t="str">
            <v>K1/14</v>
          </cell>
        </row>
        <row r="471">
          <cell r="D471">
            <v>2214</v>
          </cell>
          <cell r="E471" t="str">
            <v>135 - 921  SPACER</v>
          </cell>
          <cell r="F471">
            <v>0</v>
          </cell>
          <cell r="G471">
            <v>0</v>
          </cell>
          <cell r="H471">
            <v>0</v>
          </cell>
          <cell r="I471">
            <v>10</v>
          </cell>
          <cell r="J471" t="str">
            <v>EACH</v>
          </cell>
          <cell r="K471">
            <v>1.77</v>
          </cell>
          <cell r="L471">
            <v>17.7</v>
          </cell>
          <cell r="M471">
            <v>0</v>
          </cell>
          <cell r="N471">
            <v>0</v>
          </cell>
          <cell r="O471" t="str">
            <v>K1/14</v>
          </cell>
        </row>
        <row r="472">
          <cell r="D472">
            <v>2215</v>
          </cell>
          <cell r="E472" t="str">
            <v>125 - 419  BUSHING</v>
          </cell>
          <cell r="F472">
            <v>0</v>
          </cell>
          <cell r="G472">
            <v>0</v>
          </cell>
          <cell r="H472">
            <v>0</v>
          </cell>
          <cell r="I472">
            <v>1</v>
          </cell>
          <cell r="J472" t="str">
            <v>EACH</v>
          </cell>
          <cell r="K472">
            <v>7.32</v>
          </cell>
          <cell r="L472">
            <v>7.32</v>
          </cell>
          <cell r="M472">
            <v>0</v>
          </cell>
          <cell r="N472">
            <v>0</v>
          </cell>
          <cell r="O472" t="str">
            <v>K1/14</v>
          </cell>
        </row>
        <row r="473">
          <cell r="D473">
            <v>2216</v>
          </cell>
          <cell r="E473" t="str">
            <v xml:space="preserve">125 - 420  BUSHING </v>
          </cell>
          <cell r="F473">
            <v>0</v>
          </cell>
          <cell r="G473">
            <v>0</v>
          </cell>
          <cell r="H473">
            <v>0</v>
          </cell>
          <cell r="I473">
            <v>1</v>
          </cell>
          <cell r="J473" t="str">
            <v>EACH</v>
          </cell>
          <cell r="K473">
            <v>10.62</v>
          </cell>
          <cell r="L473">
            <v>10.62</v>
          </cell>
          <cell r="M473">
            <v>0</v>
          </cell>
          <cell r="N473">
            <v>0</v>
          </cell>
          <cell r="O473" t="str">
            <v>K1/14</v>
          </cell>
        </row>
        <row r="474">
          <cell r="D474">
            <v>2217</v>
          </cell>
          <cell r="E474" t="str">
            <v>105 - 368  BOLT</v>
          </cell>
          <cell r="F474">
            <v>0</v>
          </cell>
          <cell r="G474">
            <v>0</v>
          </cell>
          <cell r="H474">
            <v>0</v>
          </cell>
          <cell r="I474">
            <v>1</v>
          </cell>
          <cell r="J474" t="str">
            <v>EACH</v>
          </cell>
          <cell r="K474">
            <v>4.4800000000000004</v>
          </cell>
          <cell r="L474">
            <v>4.4800000000000004</v>
          </cell>
          <cell r="M474">
            <v>0</v>
          </cell>
          <cell r="N474">
            <v>0</v>
          </cell>
          <cell r="O474" t="str">
            <v>K1/14</v>
          </cell>
        </row>
        <row r="475">
          <cell r="D475">
            <v>2219</v>
          </cell>
          <cell r="E475" t="str">
            <v>140 - 661  REPAIR KIT</v>
          </cell>
          <cell r="F475">
            <v>0</v>
          </cell>
          <cell r="G475">
            <v>0</v>
          </cell>
          <cell r="H475">
            <v>0</v>
          </cell>
          <cell r="I475">
            <v>4</v>
          </cell>
          <cell r="J475" t="str">
            <v>EACH</v>
          </cell>
          <cell r="K475">
            <v>60.18</v>
          </cell>
          <cell r="L475">
            <v>240.72</v>
          </cell>
          <cell r="M475">
            <v>0</v>
          </cell>
          <cell r="N475">
            <v>0</v>
          </cell>
          <cell r="O475" t="str">
            <v>K1/14</v>
          </cell>
        </row>
        <row r="476">
          <cell r="D476">
            <v>2220</v>
          </cell>
          <cell r="E476" t="str">
            <v>180 - 440  SHAFT</v>
          </cell>
          <cell r="F476">
            <v>0</v>
          </cell>
          <cell r="G476">
            <v>0</v>
          </cell>
          <cell r="H476">
            <v>0</v>
          </cell>
          <cell r="I476">
            <v>3</v>
          </cell>
          <cell r="J476" t="str">
            <v>EACH</v>
          </cell>
          <cell r="K476">
            <v>41.3</v>
          </cell>
          <cell r="L476">
            <v>123.9</v>
          </cell>
          <cell r="M476">
            <v>0</v>
          </cell>
          <cell r="N476">
            <v>0</v>
          </cell>
          <cell r="O476" t="str">
            <v>K1/14</v>
          </cell>
        </row>
        <row r="477">
          <cell r="D477">
            <v>2221</v>
          </cell>
          <cell r="E477" t="str">
            <v>180 - 441 SHAFT</v>
          </cell>
          <cell r="F477">
            <v>0</v>
          </cell>
          <cell r="G477">
            <v>0</v>
          </cell>
          <cell r="H477">
            <v>0</v>
          </cell>
          <cell r="I477">
            <v>3</v>
          </cell>
          <cell r="J477" t="str">
            <v>EACH</v>
          </cell>
          <cell r="K477">
            <v>38.94</v>
          </cell>
          <cell r="L477">
            <v>116.82</v>
          </cell>
          <cell r="M477">
            <v>0</v>
          </cell>
          <cell r="N477">
            <v>0</v>
          </cell>
          <cell r="O477" t="str">
            <v>K1/14</v>
          </cell>
        </row>
        <row r="478">
          <cell r="D478">
            <v>2222</v>
          </cell>
          <cell r="E478" t="str">
            <v xml:space="preserve">150 - 058 CYLINDER </v>
          </cell>
          <cell r="F478">
            <v>0</v>
          </cell>
          <cell r="G478">
            <v>0</v>
          </cell>
          <cell r="H478">
            <v>0</v>
          </cell>
          <cell r="I478">
            <v>1</v>
          </cell>
          <cell r="J478" t="str">
            <v>EACH</v>
          </cell>
          <cell r="K478">
            <v>128.62</v>
          </cell>
          <cell r="L478">
            <v>128.62</v>
          </cell>
          <cell r="M478">
            <v>0</v>
          </cell>
          <cell r="N478">
            <v>0</v>
          </cell>
          <cell r="O478" t="str">
            <v>K1/15</v>
          </cell>
        </row>
        <row r="479">
          <cell r="D479">
            <v>2223</v>
          </cell>
          <cell r="E479" t="str">
            <v>140 - 021  SPRING</v>
          </cell>
          <cell r="F479">
            <v>0</v>
          </cell>
          <cell r="G479">
            <v>0</v>
          </cell>
          <cell r="H479">
            <v>0</v>
          </cell>
          <cell r="I479">
            <v>1</v>
          </cell>
          <cell r="J479" t="str">
            <v>EACH</v>
          </cell>
          <cell r="K479">
            <v>43.54</v>
          </cell>
          <cell r="L479">
            <v>43.54</v>
          </cell>
          <cell r="M479">
            <v>0</v>
          </cell>
          <cell r="N479">
            <v>0</v>
          </cell>
          <cell r="O479" t="str">
            <v>K1/14</v>
          </cell>
        </row>
        <row r="480">
          <cell r="D480">
            <v>2224</v>
          </cell>
          <cell r="E480" t="str">
            <v>140 - 013 SLEEVE</v>
          </cell>
          <cell r="F480">
            <v>0</v>
          </cell>
          <cell r="G480">
            <v>0</v>
          </cell>
          <cell r="H480">
            <v>0</v>
          </cell>
          <cell r="I480">
            <v>2</v>
          </cell>
          <cell r="J480" t="str">
            <v>EACH</v>
          </cell>
          <cell r="K480">
            <v>31.27</v>
          </cell>
          <cell r="L480">
            <v>62.54</v>
          </cell>
          <cell r="M480">
            <v>0</v>
          </cell>
          <cell r="N480">
            <v>0</v>
          </cell>
          <cell r="O480" t="str">
            <v>K1/14</v>
          </cell>
        </row>
        <row r="481">
          <cell r="D481">
            <v>2225</v>
          </cell>
          <cell r="E481" t="str">
            <v>157 - 078  O - RING</v>
          </cell>
          <cell r="F481">
            <v>0</v>
          </cell>
          <cell r="G481">
            <v>0</v>
          </cell>
          <cell r="H481">
            <v>0</v>
          </cell>
          <cell r="I481">
            <v>2</v>
          </cell>
          <cell r="J481" t="str">
            <v>EACH</v>
          </cell>
          <cell r="K481">
            <v>0.24</v>
          </cell>
          <cell r="L481">
            <v>0.48</v>
          </cell>
          <cell r="M481">
            <v>0</v>
          </cell>
          <cell r="N481">
            <v>0</v>
          </cell>
          <cell r="O481" t="str">
            <v>K1/14</v>
          </cell>
        </row>
        <row r="482">
          <cell r="D482">
            <v>2226</v>
          </cell>
          <cell r="E482" t="str">
            <v xml:space="preserve">155 - 712 BACKUP RING </v>
          </cell>
          <cell r="F482">
            <v>0</v>
          </cell>
          <cell r="G482">
            <v>0</v>
          </cell>
          <cell r="H482">
            <v>0</v>
          </cell>
          <cell r="I482">
            <v>2</v>
          </cell>
          <cell r="J482" t="str">
            <v>EACH</v>
          </cell>
          <cell r="K482">
            <v>0.59</v>
          </cell>
          <cell r="L482">
            <v>1.18</v>
          </cell>
          <cell r="M482">
            <v>0</v>
          </cell>
          <cell r="N482">
            <v>0</v>
          </cell>
          <cell r="O482" t="str">
            <v>K1/14</v>
          </cell>
        </row>
        <row r="483">
          <cell r="D483">
            <v>2227</v>
          </cell>
          <cell r="E483" t="str">
            <v>115 - 019  ZERK</v>
          </cell>
          <cell r="F483">
            <v>0</v>
          </cell>
          <cell r="G483">
            <v>0</v>
          </cell>
          <cell r="H483">
            <v>0</v>
          </cell>
          <cell r="I483">
            <v>10</v>
          </cell>
          <cell r="J483" t="str">
            <v>EACH</v>
          </cell>
          <cell r="K483">
            <v>1.3</v>
          </cell>
          <cell r="L483">
            <v>13</v>
          </cell>
          <cell r="M483">
            <v>0</v>
          </cell>
          <cell r="N483">
            <v>0</v>
          </cell>
          <cell r="O483" t="str">
            <v>K1/14</v>
          </cell>
        </row>
        <row r="484">
          <cell r="D484">
            <v>2228</v>
          </cell>
          <cell r="E484" t="str">
            <v>105 - 377 NUT</v>
          </cell>
          <cell r="F484">
            <v>0</v>
          </cell>
          <cell r="G484">
            <v>0</v>
          </cell>
          <cell r="H484">
            <v>0</v>
          </cell>
          <cell r="I484">
            <v>6</v>
          </cell>
          <cell r="J484" t="str">
            <v>EACH</v>
          </cell>
          <cell r="K484">
            <v>3.89</v>
          </cell>
          <cell r="L484">
            <v>23.34</v>
          </cell>
          <cell r="M484">
            <v>0</v>
          </cell>
          <cell r="N484">
            <v>0</v>
          </cell>
          <cell r="O484" t="str">
            <v>K1/14</v>
          </cell>
        </row>
        <row r="485">
          <cell r="D485">
            <v>2229</v>
          </cell>
          <cell r="E485" t="str">
            <v>125 - 620 BEARING</v>
          </cell>
          <cell r="F485">
            <v>0</v>
          </cell>
          <cell r="G485">
            <v>0</v>
          </cell>
          <cell r="H485">
            <v>0</v>
          </cell>
          <cell r="I485">
            <v>4</v>
          </cell>
          <cell r="J485" t="str">
            <v>EACH</v>
          </cell>
          <cell r="K485">
            <v>109.74</v>
          </cell>
          <cell r="L485">
            <v>438.96</v>
          </cell>
          <cell r="M485">
            <v>0</v>
          </cell>
          <cell r="N485">
            <v>0</v>
          </cell>
          <cell r="O485" t="str">
            <v>K1/14</v>
          </cell>
        </row>
        <row r="486">
          <cell r="D486">
            <v>2230</v>
          </cell>
          <cell r="E486" t="str">
            <v>140 - 665 SPROCKET</v>
          </cell>
          <cell r="F486">
            <v>0</v>
          </cell>
          <cell r="G486">
            <v>0</v>
          </cell>
          <cell r="H486">
            <v>0</v>
          </cell>
          <cell r="I486">
            <v>2</v>
          </cell>
          <cell r="J486" t="str">
            <v>EACH</v>
          </cell>
          <cell r="K486">
            <v>125</v>
          </cell>
          <cell r="L486">
            <v>250</v>
          </cell>
          <cell r="M486">
            <v>0</v>
          </cell>
          <cell r="N486">
            <v>0</v>
          </cell>
          <cell r="O486" t="str">
            <v>K1/15</v>
          </cell>
        </row>
        <row r="487">
          <cell r="D487">
            <v>2231</v>
          </cell>
          <cell r="E487" t="str">
            <v>145 - 244 DOUBLE SHAFT</v>
          </cell>
          <cell r="F487">
            <v>0</v>
          </cell>
          <cell r="G487">
            <v>0</v>
          </cell>
          <cell r="H487">
            <v>0</v>
          </cell>
          <cell r="I487">
            <v>1</v>
          </cell>
          <cell r="J487" t="str">
            <v>EACH</v>
          </cell>
          <cell r="K487">
            <v>80.239999999999995</v>
          </cell>
          <cell r="L487">
            <v>80.239999999999995</v>
          </cell>
          <cell r="M487">
            <v>0</v>
          </cell>
          <cell r="N487">
            <v>0</v>
          </cell>
          <cell r="O487" t="str">
            <v>K1/15</v>
          </cell>
        </row>
        <row r="488">
          <cell r="D488">
            <v>2233</v>
          </cell>
          <cell r="E488" t="str">
            <v>105 - 970 BOLT</v>
          </cell>
          <cell r="F488">
            <v>0</v>
          </cell>
          <cell r="G488">
            <v>0</v>
          </cell>
          <cell r="H488">
            <v>0</v>
          </cell>
          <cell r="I488">
            <v>16</v>
          </cell>
          <cell r="J488" t="str">
            <v>EACH</v>
          </cell>
          <cell r="K488">
            <v>1.42</v>
          </cell>
          <cell r="L488">
            <v>22.72</v>
          </cell>
          <cell r="M488">
            <v>0</v>
          </cell>
          <cell r="N488">
            <v>0</v>
          </cell>
          <cell r="O488" t="str">
            <v>K1/14</v>
          </cell>
        </row>
        <row r="489">
          <cell r="D489">
            <v>2234</v>
          </cell>
          <cell r="E489" t="str">
            <v>125 - 258  RACE</v>
          </cell>
          <cell r="F489">
            <v>0</v>
          </cell>
          <cell r="G489">
            <v>0</v>
          </cell>
          <cell r="H489">
            <v>0</v>
          </cell>
          <cell r="I489">
            <v>2</v>
          </cell>
          <cell r="J489" t="str">
            <v>EACH</v>
          </cell>
          <cell r="K489">
            <v>14.16</v>
          </cell>
          <cell r="L489">
            <v>28.32</v>
          </cell>
          <cell r="M489">
            <v>0</v>
          </cell>
          <cell r="N489">
            <v>0</v>
          </cell>
          <cell r="O489" t="str">
            <v>K1/14</v>
          </cell>
        </row>
        <row r="490">
          <cell r="D490">
            <v>2235</v>
          </cell>
          <cell r="E490" t="str">
            <v xml:space="preserve">125 - 259  BEARING </v>
          </cell>
          <cell r="F490">
            <v>0</v>
          </cell>
          <cell r="G490">
            <v>0</v>
          </cell>
          <cell r="H490">
            <v>0</v>
          </cell>
          <cell r="I490">
            <v>2</v>
          </cell>
          <cell r="J490" t="str">
            <v>EACH</v>
          </cell>
          <cell r="K490">
            <v>28.32</v>
          </cell>
          <cell r="L490">
            <v>56.64</v>
          </cell>
          <cell r="M490">
            <v>0</v>
          </cell>
          <cell r="N490">
            <v>0</v>
          </cell>
          <cell r="O490" t="str">
            <v>K1/14</v>
          </cell>
        </row>
        <row r="491">
          <cell r="D491">
            <v>2236</v>
          </cell>
          <cell r="E491" t="str">
            <v>145 - 475  SPACER</v>
          </cell>
          <cell r="F491">
            <v>0</v>
          </cell>
          <cell r="G491">
            <v>0</v>
          </cell>
          <cell r="H491">
            <v>0</v>
          </cell>
          <cell r="I491">
            <v>2</v>
          </cell>
          <cell r="J491" t="str">
            <v>EACH</v>
          </cell>
          <cell r="K491">
            <v>2.48</v>
          </cell>
          <cell r="L491">
            <v>4.96</v>
          </cell>
          <cell r="M491">
            <v>0</v>
          </cell>
          <cell r="N491">
            <v>0</v>
          </cell>
          <cell r="O491" t="str">
            <v>K1/14</v>
          </cell>
        </row>
        <row r="492">
          <cell r="D492">
            <v>2237</v>
          </cell>
          <cell r="E492" t="str">
            <v>145 - 476 WASHER</v>
          </cell>
          <cell r="F492">
            <v>0</v>
          </cell>
          <cell r="G492">
            <v>0</v>
          </cell>
          <cell r="H492">
            <v>0</v>
          </cell>
          <cell r="I492">
            <v>2</v>
          </cell>
          <cell r="J492" t="str">
            <v>EACH</v>
          </cell>
          <cell r="K492">
            <v>7.08</v>
          </cell>
          <cell r="L492">
            <v>14.16</v>
          </cell>
          <cell r="M492">
            <v>0</v>
          </cell>
          <cell r="N492">
            <v>0</v>
          </cell>
          <cell r="O492" t="str">
            <v>K1/14</v>
          </cell>
        </row>
        <row r="493">
          <cell r="D493">
            <v>2238</v>
          </cell>
          <cell r="E493" t="str">
            <v>155 - 703  O - RING</v>
          </cell>
          <cell r="F493">
            <v>0</v>
          </cell>
          <cell r="G493">
            <v>0</v>
          </cell>
          <cell r="H493">
            <v>0</v>
          </cell>
          <cell r="I493">
            <v>2</v>
          </cell>
          <cell r="J493" t="str">
            <v>EACH</v>
          </cell>
          <cell r="K493">
            <v>1.18</v>
          </cell>
          <cell r="L493">
            <v>2.36</v>
          </cell>
          <cell r="M493">
            <v>0</v>
          </cell>
          <cell r="N493">
            <v>0</v>
          </cell>
          <cell r="O493" t="str">
            <v>K1/14</v>
          </cell>
        </row>
        <row r="494">
          <cell r="D494">
            <v>2239</v>
          </cell>
          <cell r="E494" t="str">
            <v>155 - 805  SEAL</v>
          </cell>
          <cell r="F494">
            <v>0</v>
          </cell>
          <cell r="G494">
            <v>0</v>
          </cell>
          <cell r="H494">
            <v>0</v>
          </cell>
          <cell r="I494">
            <v>2</v>
          </cell>
          <cell r="J494" t="str">
            <v>EACH</v>
          </cell>
          <cell r="K494">
            <v>12.98</v>
          </cell>
          <cell r="L494">
            <v>25.96</v>
          </cell>
          <cell r="M494">
            <v>0</v>
          </cell>
          <cell r="N494">
            <v>0</v>
          </cell>
          <cell r="O494" t="str">
            <v>K1/14</v>
          </cell>
        </row>
        <row r="495">
          <cell r="D495">
            <v>2240</v>
          </cell>
          <cell r="E495" t="str">
            <v>180 - 071  SPACER</v>
          </cell>
          <cell r="F495">
            <v>0</v>
          </cell>
          <cell r="G495">
            <v>0</v>
          </cell>
          <cell r="H495">
            <v>0</v>
          </cell>
          <cell r="I495">
            <v>2</v>
          </cell>
          <cell r="J495" t="str">
            <v>EACH</v>
          </cell>
          <cell r="K495">
            <v>23.6</v>
          </cell>
          <cell r="L495">
            <v>47.2</v>
          </cell>
          <cell r="M495">
            <v>0</v>
          </cell>
          <cell r="N495">
            <v>0</v>
          </cell>
          <cell r="O495" t="str">
            <v>K1/14</v>
          </cell>
        </row>
        <row r="496">
          <cell r="D496">
            <v>2241</v>
          </cell>
          <cell r="E496" t="str">
            <v>180 - 057  SPACER</v>
          </cell>
          <cell r="F496">
            <v>0</v>
          </cell>
          <cell r="G496">
            <v>0</v>
          </cell>
          <cell r="H496">
            <v>0</v>
          </cell>
          <cell r="I496">
            <v>2</v>
          </cell>
          <cell r="J496" t="str">
            <v>EACH</v>
          </cell>
          <cell r="K496">
            <v>28.32</v>
          </cell>
          <cell r="L496">
            <v>56.64</v>
          </cell>
          <cell r="M496">
            <v>0</v>
          </cell>
          <cell r="N496">
            <v>0</v>
          </cell>
          <cell r="O496" t="str">
            <v>K1/14</v>
          </cell>
        </row>
        <row r="497">
          <cell r="D497">
            <v>2242</v>
          </cell>
          <cell r="E497" t="str">
            <v>175 - 628 SPROCKET</v>
          </cell>
          <cell r="F497">
            <v>0</v>
          </cell>
          <cell r="G497">
            <v>0</v>
          </cell>
          <cell r="H497">
            <v>0</v>
          </cell>
          <cell r="I497">
            <v>1</v>
          </cell>
          <cell r="J497" t="str">
            <v>EACH</v>
          </cell>
          <cell r="K497">
            <v>139.24</v>
          </cell>
          <cell r="L497">
            <v>139.24</v>
          </cell>
          <cell r="M497">
            <v>0</v>
          </cell>
          <cell r="N497">
            <v>0</v>
          </cell>
          <cell r="O497" t="str">
            <v>K1/15</v>
          </cell>
        </row>
        <row r="498">
          <cell r="D498">
            <v>2243</v>
          </cell>
          <cell r="E498" t="str">
            <v>130 - 401 LINK</v>
          </cell>
          <cell r="F498">
            <v>0</v>
          </cell>
          <cell r="G498">
            <v>0</v>
          </cell>
          <cell r="H498">
            <v>0</v>
          </cell>
          <cell r="I498">
            <v>5</v>
          </cell>
          <cell r="J498" t="str">
            <v>EACH</v>
          </cell>
          <cell r="K498">
            <v>2.95</v>
          </cell>
          <cell r="L498">
            <v>14.75</v>
          </cell>
          <cell r="M498">
            <v>0</v>
          </cell>
          <cell r="N498">
            <v>0</v>
          </cell>
          <cell r="O498" t="str">
            <v>K1/15</v>
          </cell>
        </row>
        <row r="499">
          <cell r="D499">
            <v>2244</v>
          </cell>
          <cell r="E499" t="str">
            <v>130 - 402  LINK</v>
          </cell>
          <cell r="F499">
            <v>0</v>
          </cell>
          <cell r="G499">
            <v>0</v>
          </cell>
          <cell r="H499">
            <v>0</v>
          </cell>
          <cell r="I499">
            <v>5</v>
          </cell>
          <cell r="J499" t="str">
            <v>EACH</v>
          </cell>
          <cell r="K499">
            <v>10.029999999999999</v>
          </cell>
          <cell r="L499">
            <v>50.15</v>
          </cell>
          <cell r="M499">
            <v>0</v>
          </cell>
          <cell r="N499">
            <v>0</v>
          </cell>
          <cell r="O499" t="str">
            <v>K1/15</v>
          </cell>
        </row>
        <row r="500">
          <cell r="D500">
            <v>2245</v>
          </cell>
          <cell r="E500" t="str">
            <v>125 - 282 BEARING</v>
          </cell>
          <cell r="F500">
            <v>0</v>
          </cell>
          <cell r="G500">
            <v>0</v>
          </cell>
          <cell r="H500">
            <v>0</v>
          </cell>
          <cell r="I500">
            <v>1</v>
          </cell>
          <cell r="J500" t="str">
            <v>EACH</v>
          </cell>
          <cell r="K500">
            <v>40.119999999999997</v>
          </cell>
          <cell r="L500">
            <v>40.119999999999997</v>
          </cell>
          <cell r="M500">
            <v>0</v>
          </cell>
          <cell r="N500">
            <v>0</v>
          </cell>
          <cell r="O500" t="str">
            <v>K1/14</v>
          </cell>
        </row>
        <row r="501">
          <cell r="D501">
            <v>2246</v>
          </cell>
          <cell r="E501" t="str">
            <v>311 - 318 PLATE</v>
          </cell>
          <cell r="F501">
            <v>0</v>
          </cell>
          <cell r="G501">
            <v>0</v>
          </cell>
          <cell r="H501">
            <v>0</v>
          </cell>
          <cell r="I501">
            <v>1</v>
          </cell>
          <cell r="J501" t="str">
            <v>EACH</v>
          </cell>
          <cell r="K501">
            <v>13.57</v>
          </cell>
          <cell r="L501">
            <v>13.57</v>
          </cell>
          <cell r="M501">
            <v>0</v>
          </cell>
          <cell r="N501">
            <v>0</v>
          </cell>
          <cell r="O501" t="str">
            <v>K1/14</v>
          </cell>
        </row>
        <row r="502">
          <cell r="D502">
            <v>2247</v>
          </cell>
          <cell r="E502" t="str">
            <v>155 - 003 FLOW  CHECK</v>
          </cell>
          <cell r="F502">
            <v>0</v>
          </cell>
          <cell r="G502">
            <v>0</v>
          </cell>
          <cell r="H502">
            <v>0</v>
          </cell>
          <cell r="I502">
            <v>1</v>
          </cell>
          <cell r="J502" t="str">
            <v>EACH</v>
          </cell>
          <cell r="K502">
            <v>14.75</v>
          </cell>
          <cell r="L502">
            <v>14.75</v>
          </cell>
          <cell r="M502">
            <v>0</v>
          </cell>
          <cell r="N502">
            <v>0</v>
          </cell>
          <cell r="O502" t="str">
            <v>K1/14</v>
          </cell>
        </row>
        <row r="503">
          <cell r="D503">
            <v>2248</v>
          </cell>
          <cell r="E503" t="str">
            <v>500 - 383  KIT</v>
          </cell>
          <cell r="F503">
            <v>0</v>
          </cell>
          <cell r="G503">
            <v>0</v>
          </cell>
          <cell r="H503">
            <v>0</v>
          </cell>
          <cell r="I503">
            <v>1</v>
          </cell>
          <cell r="J503" t="str">
            <v>EACH</v>
          </cell>
          <cell r="K503">
            <v>111.51</v>
          </cell>
          <cell r="L503">
            <v>111.51</v>
          </cell>
          <cell r="M503">
            <v>0</v>
          </cell>
          <cell r="N503">
            <v>0</v>
          </cell>
          <cell r="O503" t="str">
            <v>K1/14</v>
          </cell>
        </row>
        <row r="504">
          <cell r="D504">
            <v>2249</v>
          </cell>
          <cell r="E504" t="str">
            <v>500 - 390 SEAL KIT</v>
          </cell>
          <cell r="F504">
            <v>0</v>
          </cell>
          <cell r="G504">
            <v>0</v>
          </cell>
          <cell r="H504">
            <v>0</v>
          </cell>
          <cell r="I504">
            <v>1</v>
          </cell>
          <cell r="J504" t="str">
            <v>EACH</v>
          </cell>
          <cell r="K504">
            <v>20.65</v>
          </cell>
          <cell r="L504">
            <v>20.65</v>
          </cell>
          <cell r="M504">
            <v>0</v>
          </cell>
          <cell r="N504">
            <v>0</v>
          </cell>
          <cell r="O504" t="str">
            <v>K1/14</v>
          </cell>
        </row>
        <row r="505">
          <cell r="D505">
            <v>2250</v>
          </cell>
          <cell r="E505" t="str">
            <v>500 - 424 SEAL KIT</v>
          </cell>
          <cell r="F505">
            <v>0</v>
          </cell>
          <cell r="G505">
            <v>0</v>
          </cell>
          <cell r="H505">
            <v>0</v>
          </cell>
          <cell r="I505">
            <v>1</v>
          </cell>
          <cell r="J505" t="str">
            <v>EACH</v>
          </cell>
          <cell r="K505">
            <v>23.01</v>
          </cell>
          <cell r="L505">
            <v>23.01</v>
          </cell>
          <cell r="M505">
            <v>0</v>
          </cell>
          <cell r="N505">
            <v>0</v>
          </cell>
          <cell r="O505" t="str">
            <v>K1/14</v>
          </cell>
        </row>
        <row r="506">
          <cell r="D506">
            <v>2251</v>
          </cell>
          <cell r="E506" t="str">
            <v>105 - 361 NUT</v>
          </cell>
          <cell r="F506">
            <v>0</v>
          </cell>
          <cell r="G506">
            <v>0</v>
          </cell>
          <cell r="H506">
            <v>0</v>
          </cell>
          <cell r="I506">
            <v>1</v>
          </cell>
          <cell r="J506" t="str">
            <v>EACH</v>
          </cell>
          <cell r="K506">
            <v>9.56</v>
          </cell>
          <cell r="L506">
            <v>9.56</v>
          </cell>
          <cell r="M506">
            <v>0</v>
          </cell>
          <cell r="N506">
            <v>0</v>
          </cell>
          <cell r="O506" t="str">
            <v>K1/14</v>
          </cell>
        </row>
        <row r="507">
          <cell r="D507">
            <v>2252</v>
          </cell>
          <cell r="E507" t="str">
            <v>155 - 790  O - RING</v>
          </cell>
          <cell r="F507">
            <v>0</v>
          </cell>
          <cell r="G507">
            <v>0</v>
          </cell>
          <cell r="H507">
            <v>0</v>
          </cell>
          <cell r="I507">
            <v>1</v>
          </cell>
          <cell r="J507" t="str">
            <v>EACH</v>
          </cell>
          <cell r="K507">
            <v>0.41</v>
          </cell>
          <cell r="L507">
            <v>0.41</v>
          </cell>
          <cell r="M507">
            <v>0</v>
          </cell>
          <cell r="N507">
            <v>0</v>
          </cell>
          <cell r="O507" t="str">
            <v>K1/14</v>
          </cell>
        </row>
        <row r="508">
          <cell r="D508">
            <v>2253</v>
          </cell>
          <cell r="E508" t="str">
            <v xml:space="preserve">500 - 459 SEAL </v>
          </cell>
          <cell r="F508">
            <v>0</v>
          </cell>
          <cell r="G508">
            <v>0</v>
          </cell>
          <cell r="H508">
            <v>0</v>
          </cell>
          <cell r="I508">
            <v>1</v>
          </cell>
          <cell r="J508" t="str">
            <v>EACH</v>
          </cell>
          <cell r="K508">
            <v>9.32</v>
          </cell>
          <cell r="L508">
            <v>9.32</v>
          </cell>
          <cell r="M508">
            <v>0</v>
          </cell>
          <cell r="N508">
            <v>0</v>
          </cell>
          <cell r="O508" t="str">
            <v>K1/14</v>
          </cell>
        </row>
        <row r="509">
          <cell r="D509">
            <v>2254</v>
          </cell>
          <cell r="E509" t="str">
            <v>190 - 158 SEAL KIT</v>
          </cell>
          <cell r="F509">
            <v>0</v>
          </cell>
          <cell r="G509">
            <v>0</v>
          </cell>
          <cell r="H509">
            <v>0</v>
          </cell>
          <cell r="I509">
            <v>1</v>
          </cell>
          <cell r="J509" t="str">
            <v>EACH</v>
          </cell>
          <cell r="K509">
            <v>12.39</v>
          </cell>
          <cell r="L509">
            <v>12.39</v>
          </cell>
          <cell r="M509">
            <v>0</v>
          </cell>
          <cell r="N509">
            <v>0</v>
          </cell>
          <cell r="O509" t="str">
            <v>K1/14</v>
          </cell>
        </row>
        <row r="510">
          <cell r="D510">
            <v>2255</v>
          </cell>
          <cell r="E510" t="str">
            <v>150 - 912  RING</v>
          </cell>
          <cell r="F510">
            <v>0</v>
          </cell>
          <cell r="G510">
            <v>0</v>
          </cell>
          <cell r="H510">
            <v>0</v>
          </cell>
          <cell r="I510">
            <v>3</v>
          </cell>
          <cell r="J510" t="str">
            <v>EACH</v>
          </cell>
          <cell r="K510">
            <v>2.12</v>
          </cell>
          <cell r="L510">
            <v>6.36</v>
          </cell>
          <cell r="M510">
            <v>0</v>
          </cell>
          <cell r="N510">
            <v>0</v>
          </cell>
          <cell r="O510" t="str">
            <v>K1/14</v>
          </cell>
        </row>
        <row r="511">
          <cell r="D511">
            <v>2256</v>
          </cell>
          <cell r="E511" t="str">
            <v>190 - 122  REPAIR KIT</v>
          </cell>
          <cell r="F511">
            <v>0</v>
          </cell>
          <cell r="G511">
            <v>0</v>
          </cell>
          <cell r="H511">
            <v>0</v>
          </cell>
          <cell r="I511">
            <v>1</v>
          </cell>
          <cell r="J511" t="str">
            <v>EACH</v>
          </cell>
          <cell r="K511">
            <v>23.01</v>
          </cell>
          <cell r="L511">
            <v>23.01</v>
          </cell>
          <cell r="M511">
            <v>0</v>
          </cell>
          <cell r="N511">
            <v>0</v>
          </cell>
          <cell r="O511" t="str">
            <v>K1/14</v>
          </cell>
        </row>
        <row r="512">
          <cell r="D512">
            <v>2257</v>
          </cell>
          <cell r="E512" t="str">
            <v>150 - 926  RING</v>
          </cell>
          <cell r="F512">
            <v>0</v>
          </cell>
          <cell r="G512">
            <v>0</v>
          </cell>
          <cell r="H512">
            <v>0</v>
          </cell>
          <cell r="I512">
            <v>1</v>
          </cell>
          <cell r="J512" t="str">
            <v>EACH</v>
          </cell>
          <cell r="K512">
            <v>4.25</v>
          </cell>
          <cell r="L512">
            <v>4.25</v>
          </cell>
          <cell r="M512">
            <v>0</v>
          </cell>
          <cell r="N512">
            <v>0</v>
          </cell>
          <cell r="O512" t="str">
            <v>K1/14</v>
          </cell>
        </row>
        <row r="513">
          <cell r="D513">
            <v>2258</v>
          </cell>
          <cell r="E513" t="str">
            <v>190 - 159  SEAL KIT</v>
          </cell>
          <cell r="F513">
            <v>0</v>
          </cell>
          <cell r="G513">
            <v>0</v>
          </cell>
          <cell r="H513">
            <v>0</v>
          </cell>
          <cell r="I513">
            <v>1</v>
          </cell>
          <cell r="J513" t="str">
            <v>EACH</v>
          </cell>
          <cell r="K513">
            <v>13.57</v>
          </cell>
          <cell r="L513">
            <v>13.57</v>
          </cell>
          <cell r="M513">
            <v>0</v>
          </cell>
          <cell r="N513">
            <v>0</v>
          </cell>
          <cell r="O513" t="str">
            <v>K1/14</v>
          </cell>
        </row>
        <row r="514">
          <cell r="D514">
            <v>2259</v>
          </cell>
          <cell r="E514" t="str">
            <v>150 - 911 RING</v>
          </cell>
          <cell r="F514">
            <v>0</v>
          </cell>
          <cell r="G514">
            <v>0</v>
          </cell>
          <cell r="H514">
            <v>0</v>
          </cell>
          <cell r="I514">
            <v>1</v>
          </cell>
          <cell r="J514" t="str">
            <v>EACH</v>
          </cell>
          <cell r="K514">
            <v>1.77</v>
          </cell>
          <cell r="L514">
            <v>1.77</v>
          </cell>
          <cell r="M514">
            <v>0</v>
          </cell>
          <cell r="N514">
            <v>0</v>
          </cell>
          <cell r="O514" t="str">
            <v>K1/14</v>
          </cell>
        </row>
        <row r="515">
          <cell r="D515">
            <v>2260</v>
          </cell>
          <cell r="E515" t="str">
            <v>175 - 633  SPROCKET</v>
          </cell>
          <cell r="F515">
            <v>0</v>
          </cell>
          <cell r="G515">
            <v>0</v>
          </cell>
          <cell r="H515">
            <v>0</v>
          </cell>
          <cell r="I515">
            <v>1</v>
          </cell>
          <cell r="J515" t="str">
            <v>EACH</v>
          </cell>
          <cell r="K515">
            <v>178.18</v>
          </cell>
          <cell r="L515">
            <v>178.18</v>
          </cell>
          <cell r="M515">
            <v>0</v>
          </cell>
          <cell r="N515">
            <v>0</v>
          </cell>
          <cell r="O515" t="str">
            <v>K1/15</v>
          </cell>
        </row>
        <row r="516">
          <cell r="D516">
            <v>2261</v>
          </cell>
          <cell r="E516" t="str">
            <v>125 - 522 BEARING</v>
          </cell>
          <cell r="F516">
            <v>0</v>
          </cell>
          <cell r="G516">
            <v>0</v>
          </cell>
          <cell r="H516">
            <v>0</v>
          </cell>
          <cell r="I516">
            <v>1</v>
          </cell>
          <cell r="J516" t="str">
            <v>EACH</v>
          </cell>
          <cell r="K516">
            <v>125.08</v>
          </cell>
          <cell r="L516">
            <v>125.08</v>
          </cell>
          <cell r="M516">
            <v>0</v>
          </cell>
          <cell r="N516">
            <v>0</v>
          </cell>
          <cell r="O516" t="str">
            <v>K1/14</v>
          </cell>
        </row>
        <row r="517">
          <cell r="D517">
            <v>2262</v>
          </cell>
          <cell r="E517" t="str">
            <v>155 - 933 ADAPTER</v>
          </cell>
          <cell r="F517">
            <v>0</v>
          </cell>
          <cell r="G517">
            <v>0</v>
          </cell>
          <cell r="H517">
            <v>0</v>
          </cell>
          <cell r="I517">
            <v>2</v>
          </cell>
          <cell r="J517" t="str">
            <v>EACH</v>
          </cell>
          <cell r="K517">
            <v>25.96</v>
          </cell>
          <cell r="L517">
            <v>51.92</v>
          </cell>
          <cell r="M517">
            <v>0</v>
          </cell>
          <cell r="N517">
            <v>0</v>
          </cell>
          <cell r="O517" t="str">
            <v>K1/14</v>
          </cell>
        </row>
        <row r="518">
          <cell r="D518">
            <v>2263</v>
          </cell>
          <cell r="E518" t="str">
            <v>155 - 958  BODY</v>
          </cell>
          <cell r="F518">
            <v>0</v>
          </cell>
          <cell r="G518">
            <v>0</v>
          </cell>
          <cell r="H518">
            <v>0</v>
          </cell>
          <cell r="I518">
            <v>1</v>
          </cell>
          <cell r="J518" t="str">
            <v>EACH</v>
          </cell>
          <cell r="K518">
            <v>59.59</v>
          </cell>
          <cell r="L518">
            <v>59.59</v>
          </cell>
          <cell r="M518">
            <v>0</v>
          </cell>
          <cell r="N518">
            <v>0</v>
          </cell>
          <cell r="O518" t="str">
            <v>K1/14</v>
          </cell>
        </row>
        <row r="519">
          <cell r="D519">
            <v>2264</v>
          </cell>
          <cell r="E519" t="str">
            <v xml:space="preserve">215 - 116  GAUGE </v>
          </cell>
          <cell r="F519">
            <v>0</v>
          </cell>
          <cell r="G519">
            <v>0</v>
          </cell>
          <cell r="H519">
            <v>0</v>
          </cell>
          <cell r="I519">
            <v>1</v>
          </cell>
          <cell r="J519" t="str">
            <v>EACH</v>
          </cell>
          <cell r="K519">
            <v>82.6</v>
          </cell>
          <cell r="L519">
            <v>82.6</v>
          </cell>
          <cell r="M519">
            <v>0</v>
          </cell>
          <cell r="N519">
            <v>0</v>
          </cell>
          <cell r="O519" t="str">
            <v>K1/14</v>
          </cell>
        </row>
        <row r="520">
          <cell r="D520">
            <v>2265</v>
          </cell>
          <cell r="E520" t="str">
            <v xml:space="preserve">155 - 630  CARTRIDGE </v>
          </cell>
          <cell r="F520">
            <v>0</v>
          </cell>
          <cell r="G520">
            <v>0</v>
          </cell>
          <cell r="H520">
            <v>0</v>
          </cell>
          <cell r="I520">
            <v>1</v>
          </cell>
          <cell r="J520" t="str">
            <v>EACH</v>
          </cell>
          <cell r="K520">
            <v>42.48</v>
          </cell>
          <cell r="L520">
            <v>42.48</v>
          </cell>
          <cell r="M520">
            <v>0</v>
          </cell>
          <cell r="N520">
            <v>0</v>
          </cell>
          <cell r="O520" t="str">
            <v>K1/14</v>
          </cell>
        </row>
        <row r="521">
          <cell r="D521">
            <v>2266</v>
          </cell>
          <cell r="E521" t="str">
            <v>155 - 709  O - RING</v>
          </cell>
          <cell r="F521">
            <v>0</v>
          </cell>
          <cell r="G521">
            <v>0</v>
          </cell>
          <cell r="H521">
            <v>0</v>
          </cell>
          <cell r="I521">
            <v>2</v>
          </cell>
          <cell r="J521" t="str">
            <v>EACH</v>
          </cell>
          <cell r="K521">
            <v>0.2</v>
          </cell>
          <cell r="L521">
            <v>0.4</v>
          </cell>
          <cell r="M521">
            <v>0</v>
          </cell>
          <cell r="N521">
            <v>0</v>
          </cell>
          <cell r="O521" t="str">
            <v>K1/14</v>
          </cell>
        </row>
        <row r="522">
          <cell r="D522">
            <v>2267</v>
          </cell>
          <cell r="E522" t="str">
            <v>154 - 524  HYD HOSE</v>
          </cell>
          <cell r="F522">
            <v>0</v>
          </cell>
          <cell r="G522">
            <v>0</v>
          </cell>
          <cell r="H522">
            <v>0</v>
          </cell>
          <cell r="I522">
            <v>2</v>
          </cell>
          <cell r="J522" t="str">
            <v>EACH</v>
          </cell>
          <cell r="K522">
            <v>33.630000000000003</v>
          </cell>
          <cell r="L522">
            <v>67.260000000000005</v>
          </cell>
          <cell r="M522">
            <v>0</v>
          </cell>
          <cell r="N522">
            <v>0</v>
          </cell>
          <cell r="O522" t="str">
            <v>K1/15</v>
          </cell>
        </row>
        <row r="523">
          <cell r="D523">
            <v>2268</v>
          </cell>
          <cell r="E523" t="str">
            <v xml:space="preserve">155 - 091  CONNECTOR </v>
          </cell>
          <cell r="F523">
            <v>0</v>
          </cell>
          <cell r="G523">
            <v>0</v>
          </cell>
          <cell r="H523">
            <v>0</v>
          </cell>
          <cell r="I523">
            <v>1</v>
          </cell>
          <cell r="J523" t="str">
            <v>EACH</v>
          </cell>
          <cell r="K523">
            <v>3.42</v>
          </cell>
          <cell r="L523">
            <v>3.42</v>
          </cell>
          <cell r="M523">
            <v>0</v>
          </cell>
          <cell r="N523">
            <v>0</v>
          </cell>
          <cell r="O523" t="str">
            <v>K1/14</v>
          </cell>
        </row>
        <row r="524">
          <cell r="D524">
            <v>2269</v>
          </cell>
          <cell r="E524" t="str">
            <v>155 - 954  ELEMENT</v>
          </cell>
          <cell r="F524">
            <v>0</v>
          </cell>
          <cell r="G524">
            <v>0</v>
          </cell>
          <cell r="H524">
            <v>0</v>
          </cell>
          <cell r="I524">
            <v>4</v>
          </cell>
          <cell r="J524" t="str">
            <v>EACH</v>
          </cell>
          <cell r="K524">
            <v>17.7</v>
          </cell>
          <cell r="L524">
            <v>70.8</v>
          </cell>
          <cell r="M524">
            <v>0</v>
          </cell>
          <cell r="N524">
            <v>0</v>
          </cell>
          <cell r="O524" t="str">
            <v>K1/14</v>
          </cell>
        </row>
        <row r="525">
          <cell r="D525">
            <v>2270</v>
          </cell>
          <cell r="E525" t="str">
            <v xml:space="preserve">110 - 008  FILLRE </v>
          </cell>
          <cell r="F525">
            <v>0</v>
          </cell>
          <cell r="G525">
            <v>0</v>
          </cell>
          <cell r="H525">
            <v>0</v>
          </cell>
          <cell r="I525">
            <v>1</v>
          </cell>
          <cell r="J525" t="str">
            <v>EACH</v>
          </cell>
          <cell r="K525">
            <v>29.5</v>
          </cell>
          <cell r="L525">
            <v>29.5</v>
          </cell>
          <cell r="M525">
            <v>0</v>
          </cell>
          <cell r="N525">
            <v>0</v>
          </cell>
          <cell r="O525" t="str">
            <v>K1/14</v>
          </cell>
        </row>
        <row r="526">
          <cell r="D526">
            <v>2271</v>
          </cell>
          <cell r="E526" t="str">
            <v>165 - 668  GASKET</v>
          </cell>
          <cell r="F526">
            <v>0</v>
          </cell>
          <cell r="G526">
            <v>0</v>
          </cell>
          <cell r="H526">
            <v>0</v>
          </cell>
          <cell r="I526">
            <v>1</v>
          </cell>
          <cell r="J526" t="str">
            <v>EACH</v>
          </cell>
          <cell r="K526">
            <v>0.47</v>
          </cell>
          <cell r="L526">
            <v>0.47</v>
          </cell>
          <cell r="M526">
            <v>0</v>
          </cell>
          <cell r="N526">
            <v>0</v>
          </cell>
          <cell r="O526" t="str">
            <v>K1/14</v>
          </cell>
        </row>
        <row r="527">
          <cell r="D527">
            <v>2272</v>
          </cell>
          <cell r="E527" t="str">
            <v>115 - 691 WINDOW</v>
          </cell>
          <cell r="F527">
            <v>0</v>
          </cell>
          <cell r="G527">
            <v>0</v>
          </cell>
          <cell r="H527">
            <v>0</v>
          </cell>
          <cell r="I527">
            <v>1</v>
          </cell>
          <cell r="J527" t="str">
            <v>EACH</v>
          </cell>
          <cell r="K527">
            <v>3.78</v>
          </cell>
          <cell r="L527">
            <v>3.78</v>
          </cell>
          <cell r="M527">
            <v>0</v>
          </cell>
          <cell r="N527">
            <v>0</v>
          </cell>
          <cell r="O527" t="str">
            <v>K1/14</v>
          </cell>
        </row>
        <row r="528">
          <cell r="D528">
            <v>2273</v>
          </cell>
          <cell r="E528" t="str">
            <v>154 - 531  HOSE</v>
          </cell>
          <cell r="F528">
            <v>0</v>
          </cell>
          <cell r="G528">
            <v>0</v>
          </cell>
          <cell r="H528">
            <v>0</v>
          </cell>
          <cell r="I528">
            <v>2</v>
          </cell>
          <cell r="J528" t="str">
            <v>EACH</v>
          </cell>
          <cell r="K528">
            <v>7.08</v>
          </cell>
          <cell r="L528">
            <v>14.16</v>
          </cell>
          <cell r="M528">
            <v>0</v>
          </cell>
          <cell r="N528">
            <v>0</v>
          </cell>
          <cell r="O528" t="str">
            <v>K1/15</v>
          </cell>
        </row>
        <row r="529">
          <cell r="D529">
            <v>2274</v>
          </cell>
          <cell r="E529" t="str">
            <v>155 - 990 ADAPTRE</v>
          </cell>
          <cell r="F529">
            <v>0</v>
          </cell>
          <cell r="G529">
            <v>0</v>
          </cell>
          <cell r="H529">
            <v>0</v>
          </cell>
          <cell r="I529">
            <v>1</v>
          </cell>
          <cell r="J529" t="str">
            <v>EACH</v>
          </cell>
          <cell r="K529">
            <v>6.96</v>
          </cell>
          <cell r="L529">
            <v>6.96</v>
          </cell>
          <cell r="M529">
            <v>0</v>
          </cell>
          <cell r="N529">
            <v>0</v>
          </cell>
          <cell r="O529" t="str">
            <v>K1/14</v>
          </cell>
        </row>
        <row r="530">
          <cell r="D530">
            <v>2275</v>
          </cell>
          <cell r="E530" t="str">
            <v>155 - 989  BODY</v>
          </cell>
          <cell r="F530">
            <v>0</v>
          </cell>
          <cell r="G530">
            <v>0</v>
          </cell>
          <cell r="H530">
            <v>0</v>
          </cell>
          <cell r="I530">
            <v>1</v>
          </cell>
          <cell r="J530" t="str">
            <v>EACH</v>
          </cell>
          <cell r="K530">
            <v>18.29</v>
          </cell>
          <cell r="L530">
            <v>18.29</v>
          </cell>
          <cell r="M530">
            <v>0</v>
          </cell>
          <cell r="N530">
            <v>0</v>
          </cell>
          <cell r="O530" t="str">
            <v>K1/14</v>
          </cell>
        </row>
        <row r="531">
          <cell r="D531">
            <v>2276</v>
          </cell>
          <cell r="E531" t="str">
            <v>154 - 016  CONNECTOR</v>
          </cell>
          <cell r="F531">
            <v>0</v>
          </cell>
          <cell r="G531">
            <v>0</v>
          </cell>
          <cell r="H531">
            <v>0</v>
          </cell>
          <cell r="I531">
            <v>2</v>
          </cell>
          <cell r="J531" t="str">
            <v>EACH</v>
          </cell>
          <cell r="K531">
            <v>1.77</v>
          </cell>
          <cell r="L531">
            <v>3.54</v>
          </cell>
          <cell r="M531">
            <v>0</v>
          </cell>
          <cell r="N531">
            <v>0</v>
          </cell>
          <cell r="O531" t="str">
            <v>K1/15</v>
          </cell>
        </row>
        <row r="532">
          <cell r="D532">
            <v>2277</v>
          </cell>
          <cell r="E532" t="str">
            <v>155 - 856 SEAL</v>
          </cell>
          <cell r="F532">
            <v>0</v>
          </cell>
          <cell r="G532">
            <v>0</v>
          </cell>
          <cell r="H532">
            <v>0</v>
          </cell>
          <cell r="I532">
            <v>2</v>
          </cell>
          <cell r="J532" t="str">
            <v>EACH</v>
          </cell>
          <cell r="K532">
            <v>2.48</v>
          </cell>
          <cell r="L532">
            <v>4.96</v>
          </cell>
          <cell r="M532">
            <v>0</v>
          </cell>
          <cell r="N532">
            <v>0</v>
          </cell>
          <cell r="O532" t="str">
            <v>K1/14</v>
          </cell>
        </row>
        <row r="533">
          <cell r="D533">
            <v>2278</v>
          </cell>
          <cell r="E533" t="str">
            <v>125 - 024 BEARING</v>
          </cell>
          <cell r="F533">
            <v>0</v>
          </cell>
          <cell r="G533">
            <v>0</v>
          </cell>
          <cell r="H533">
            <v>0</v>
          </cell>
          <cell r="I533">
            <v>2</v>
          </cell>
          <cell r="J533" t="str">
            <v>EACH</v>
          </cell>
          <cell r="K533">
            <v>40.119999999999997</v>
          </cell>
          <cell r="L533">
            <v>80.239999999999995</v>
          </cell>
          <cell r="M533">
            <v>0</v>
          </cell>
          <cell r="N533">
            <v>0</v>
          </cell>
          <cell r="O533" t="str">
            <v>K1/14</v>
          </cell>
        </row>
        <row r="534">
          <cell r="D534">
            <v>2279</v>
          </cell>
          <cell r="E534" t="str">
            <v>115 - 520 SNAP RING</v>
          </cell>
          <cell r="F534">
            <v>0</v>
          </cell>
          <cell r="G534">
            <v>0</v>
          </cell>
          <cell r="H534">
            <v>0</v>
          </cell>
          <cell r="I534">
            <v>2</v>
          </cell>
          <cell r="J534" t="str">
            <v>EACH</v>
          </cell>
          <cell r="K534">
            <v>0.83</v>
          </cell>
          <cell r="L534">
            <v>1.66</v>
          </cell>
          <cell r="M534">
            <v>0</v>
          </cell>
          <cell r="N534">
            <v>0</v>
          </cell>
          <cell r="O534" t="str">
            <v>K1/14</v>
          </cell>
        </row>
        <row r="535">
          <cell r="D535">
            <v>2280</v>
          </cell>
          <cell r="E535" t="str">
            <v>181 - 049 RING</v>
          </cell>
          <cell r="F535">
            <v>0</v>
          </cell>
          <cell r="G535">
            <v>0</v>
          </cell>
          <cell r="H535">
            <v>0</v>
          </cell>
          <cell r="I535">
            <v>2</v>
          </cell>
          <cell r="J535" t="str">
            <v>EACH</v>
          </cell>
          <cell r="K535">
            <v>13.57</v>
          </cell>
          <cell r="L535">
            <v>27.14</v>
          </cell>
          <cell r="M535">
            <v>0</v>
          </cell>
          <cell r="N535">
            <v>0</v>
          </cell>
          <cell r="O535" t="str">
            <v>K1/14</v>
          </cell>
        </row>
        <row r="536">
          <cell r="D536">
            <v>2281</v>
          </cell>
          <cell r="E536" t="str">
            <v>155 - 853 SEAL</v>
          </cell>
          <cell r="F536">
            <v>0</v>
          </cell>
          <cell r="G536">
            <v>0</v>
          </cell>
          <cell r="H536">
            <v>0</v>
          </cell>
          <cell r="I536">
            <v>1</v>
          </cell>
          <cell r="J536" t="str">
            <v>EACH</v>
          </cell>
          <cell r="K536">
            <v>5.78</v>
          </cell>
          <cell r="L536">
            <v>5.78</v>
          </cell>
          <cell r="M536">
            <v>0</v>
          </cell>
          <cell r="N536">
            <v>0</v>
          </cell>
          <cell r="O536" t="str">
            <v>K1/14</v>
          </cell>
        </row>
        <row r="537">
          <cell r="D537">
            <v>2282</v>
          </cell>
          <cell r="E537" t="str">
            <v xml:space="preserve">155 - 807 SEAL </v>
          </cell>
          <cell r="F537">
            <v>0</v>
          </cell>
          <cell r="G537">
            <v>0</v>
          </cell>
          <cell r="H537">
            <v>0</v>
          </cell>
          <cell r="I537">
            <v>4</v>
          </cell>
          <cell r="J537" t="str">
            <v>EACH</v>
          </cell>
          <cell r="K537">
            <v>3.89</v>
          </cell>
          <cell r="L537">
            <v>15.56</v>
          </cell>
          <cell r="M537">
            <v>0</v>
          </cell>
          <cell r="N537">
            <v>0</v>
          </cell>
          <cell r="O537" t="str">
            <v>K1/14</v>
          </cell>
        </row>
        <row r="538">
          <cell r="D538">
            <v>2283</v>
          </cell>
          <cell r="E538" t="str">
            <v>505 - 073  PAD</v>
          </cell>
          <cell r="F538">
            <v>0</v>
          </cell>
          <cell r="G538">
            <v>0</v>
          </cell>
          <cell r="H538">
            <v>0</v>
          </cell>
          <cell r="I538">
            <v>1</v>
          </cell>
          <cell r="J538" t="str">
            <v>EACH</v>
          </cell>
          <cell r="K538">
            <v>58.41</v>
          </cell>
          <cell r="L538">
            <v>58.41</v>
          </cell>
          <cell r="M538">
            <v>0</v>
          </cell>
          <cell r="N538">
            <v>0</v>
          </cell>
          <cell r="O538" t="str">
            <v>K1/14</v>
          </cell>
        </row>
        <row r="539">
          <cell r="D539">
            <v>2284</v>
          </cell>
          <cell r="E539" t="str">
            <v>505 - 083 PAD</v>
          </cell>
          <cell r="F539">
            <v>0</v>
          </cell>
          <cell r="G539">
            <v>0</v>
          </cell>
          <cell r="H539">
            <v>0</v>
          </cell>
          <cell r="I539">
            <v>1</v>
          </cell>
          <cell r="J539" t="str">
            <v>EACH</v>
          </cell>
          <cell r="K539">
            <v>100.3</v>
          </cell>
          <cell r="L539">
            <v>100.3</v>
          </cell>
          <cell r="M539">
            <v>0</v>
          </cell>
          <cell r="N539">
            <v>0</v>
          </cell>
          <cell r="O539" t="str">
            <v>K1/14</v>
          </cell>
        </row>
        <row r="540">
          <cell r="D540">
            <v>2285</v>
          </cell>
          <cell r="E540" t="str">
            <v xml:space="preserve">110 - 010  FUEL CAP </v>
          </cell>
          <cell r="F540">
            <v>0</v>
          </cell>
          <cell r="G540">
            <v>0</v>
          </cell>
          <cell r="H540">
            <v>0</v>
          </cell>
          <cell r="I540">
            <v>2</v>
          </cell>
          <cell r="J540" t="str">
            <v>EACH</v>
          </cell>
          <cell r="K540">
            <v>5.31</v>
          </cell>
          <cell r="L540">
            <v>10.62</v>
          </cell>
          <cell r="M540">
            <v>0</v>
          </cell>
          <cell r="N540">
            <v>0</v>
          </cell>
          <cell r="O540" t="str">
            <v>K1/14</v>
          </cell>
        </row>
        <row r="541">
          <cell r="D541">
            <v>2288</v>
          </cell>
          <cell r="E541" t="str">
            <v>215 - 129 VOLT  METER</v>
          </cell>
          <cell r="F541">
            <v>0</v>
          </cell>
          <cell r="G541">
            <v>0</v>
          </cell>
          <cell r="H541">
            <v>0</v>
          </cell>
          <cell r="I541">
            <v>1</v>
          </cell>
          <cell r="J541" t="str">
            <v>EACH</v>
          </cell>
          <cell r="K541">
            <v>20.059999999999999</v>
          </cell>
          <cell r="L541">
            <v>20.059999999999999</v>
          </cell>
          <cell r="M541">
            <v>0</v>
          </cell>
          <cell r="N541">
            <v>0</v>
          </cell>
          <cell r="O541" t="str">
            <v>K1/14</v>
          </cell>
        </row>
        <row r="542">
          <cell r="D542">
            <v>2289</v>
          </cell>
          <cell r="E542" t="str">
            <v xml:space="preserve">215 - 131  GAUGE </v>
          </cell>
          <cell r="F542">
            <v>0</v>
          </cell>
          <cell r="G542">
            <v>0</v>
          </cell>
          <cell r="H542">
            <v>0</v>
          </cell>
          <cell r="I542">
            <v>1</v>
          </cell>
          <cell r="J542" t="str">
            <v>EACH</v>
          </cell>
          <cell r="K542">
            <v>15.93</v>
          </cell>
          <cell r="L542">
            <v>15.93</v>
          </cell>
          <cell r="M542">
            <v>0</v>
          </cell>
          <cell r="N542">
            <v>0</v>
          </cell>
          <cell r="O542" t="str">
            <v>K1/14</v>
          </cell>
        </row>
        <row r="543">
          <cell r="D543">
            <v>2290</v>
          </cell>
          <cell r="E543" t="str">
            <v>215 - 133  GAUGE</v>
          </cell>
          <cell r="F543">
            <v>0</v>
          </cell>
          <cell r="G543">
            <v>0</v>
          </cell>
          <cell r="H543">
            <v>0</v>
          </cell>
          <cell r="I543">
            <v>1</v>
          </cell>
          <cell r="J543" t="str">
            <v>EACH</v>
          </cell>
          <cell r="K543">
            <v>18.29</v>
          </cell>
          <cell r="L543">
            <v>18.29</v>
          </cell>
          <cell r="M543">
            <v>0</v>
          </cell>
          <cell r="N543">
            <v>0</v>
          </cell>
          <cell r="O543" t="str">
            <v>K1/14</v>
          </cell>
        </row>
        <row r="544">
          <cell r="D544">
            <v>2292</v>
          </cell>
          <cell r="E544" t="str">
            <v>180 - 724 BEARING</v>
          </cell>
          <cell r="F544">
            <v>0</v>
          </cell>
          <cell r="G544">
            <v>0</v>
          </cell>
          <cell r="H544">
            <v>0</v>
          </cell>
          <cell r="I544">
            <v>1</v>
          </cell>
          <cell r="J544" t="str">
            <v>EACH</v>
          </cell>
          <cell r="K544">
            <v>40.71</v>
          </cell>
          <cell r="L544">
            <v>40.71</v>
          </cell>
          <cell r="M544">
            <v>0</v>
          </cell>
          <cell r="N544">
            <v>0</v>
          </cell>
          <cell r="O544" t="str">
            <v>K1/14</v>
          </cell>
        </row>
        <row r="545">
          <cell r="D545">
            <v>2293</v>
          </cell>
          <cell r="E545" t="str">
            <v>125 - 220  RACE</v>
          </cell>
          <cell r="F545">
            <v>0</v>
          </cell>
          <cell r="G545">
            <v>0</v>
          </cell>
          <cell r="H545">
            <v>0</v>
          </cell>
          <cell r="I545">
            <v>4</v>
          </cell>
          <cell r="J545" t="str">
            <v>EACH</v>
          </cell>
          <cell r="K545">
            <v>8.26</v>
          </cell>
          <cell r="L545">
            <v>33.04</v>
          </cell>
          <cell r="M545">
            <v>0</v>
          </cell>
          <cell r="N545">
            <v>0</v>
          </cell>
          <cell r="O545" t="str">
            <v>K1/14</v>
          </cell>
        </row>
        <row r="546">
          <cell r="D546">
            <v>2294</v>
          </cell>
          <cell r="E546" t="str">
            <v>125 - 221  BEARING</v>
          </cell>
          <cell r="F546">
            <v>0</v>
          </cell>
          <cell r="G546">
            <v>0</v>
          </cell>
          <cell r="H546">
            <v>0</v>
          </cell>
          <cell r="I546">
            <v>4</v>
          </cell>
          <cell r="J546" t="str">
            <v>EACH</v>
          </cell>
          <cell r="K546">
            <v>16.170000000000002</v>
          </cell>
          <cell r="L546">
            <v>64.680000000000007</v>
          </cell>
          <cell r="M546">
            <v>0</v>
          </cell>
          <cell r="N546">
            <v>0</v>
          </cell>
          <cell r="O546" t="str">
            <v>K1/14</v>
          </cell>
        </row>
        <row r="547">
          <cell r="D547">
            <v>2295</v>
          </cell>
          <cell r="E547" t="str">
            <v xml:space="preserve">155 - 811  SEAL </v>
          </cell>
          <cell r="F547">
            <v>0</v>
          </cell>
          <cell r="G547">
            <v>0</v>
          </cell>
          <cell r="H547">
            <v>0</v>
          </cell>
          <cell r="I547">
            <v>4</v>
          </cell>
          <cell r="J547" t="str">
            <v>EACH</v>
          </cell>
          <cell r="K547">
            <v>5.43</v>
          </cell>
          <cell r="L547">
            <v>21.72</v>
          </cell>
          <cell r="M547">
            <v>0</v>
          </cell>
          <cell r="N547">
            <v>0</v>
          </cell>
          <cell r="O547" t="str">
            <v>K1/14</v>
          </cell>
        </row>
        <row r="548">
          <cell r="D548">
            <v>2296</v>
          </cell>
          <cell r="E548" t="str">
            <v>165 - 616  GASKET</v>
          </cell>
          <cell r="F548">
            <v>0</v>
          </cell>
          <cell r="G548">
            <v>0</v>
          </cell>
          <cell r="H548">
            <v>0</v>
          </cell>
          <cell r="I548">
            <v>10</v>
          </cell>
          <cell r="J548" t="str">
            <v>EACH</v>
          </cell>
          <cell r="K548">
            <v>0.2</v>
          </cell>
          <cell r="L548">
            <v>2</v>
          </cell>
          <cell r="M548">
            <v>0</v>
          </cell>
          <cell r="N548">
            <v>0</v>
          </cell>
          <cell r="O548" t="str">
            <v>K1/14</v>
          </cell>
        </row>
        <row r="549">
          <cell r="D549">
            <v>2297</v>
          </cell>
          <cell r="E549" t="str">
            <v xml:space="preserve">165 - 653  GASKET </v>
          </cell>
          <cell r="F549">
            <v>0</v>
          </cell>
          <cell r="G549">
            <v>0</v>
          </cell>
          <cell r="H549">
            <v>0</v>
          </cell>
          <cell r="I549">
            <v>10</v>
          </cell>
          <cell r="J549" t="str">
            <v>EACH</v>
          </cell>
          <cell r="K549">
            <v>1.42</v>
          </cell>
          <cell r="L549">
            <v>14.2</v>
          </cell>
          <cell r="M549">
            <v>0</v>
          </cell>
          <cell r="N549">
            <v>0</v>
          </cell>
          <cell r="O549" t="str">
            <v>K1/14</v>
          </cell>
        </row>
        <row r="550">
          <cell r="D550">
            <v>2298</v>
          </cell>
          <cell r="E550" t="str">
            <v>175 - 636 SPROCKET</v>
          </cell>
          <cell r="F550">
            <v>0</v>
          </cell>
          <cell r="G550">
            <v>0</v>
          </cell>
          <cell r="H550">
            <v>0</v>
          </cell>
          <cell r="I550">
            <v>2</v>
          </cell>
          <cell r="J550" t="str">
            <v>EACH</v>
          </cell>
          <cell r="K550">
            <v>108.56</v>
          </cell>
          <cell r="L550">
            <v>217.12</v>
          </cell>
          <cell r="M550">
            <v>0</v>
          </cell>
          <cell r="N550">
            <v>0</v>
          </cell>
          <cell r="O550" t="str">
            <v>K1/15</v>
          </cell>
        </row>
        <row r="551">
          <cell r="D551">
            <v>2299</v>
          </cell>
          <cell r="E551" t="str">
            <v xml:space="preserve">155 - 889  SEAL </v>
          </cell>
          <cell r="F551">
            <v>0</v>
          </cell>
          <cell r="G551">
            <v>0</v>
          </cell>
          <cell r="H551">
            <v>0</v>
          </cell>
          <cell r="I551">
            <v>1</v>
          </cell>
          <cell r="J551" t="str">
            <v>EACH</v>
          </cell>
          <cell r="K551">
            <v>9.91</v>
          </cell>
          <cell r="L551">
            <v>9.91</v>
          </cell>
          <cell r="M551">
            <v>0</v>
          </cell>
          <cell r="N551">
            <v>0</v>
          </cell>
          <cell r="O551" t="str">
            <v>K1/14</v>
          </cell>
        </row>
        <row r="552">
          <cell r="D552">
            <v>2300</v>
          </cell>
          <cell r="E552" t="str">
            <v>155 - 890  SEAL</v>
          </cell>
          <cell r="F552">
            <v>0</v>
          </cell>
          <cell r="G552">
            <v>0</v>
          </cell>
          <cell r="H552">
            <v>0</v>
          </cell>
          <cell r="I552">
            <v>1</v>
          </cell>
          <cell r="J552" t="str">
            <v>EACH</v>
          </cell>
          <cell r="K552">
            <v>8.85</v>
          </cell>
          <cell r="L552">
            <v>8.85</v>
          </cell>
          <cell r="M552">
            <v>0</v>
          </cell>
          <cell r="N552">
            <v>0</v>
          </cell>
          <cell r="O552" t="str">
            <v>K1/14</v>
          </cell>
        </row>
        <row r="553">
          <cell r="D553">
            <v>2301</v>
          </cell>
          <cell r="E553" t="str">
            <v>105 - 424  LUG NUT</v>
          </cell>
          <cell r="F553">
            <v>0</v>
          </cell>
          <cell r="G553">
            <v>0</v>
          </cell>
          <cell r="H553">
            <v>0</v>
          </cell>
          <cell r="I553">
            <v>10</v>
          </cell>
          <cell r="J553" t="str">
            <v>EACH</v>
          </cell>
          <cell r="K553">
            <v>2.83</v>
          </cell>
          <cell r="L553">
            <v>28.3</v>
          </cell>
          <cell r="M553">
            <v>0</v>
          </cell>
          <cell r="N553">
            <v>0</v>
          </cell>
          <cell r="O553" t="str">
            <v>K1/14</v>
          </cell>
        </row>
        <row r="554">
          <cell r="D554">
            <v>2302</v>
          </cell>
          <cell r="E554" t="str">
            <v>105 - 426  BOLT</v>
          </cell>
          <cell r="F554">
            <v>0</v>
          </cell>
          <cell r="G554">
            <v>0</v>
          </cell>
          <cell r="H554">
            <v>0</v>
          </cell>
          <cell r="I554">
            <v>5</v>
          </cell>
          <cell r="J554" t="str">
            <v>EACH</v>
          </cell>
          <cell r="K554">
            <v>2.2400000000000002</v>
          </cell>
          <cell r="L554">
            <v>11.2</v>
          </cell>
          <cell r="M554">
            <v>0</v>
          </cell>
          <cell r="N554">
            <v>0</v>
          </cell>
          <cell r="O554" t="str">
            <v>K1/14</v>
          </cell>
        </row>
        <row r="555">
          <cell r="D555">
            <v>2303</v>
          </cell>
          <cell r="E555" t="str">
            <v>125 - 367 BEARING</v>
          </cell>
          <cell r="F555">
            <v>0</v>
          </cell>
          <cell r="G555">
            <v>0</v>
          </cell>
          <cell r="H555">
            <v>0</v>
          </cell>
          <cell r="I555">
            <v>4</v>
          </cell>
          <cell r="J555" t="str">
            <v>EACH</v>
          </cell>
          <cell r="K555">
            <v>18.29</v>
          </cell>
          <cell r="L555">
            <v>73.16</v>
          </cell>
          <cell r="M555">
            <v>0</v>
          </cell>
          <cell r="N555">
            <v>0</v>
          </cell>
          <cell r="O555" t="str">
            <v>K1/14</v>
          </cell>
        </row>
        <row r="556">
          <cell r="D556">
            <v>2304</v>
          </cell>
          <cell r="E556" t="str">
            <v>125 - 368  RACE</v>
          </cell>
          <cell r="F556">
            <v>0</v>
          </cell>
          <cell r="G556">
            <v>0</v>
          </cell>
          <cell r="H556">
            <v>0</v>
          </cell>
          <cell r="I556">
            <v>4</v>
          </cell>
          <cell r="J556" t="str">
            <v>EACH</v>
          </cell>
          <cell r="K556">
            <v>9.56</v>
          </cell>
          <cell r="L556">
            <v>38.24</v>
          </cell>
          <cell r="M556">
            <v>0</v>
          </cell>
          <cell r="N556">
            <v>0</v>
          </cell>
          <cell r="O556" t="str">
            <v>K1/14</v>
          </cell>
        </row>
        <row r="557">
          <cell r="D557">
            <v>2305</v>
          </cell>
          <cell r="E557" t="str">
            <v>155 - 804 SEAL</v>
          </cell>
          <cell r="F557">
            <v>0</v>
          </cell>
          <cell r="G557">
            <v>0</v>
          </cell>
          <cell r="H557">
            <v>0</v>
          </cell>
          <cell r="I557">
            <v>4</v>
          </cell>
          <cell r="J557" t="str">
            <v>EACH</v>
          </cell>
          <cell r="K557">
            <v>2.36</v>
          </cell>
          <cell r="L557">
            <v>9.44</v>
          </cell>
          <cell r="M557">
            <v>0</v>
          </cell>
          <cell r="N557">
            <v>0</v>
          </cell>
          <cell r="O557" t="str">
            <v>K1/14</v>
          </cell>
        </row>
        <row r="558">
          <cell r="D558">
            <v>2306</v>
          </cell>
          <cell r="E558" t="str">
            <v>182 - 099  BEARING</v>
          </cell>
          <cell r="F558">
            <v>0</v>
          </cell>
          <cell r="G558">
            <v>0</v>
          </cell>
          <cell r="H558">
            <v>0</v>
          </cell>
          <cell r="I558">
            <v>2</v>
          </cell>
          <cell r="J558" t="str">
            <v>EACH</v>
          </cell>
          <cell r="K558">
            <v>46.02</v>
          </cell>
          <cell r="L558">
            <v>92.04</v>
          </cell>
          <cell r="M558">
            <v>0</v>
          </cell>
          <cell r="N558">
            <v>0</v>
          </cell>
          <cell r="O558" t="str">
            <v>K1/14</v>
          </cell>
        </row>
        <row r="559">
          <cell r="D559">
            <v>2307</v>
          </cell>
          <cell r="E559" t="str">
            <v>180 - 607  COLLAR</v>
          </cell>
          <cell r="F559">
            <v>0</v>
          </cell>
          <cell r="G559">
            <v>0</v>
          </cell>
          <cell r="H559">
            <v>0</v>
          </cell>
          <cell r="I559">
            <v>1</v>
          </cell>
          <cell r="J559" t="str">
            <v>EACH</v>
          </cell>
          <cell r="K559">
            <v>92.04</v>
          </cell>
          <cell r="L559">
            <v>92.04</v>
          </cell>
          <cell r="M559">
            <v>0</v>
          </cell>
          <cell r="N559">
            <v>0</v>
          </cell>
          <cell r="O559" t="str">
            <v>K1/14</v>
          </cell>
        </row>
        <row r="560">
          <cell r="D560">
            <v>2308</v>
          </cell>
          <cell r="E560" t="str">
            <v>180 - 617  COLLAR</v>
          </cell>
          <cell r="F560">
            <v>0</v>
          </cell>
          <cell r="G560">
            <v>0</v>
          </cell>
          <cell r="H560">
            <v>0</v>
          </cell>
          <cell r="I560">
            <v>1</v>
          </cell>
          <cell r="J560" t="str">
            <v>EACH</v>
          </cell>
          <cell r="K560">
            <v>52.51</v>
          </cell>
          <cell r="L560">
            <v>52.51</v>
          </cell>
          <cell r="M560">
            <v>0</v>
          </cell>
          <cell r="N560">
            <v>0</v>
          </cell>
          <cell r="O560" t="str">
            <v>K1/14</v>
          </cell>
        </row>
        <row r="561">
          <cell r="D561">
            <v>2309</v>
          </cell>
          <cell r="E561" t="str">
            <v>180 - 705  YOKE</v>
          </cell>
          <cell r="F561">
            <v>0</v>
          </cell>
          <cell r="G561">
            <v>0</v>
          </cell>
          <cell r="H561">
            <v>0</v>
          </cell>
          <cell r="I561">
            <v>1</v>
          </cell>
          <cell r="J561" t="str">
            <v>EACH</v>
          </cell>
          <cell r="K561">
            <v>38.94</v>
          </cell>
          <cell r="L561">
            <v>38.94</v>
          </cell>
          <cell r="M561">
            <v>0</v>
          </cell>
          <cell r="N561">
            <v>0</v>
          </cell>
          <cell r="O561" t="str">
            <v>K1/14</v>
          </cell>
        </row>
        <row r="562">
          <cell r="D562">
            <v>2310</v>
          </cell>
          <cell r="E562" t="str">
            <v>180 - 708 YOKE</v>
          </cell>
          <cell r="F562">
            <v>0</v>
          </cell>
          <cell r="G562">
            <v>0</v>
          </cell>
          <cell r="H562">
            <v>0</v>
          </cell>
          <cell r="I562">
            <v>1</v>
          </cell>
          <cell r="J562" t="str">
            <v>EACH</v>
          </cell>
          <cell r="K562">
            <v>60.18</v>
          </cell>
          <cell r="L562">
            <v>60.18</v>
          </cell>
          <cell r="M562">
            <v>0</v>
          </cell>
          <cell r="N562">
            <v>0</v>
          </cell>
          <cell r="O562" t="str">
            <v>K1/14</v>
          </cell>
        </row>
        <row r="563">
          <cell r="D563">
            <v>2311</v>
          </cell>
          <cell r="E563" t="str">
            <v>180 - 766  BEARING</v>
          </cell>
          <cell r="F563">
            <v>0</v>
          </cell>
          <cell r="G563">
            <v>0</v>
          </cell>
          <cell r="H563">
            <v>0</v>
          </cell>
          <cell r="I563">
            <v>2</v>
          </cell>
          <cell r="J563" t="str">
            <v>EACH</v>
          </cell>
          <cell r="K563">
            <v>17.7</v>
          </cell>
          <cell r="L563">
            <v>35.4</v>
          </cell>
          <cell r="M563">
            <v>0</v>
          </cell>
          <cell r="N563">
            <v>0</v>
          </cell>
          <cell r="O563" t="str">
            <v>K1/14</v>
          </cell>
        </row>
        <row r="564">
          <cell r="D564">
            <v>2312</v>
          </cell>
          <cell r="E564" t="str">
            <v>180 - 725  YOKE</v>
          </cell>
          <cell r="F564">
            <v>0</v>
          </cell>
          <cell r="G564">
            <v>0</v>
          </cell>
          <cell r="H564">
            <v>0</v>
          </cell>
          <cell r="I564">
            <v>1</v>
          </cell>
          <cell r="J564" t="str">
            <v>EACH</v>
          </cell>
          <cell r="K564">
            <v>56.05</v>
          </cell>
          <cell r="L564">
            <v>56.05</v>
          </cell>
          <cell r="M564">
            <v>0</v>
          </cell>
          <cell r="N564">
            <v>0</v>
          </cell>
          <cell r="O564" t="str">
            <v>K1/14</v>
          </cell>
        </row>
        <row r="565">
          <cell r="D565">
            <v>2313</v>
          </cell>
          <cell r="E565" t="str">
            <v>130 - 206  LINK</v>
          </cell>
          <cell r="F565">
            <v>0</v>
          </cell>
          <cell r="G565">
            <v>0</v>
          </cell>
          <cell r="H565">
            <v>0</v>
          </cell>
          <cell r="I565">
            <v>1</v>
          </cell>
          <cell r="J565" t="str">
            <v>EACH</v>
          </cell>
          <cell r="K565">
            <v>0.85</v>
          </cell>
          <cell r="L565">
            <v>0.85</v>
          </cell>
          <cell r="M565">
            <v>0</v>
          </cell>
          <cell r="N565">
            <v>0</v>
          </cell>
          <cell r="O565" t="str">
            <v>K1/15</v>
          </cell>
        </row>
        <row r="566">
          <cell r="D566">
            <v>2314</v>
          </cell>
          <cell r="E566" t="str">
            <v>130 - 207  LINK</v>
          </cell>
          <cell r="F566">
            <v>0</v>
          </cell>
          <cell r="G566">
            <v>0</v>
          </cell>
          <cell r="H566">
            <v>0</v>
          </cell>
          <cell r="I566">
            <v>1</v>
          </cell>
          <cell r="J566" t="str">
            <v>EACH</v>
          </cell>
          <cell r="K566">
            <v>5.55</v>
          </cell>
          <cell r="L566">
            <v>5.55</v>
          </cell>
          <cell r="M566">
            <v>0</v>
          </cell>
          <cell r="N566">
            <v>0</v>
          </cell>
          <cell r="O566" t="str">
            <v>K1/15</v>
          </cell>
        </row>
        <row r="567">
          <cell r="D567">
            <v>2315</v>
          </cell>
          <cell r="E567" t="str">
            <v>130 - 209  LINK</v>
          </cell>
          <cell r="F567">
            <v>0</v>
          </cell>
          <cell r="G567">
            <v>0</v>
          </cell>
          <cell r="H567">
            <v>0</v>
          </cell>
          <cell r="I567">
            <v>5</v>
          </cell>
          <cell r="J567" t="str">
            <v>EACH</v>
          </cell>
          <cell r="K567">
            <v>2.36</v>
          </cell>
          <cell r="L567">
            <v>11.8</v>
          </cell>
          <cell r="M567">
            <v>0</v>
          </cell>
          <cell r="N567">
            <v>0</v>
          </cell>
          <cell r="O567" t="str">
            <v>K1/15</v>
          </cell>
        </row>
        <row r="568">
          <cell r="D568">
            <v>2316</v>
          </cell>
          <cell r="E568" t="str">
            <v>125 - 007  BEARING</v>
          </cell>
          <cell r="F568">
            <v>0</v>
          </cell>
          <cell r="G568">
            <v>0</v>
          </cell>
          <cell r="H568">
            <v>0</v>
          </cell>
          <cell r="I568">
            <v>2</v>
          </cell>
          <cell r="J568" t="str">
            <v>EACH</v>
          </cell>
          <cell r="K568">
            <v>21.83</v>
          </cell>
          <cell r="L568">
            <v>43.66</v>
          </cell>
          <cell r="M568">
            <v>0</v>
          </cell>
          <cell r="N568">
            <v>0</v>
          </cell>
          <cell r="O568" t="str">
            <v>K1/14</v>
          </cell>
        </row>
        <row r="569">
          <cell r="D569">
            <v>2317</v>
          </cell>
          <cell r="E569" t="str">
            <v>125 - 732  BUSHING</v>
          </cell>
          <cell r="F569">
            <v>0</v>
          </cell>
          <cell r="G569">
            <v>0</v>
          </cell>
          <cell r="H569">
            <v>0</v>
          </cell>
          <cell r="I569">
            <v>2</v>
          </cell>
          <cell r="J569" t="str">
            <v>EACH</v>
          </cell>
          <cell r="K569">
            <v>4.37</v>
          </cell>
          <cell r="L569">
            <v>8.74</v>
          </cell>
          <cell r="M569">
            <v>0</v>
          </cell>
          <cell r="N569">
            <v>0</v>
          </cell>
          <cell r="O569" t="str">
            <v>K1/14</v>
          </cell>
        </row>
        <row r="570">
          <cell r="D570">
            <v>2318</v>
          </cell>
          <cell r="E570" t="str">
            <v>125 - 234  RACE</v>
          </cell>
          <cell r="F570">
            <v>0</v>
          </cell>
          <cell r="G570">
            <v>0</v>
          </cell>
          <cell r="H570">
            <v>0</v>
          </cell>
          <cell r="I570">
            <v>1</v>
          </cell>
          <cell r="J570" t="str">
            <v>EACH</v>
          </cell>
          <cell r="K570">
            <v>13.57</v>
          </cell>
          <cell r="L570">
            <v>13.57</v>
          </cell>
          <cell r="M570">
            <v>0</v>
          </cell>
          <cell r="N570">
            <v>0</v>
          </cell>
          <cell r="O570" t="str">
            <v>K1/14</v>
          </cell>
        </row>
        <row r="571">
          <cell r="D571">
            <v>2319</v>
          </cell>
          <cell r="E571" t="str">
            <v>180 - 620  COLLAR</v>
          </cell>
          <cell r="F571">
            <v>0</v>
          </cell>
          <cell r="G571">
            <v>0</v>
          </cell>
          <cell r="H571">
            <v>0</v>
          </cell>
          <cell r="I571">
            <v>1</v>
          </cell>
          <cell r="J571" t="str">
            <v>EACH</v>
          </cell>
          <cell r="K571">
            <v>47.2</v>
          </cell>
          <cell r="L571">
            <v>47.2</v>
          </cell>
          <cell r="M571">
            <v>0</v>
          </cell>
          <cell r="N571">
            <v>0</v>
          </cell>
          <cell r="O571" t="str">
            <v>K1/14</v>
          </cell>
        </row>
        <row r="572">
          <cell r="D572">
            <v>2320</v>
          </cell>
          <cell r="E572" t="str">
            <v>180 - 658  HUB</v>
          </cell>
          <cell r="F572">
            <v>0</v>
          </cell>
          <cell r="G572">
            <v>0</v>
          </cell>
          <cell r="H572">
            <v>0</v>
          </cell>
          <cell r="I572">
            <v>1</v>
          </cell>
          <cell r="J572" t="str">
            <v>EACH</v>
          </cell>
          <cell r="K572">
            <v>54.87</v>
          </cell>
          <cell r="L572">
            <v>54.87</v>
          </cell>
          <cell r="M572">
            <v>0</v>
          </cell>
          <cell r="N572">
            <v>0</v>
          </cell>
          <cell r="O572" t="str">
            <v>K1/14</v>
          </cell>
        </row>
        <row r="573">
          <cell r="D573">
            <v>2321</v>
          </cell>
          <cell r="E573" t="str">
            <v>180 - 654  HUB</v>
          </cell>
          <cell r="F573">
            <v>0</v>
          </cell>
          <cell r="G573">
            <v>0</v>
          </cell>
          <cell r="H573">
            <v>0</v>
          </cell>
          <cell r="I573">
            <v>1</v>
          </cell>
          <cell r="J573" t="str">
            <v>EACH</v>
          </cell>
          <cell r="K573">
            <v>79.650000000000006</v>
          </cell>
          <cell r="L573">
            <v>79.650000000000006</v>
          </cell>
          <cell r="M573">
            <v>0</v>
          </cell>
          <cell r="N573">
            <v>0</v>
          </cell>
          <cell r="O573" t="str">
            <v>K1/14</v>
          </cell>
        </row>
        <row r="574">
          <cell r="D574">
            <v>2322</v>
          </cell>
          <cell r="E574" t="str">
            <v>115 - 006  ZERK</v>
          </cell>
          <cell r="F574">
            <v>0</v>
          </cell>
          <cell r="G574">
            <v>0</v>
          </cell>
          <cell r="H574">
            <v>0</v>
          </cell>
          <cell r="I574">
            <v>2</v>
          </cell>
          <cell r="J574" t="str">
            <v>EACH</v>
          </cell>
          <cell r="K574">
            <v>0.91</v>
          </cell>
          <cell r="L574">
            <v>1.82</v>
          </cell>
          <cell r="M574">
            <v>0</v>
          </cell>
          <cell r="N574">
            <v>0</v>
          </cell>
          <cell r="O574" t="str">
            <v>K1/14</v>
          </cell>
        </row>
        <row r="575">
          <cell r="D575">
            <v>2323</v>
          </cell>
          <cell r="E575" t="str">
            <v>115 - 003  ZERK</v>
          </cell>
          <cell r="F575">
            <v>0</v>
          </cell>
          <cell r="G575">
            <v>0</v>
          </cell>
          <cell r="H575">
            <v>0</v>
          </cell>
          <cell r="I575">
            <v>3</v>
          </cell>
          <cell r="J575" t="str">
            <v>EACH</v>
          </cell>
          <cell r="K575">
            <v>0.59</v>
          </cell>
          <cell r="L575">
            <v>1.77</v>
          </cell>
          <cell r="M575">
            <v>0</v>
          </cell>
          <cell r="N575">
            <v>0</v>
          </cell>
          <cell r="O575" t="str">
            <v>K1/14</v>
          </cell>
        </row>
        <row r="576">
          <cell r="D576">
            <v>2324</v>
          </cell>
          <cell r="E576" t="str">
            <v>DRILL BIT</v>
          </cell>
          <cell r="F576" t="str">
            <v>12 1/4" (311.1 MM) IADC 135</v>
          </cell>
          <cell r="G576" t="str">
            <v>ДОЛОТО БУРИЛЬНОЕ</v>
          </cell>
          <cell r="H576" t="str">
            <v>12 1/4" (311.1 MM) IADC 135</v>
          </cell>
          <cell r="I576">
            <v>1</v>
          </cell>
          <cell r="J576" t="str">
            <v>EACH</v>
          </cell>
          <cell r="K576">
            <v>2760</v>
          </cell>
          <cell r="L576">
            <v>2760</v>
          </cell>
          <cell r="M576">
            <v>0</v>
          </cell>
          <cell r="N576">
            <v>0</v>
          </cell>
          <cell r="O576" t="str">
            <v>K2</v>
          </cell>
        </row>
        <row r="577">
          <cell r="D577">
            <v>2325</v>
          </cell>
          <cell r="E577" t="str">
            <v>115 - 027  ZERK</v>
          </cell>
          <cell r="F577">
            <v>0</v>
          </cell>
          <cell r="G577">
            <v>0</v>
          </cell>
          <cell r="H577">
            <v>0</v>
          </cell>
          <cell r="I577">
            <v>1</v>
          </cell>
          <cell r="J577" t="str">
            <v>EACH</v>
          </cell>
          <cell r="K577">
            <v>1.89</v>
          </cell>
          <cell r="L577">
            <v>1.89</v>
          </cell>
          <cell r="M577">
            <v>0</v>
          </cell>
          <cell r="N577">
            <v>0</v>
          </cell>
          <cell r="O577" t="str">
            <v>K1/14</v>
          </cell>
        </row>
        <row r="578">
          <cell r="D578">
            <v>2326</v>
          </cell>
          <cell r="E578" t="str">
            <v>125 - 212  BEARING</v>
          </cell>
          <cell r="F578">
            <v>0</v>
          </cell>
          <cell r="G578">
            <v>0</v>
          </cell>
          <cell r="H578">
            <v>0</v>
          </cell>
          <cell r="I578">
            <v>5</v>
          </cell>
          <cell r="J578" t="str">
            <v>EACH</v>
          </cell>
          <cell r="K578">
            <v>18.88</v>
          </cell>
          <cell r="L578">
            <v>94.4</v>
          </cell>
          <cell r="M578">
            <v>0</v>
          </cell>
          <cell r="N578">
            <v>0</v>
          </cell>
          <cell r="O578" t="str">
            <v>K1/14</v>
          </cell>
        </row>
        <row r="579">
          <cell r="D579">
            <v>2327</v>
          </cell>
          <cell r="E579" t="str">
            <v>125 - 230  RACE</v>
          </cell>
          <cell r="F579">
            <v>0</v>
          </cell>
          <cell r="G579">
            <v>0</v>
          </cell>
          <cell r="H579">
            <v>0</v>
          </cell>
          <cell r="I579">
            <v>4</v>
          </cell>
          <cell r="J579" t="str">
            <v>EACH</v>
          </cell>
          <cell r="K579">
            <v>13.57</v>
          </cell>
          <cell r="L579">
            <v>54.28</v>
          </cell>
          <cell r="M579">
            <v>0</v>
          </cell>
          <cell r="N579">
            <v>0</v>
          </cell>
          <cell r="O579" t="str">
            <v>K1/14</v>
          </cell>
        </row>
        <row r="580">
          <cell r="D580">
            <v>2328</v>
          </cell>
          <cell r="E580" t="str">
            <v>125 - 502  BEARING</v>
          </cell>
          <cell r="F580">
            <v>0</v>
          </cell>
          <cell r="G580">
            <v>0</v>
          </cell>
          <cell r="H580">
            <v>0</v>
          </cell>
          <cell r="I580">
            <v>2</v>
          </cell>
          <cell r="J580" t="str">
            <v>EACH</v>
          </cell>
          <cell r="K580">
            <v>133.34</v>
          </cell>
          <cell r="L580">
            <v>266.68</v>
          </cell>
          <cell r="M580">
            <v>0</v>
          </cell>
          <cell r="N580">
            <v>0</v>
          </cell>
          <cell r="O580" t="str">
            <v>K1/14</v>
          </cell>
        </row>
        <row r="581">
          <cell r="D581">
            <v>2329</v>
          </cell>
          <cell r="E581" t="str">
            <v xml:space="preserve">130 - 212  CHAIN </v>
          </cell>
          <cell r="F581">
            <v>0</v>
          </cell>
          <cell r="G581">
            <v>0</v>
          </cell>
          <cell r="H581">
            <v>0</v>
          </cell>
          <cell r="I581">
            <v>1</v>
          </cell>
          <cell r="J581" t="str">
            <v>EACH</v>
          </cell>
          <cell r="K581">
            <v>82.6</v>
          </cell>
          <cell r="L581">
            <v>82.6</v>
          </cell>
          <cell r="M581">
            <v>0</v>
          </cell>
          <cell r="N581">
            <v>0</v>
          </cell>
          <cell r="O581" t="str">
            <v>K1/15</v>
          </cell>
        </row>
        <row r="582">
          <cell r="D582">
            <v>2330</v>
          </cell>
          <cell r="E582" t="str">
            <v>155 - 813  SEAL</v>
          </cell>
          <cell r="F582">
            <v>0</v>
          </cell>
          <cell r="G582">
            <v>0</v>
          </cell>
          <cell r="H582">
            <v>0</v>
          </cell>
          <cell r="I582">
            <v>4</v>
          </cell>
          <cell r="J582" t="str">
            <v>EACH</v>
          </cell>
          <cell r="K582">
            <v>4.13</v>
          </cell>
          <cell r="L582">
            <v>16.52</v>
          </cell>
          <cell r="M582">
            <v>0</v>
          </cell>
          <cell r="N582">
            <v>0</v>
          </cell>
          <cell r="O582" t="str">
            <v>K1/14</v>
          </cell>
        </row>
        <row r="583">
          <cell r="D583">
            <v>2331</v>
          </cell>
          <cell r="E583" t="str">
            <v>165 - 909  KEY</v>
          </cell>
          <cell r="F583">
            <v>0</v>
          </cell>
          <cell r="G583">
            <v>0</v>
          </cell>
          <cell r="H583">
            <v>0</v>
          </cell>
          <cell r="I583">
            <v>2</v>
          </cell>
          <cell r="J583" t="str">
            <v>EACH</v>
          </cell>
          <cell r="K583">
            <v>0.87</v>
          </cell>
          <cell r="L583">
            <v>1.74</v>
          </cell>
          <cell r="M583">
            <v>0</v>
          </cell>
          <cell r="N583">
            <v>0</v>
          </cell>
          <cell r="O583" t="str">
            <v>K1/14</v>
          </cell>
        </row>
        <row r="584">
          <cell r="D584">
            <v>2332</v>
          </cell>
          <cell r="E584" t="str">
            <v>167 - 020  SHAFT</v>
          </cell>
          <cell r="F584">
            <v>0</v>
          </cell>
          <cell r="G584">
            <v>0</v>
          </cell>
          <cell r="H584">
            <v>0</v>
          </cell>
          <cell r="I584">
            <v>1</v>
          </cell>
          <cell r="J584" t="str">
            <v>EACH</v>
          </cell>
          <cell r="K584">
            <v>102.66</v>
          </cell>
          <cell r="L584">
            <v>102.66</v>
          </cell>
          <cell r="M584">
            <v>0</v>
          </cell>
          <cell r="N584">
            <v>0</v>
          </cell>
          <cell r="O584" t="str">
            <v>K1/15</v>
          </cell>
        </row>
        <row r="585">
          <cell r="D585">
            <v>2334</v>
          </cell>
          <cell r="E585" t="str">
            <v>175 - 432  SPROCKET</v>
          </cell>
          <cell r="F585">
            <v>0</v>
          </cell>
          <cell r="G585">
            <v>0</v>
          </cell>
          <cell r="H585">
            <v>0</v>
          </cell>
          <cell r="I585">
            <v>1</v>
          </cell>
          <cell r="J585" t="str">
            <v>EACH</v>
          </cell>
          <cell r="K585">
            <v>111.51</v>
          </cell>
          <cell r="L585">
            <v>111.51</v>
          </cell>
          <cell r="M585">
            <v>0</v>
          </cell>
          <cell r="N585">
            <v>0</v>
          </cell>
          <cell r="O585" t="str">
            <v>K1/15</v>
          </cell>
        </row>
        <row r="586">
          <cell r="D586">
            <v>2335</v>
          </cell>
          <cell r="E586" t="str">
            <v>180 - 118  BUSHING</v>
          </cell>
          <cell r="F586">
            <v>0</v>
          </cell>
          <cell r="G586">
            <v>0</v>
          </cell>
          <cell r="H586">
            <v>0</v>
          </cell>
          <cell r="I586">
            <v>5</v>
          </cell>
          <cell r="J586" t="str">
            <v>EACH</v>
          </cell>
          <cell r="K586">
            <v>3.3</v>
          </cell>
          <cell r="L586">
            <v>16.5</v>
          </cell>
          <cell r="M586">
            <v>0</v>
          </cell>
          <cell r="N586">
            <v>0</v>
          </cell>
          <cell r="O586" t="str">
            <v>K1/14</v>
          </cell>
        </row>
        <row r="587">
          <cell r="D587">
            <v>2336</v>
          </cell>
          <cell r="E587" t="str">
            <v>180 - 606  HUB</v>
          </cell>
          <cell r="F587">
            <v>0</v>
          </cell>
          <cell r="G587">
            <v>0</v>
          </cell>
          <cell r="H587">
            <v>0</v>
          </cell>
          <cell r="I587">
            <v>1</v>
          </cell>
          <cell r="J587" t="str">
            <v>EACH</v>
          </cell>
          <cell r="K587">
            <v>51.92</v>
          </cell>
          <cell r="L587">
            <v>51.92</v>
          </cell>
          <cell r="M587">
            <v>0</v>
          </cell>
          <cell r="N587">
            <v>0</v>
          </cell>
          <cell r="O587" t="str">
            <v>K1/14</v>
          </cell>
        </row>
        <row r="588">
          <cell r="D588">
            <v>2337</v>
          </cell>
          <cell r="E588" t="str">
            <v>160 - 810  PLAT</v>
          </cell>
          <cell r="F588">
            <v>0</v>
          </cell>
          <cell r="G588">
            <v>0</v>
          </cell>
          <cell r="H588">
            <v>0</v>
          </cell>
          <cell r="I588">
            <v>1</v>
          </cell>
          <cell r="J588" t="str">
            <v>EACH</v>
          </cell>
          <cell r="K588">
            <v>79.650000000000006</v>
          </cell>
          <cell r="L588">
            <v>79.650000000000006</v>
          </cell>
          <cell r="M588">
            <v>0</v>
          </cell>
          <cell r="N588">
            <v>0</v>
          </cell>
          <cell r="O588" t="str">
            <v>K1/15</v>
          </cell>
        </row>
        <row r="589">
          <cell r="D589">
            <v>2338</v>
          </cell>
          <cell r="E589" t="str">
            <v xml:space="preserve">215 - 046 SWITCH </v>
          </cell>
          <cell r="F589">
            <v>0</v>
          </cell>
          <cell r="G589">
            <v>0</v>
          </cell>
          <cell r="H589">
            <v>0</v>
          </cell>
          <cell r="I589">
            <v>4</v>
          </cell>
          <cell r="J589" t="str">
            <v>EACH</v>
          </cell>
          <cell r="K589">
            <v>10.62</v>
          </cell>
          <cell r="L589">
            <v>42.48</v>
          </cell>
          <cell r="M589">
            <v>0</v>
          </cell>
          <cell r="N589">
            <v>0</v>
          </cell>
          <cell r="O589" t="str">
            <v>K1/14</v>
          </cell>
        </row>
        <row r="590">
          <cell r="D590">
            <v>2339</v>
          </cell>
          <cell r="E590" t="str">
            <v>215 - 047  BRACKET</v>
          </cell>
          <cell r="F590">
            <v>0</v>
          </cell>
          <cell r="G590">
            <v>0</v>
          </cell>
          <cell r="H590">
            <v>0</v>
          </cell>
          <cell r="I590">
            <v>1</v>
          </cell>
          <cell r="J590" t="str">
            <v>EACH</v>
          </cell>
          <cell r="K590">
            <v>7.91</v>
          </cell>
          <cell r="L590">
            <v>7.91</v>
          </cell>
          <cell r="M590">
            <v>0</v>
          </cell>
          <cell r="N590">
            <v>0</v>
          </cell>
          <cell r="O590" t="str">
            <v>K1/14</v>
          </cell>
        </row>
        <row r="591">
          <cell r="D591">
            <v>2340</v>
          </cell>
          <cell r="E591" t="str">
            <v>115 - 559  SPRING</v>
          </cell>
          <cell r="F591">
            <v>0</v>
          </cell>
          <cell r="G591">
            <v>0</v>
          </cell>
          <cell r="H591">
            <v>0</v>
          </cell>
          <cell r="I591">
            <v>1</v>
          </cell>
          <cell r="J591" t="str">
            <v>EACH</v>
          </cell>
          <cell r="K591">
            <v>1.42</v>
          </cell>
          <cell r="L591">
            <v>1.42</v>
          </cell>
          <cell r="M591">
            <v>0</v>
          </cell>
          <cell r="N591">
            <v>0</v>
          </cell>
          <cell r="O591" t="str">
            <v>K1/14</v>
          </cell>
        </row>
        <row r="592">
          <cell r="D592">
            <v>2341</v>
          </cell>
          <cell r="E592" t="str">
            <v xml:space="preserve">360 - 940  FORK </v>
          </cell>
          <cell r="F592">
            <v>0</v>
          </cell>
          <cell r="G592">
            <v>0</v>
          </cell>
          <cell r="H592">
            <v>0</v>
          </cell>
          <cell r="I592">
            <v>2</v>
          </cell>
          <cell r="J592" t="str">
            <v>EACH</v>
          </cell>
          <cell r="K592">
            <v>10.029999999999999</v>
          </cell>
          <cell r="L592">
            <v>20.059999999999999</v>
          </cell>
          <cell r="M592">
            <v>0</v>
          </cell>
          <cell r="N592">
            <v>0</v>
          </cell>
          <cell r="O592" t="str">
            <v>K1/14</v>
          </cell>
        </row>
        <row r="593">
          <cell r="D593">
            <v>2342</v>
          </cell>
          <cell r="E593" t="str">
            <v>365 - 083  CARRIER HALF</v>
          </cell>
          <cell r="F593">
            <v>0</v>
          </cell>
          <cell r="G593">
            <v>0</v>
          </cell>
          <cell r="H593">
            <v>0</v>
          </cell>
          <cell r="I593">
            <v>2</v>
          </cell>
          <cell r="J593" t="str">
            <v>EACH</v>
          </cell>
          <cell r="K593">
            <v>5.19</v>
          </cell>
          <cell r="L593">
            <v>10.38</v>
          </cell>
          <cell r="M593">
            <v>0</v>
          </cell>
          <cell r="N593">
            <v>0</v>
          </cell>
          <cell r="O593" t="str">
            <v>K1/14</v>
          </cell>
        </row>
        <row r="594">
          <cell r="D594">
            <v>2343</v>
          </cell>
          <cell r="E594" t="str">
            <v>105 - 075  BOLT</v>
          </cell>
          <cell r="F594">
            <v>0</v>
          </cell>
          <cell r="G594">
            <v>0</v>
          </cell>
          <cell r="H594">
            <v>0</v>
          </cell>
          <cell r="I594">
            <v>4</v>
          </cell>
          <cell r="J594" t="str">
            <v>EACH</v>
          </cell>
          <cell r="K594">
            <v>0.24</v>
          </cell>
          <cell r="L594">
            <v>0.96</v>
          </cell>
          <cell r="M594">
            <v>0</v>
          </cell>
          <cell r="N594">
            <v>0</v>
          </cell>
          <cell r="O594" t="str">
            <v>K1/14</v>
          </cell>
        </row>
        <row r="595">
          <cell r="D595">
            <v>2344</v>
          </cell>
          <cell r="E595" t="str">
            <v>105 - 814  LOCKNUT</v>
          </cell>
          <cell r="F595">
            <v>0</v>
          </cell>
          <cell r="G595">
            <v>0</v>
          </cell>
          <cell r="H595">
            <v>0</v>
          </cell>
          <cell r="I595">
            <v>4</v>
          </cell>
          <cell r="J595" t="str">
            <v>EACH</v>
          </cell>
          <cell r="K595">
            <v>0.53</v>
          </cell>
          <cell r="L595">
            <v>2.12</v>
          </cell>
          <cell r="M595">
            <v>0</v>
          </cell>
          <cell r="N595">
            <v>0</v>
          </cell>
          <cell r="O595" t="str">
            <v>K1/14</v>
          </cell>
        </row>
        <row r="596">
          <cell r="D596">
            <v>2345</v>
          </cell>
          <cell r="E596" t="str">
            <v xml:space="preserve">125 - 731  BUSHING </v>
          </cell>
          <cell r="F596">
            <v>0</v>
          </cell>
          <cell r="G596">
            <v>0</v>
          </cell>
          <cell r="H596">
            <v>0</v>
          </cell>
          <cell r="I596">
            <v>3</v>
          </cell>
          <cell r="J596" t="str">
            <v>EACH</v>
          </cell>
          <cell r="K596">
            <v>2.71</v>
          </cell>
          <cell r="L596">
            <v>8.1300000000000008</v>
          </cell>
          <cell r="M596">
            <v>0</v>
          </cell>
          <cell r="N596">
            <v>0</v>
          </cell>
          <cell r="O596" t="str">
            <v>K1/14</v>
          </cell>
        </row>
        <row r="597">
          <cell r="D597">
            <v>2346</v>
          </cell>
          <cell r="E597" t="str">
            <v>125 - 609  BEARING</v>
          </cell>
          <cell r="F597">
            <v>0</v>
          </cell>
          <cell r="G597">
            <v>0</v>
          </cell>
          <cell r="H597">
            <v>0</v>
          </cell>
          <cell r="I597">
            <v>2</v>
          </cell>
          <cell r="J597" t="str">
            <v>EACH</v>
          </cell>
          <cell r="K597">
            <v>3.42</v>
          </cell>
          <cell r="L597">
            <v>6.84</v>
          </cell>
          <cell r="M597">
            <v>0</v>
          </cell>
          <cell r="N597">
            <v>0</v>
          </cell>
          <cell r="O597" t="str">
            <v>K1/14</v>
          </cell>
        </row>
        <row r="598">
          <cell r="D598">
            <v>2347</v>
          </cell>
          <cell r="E598" t="str">
            <v>125 - 710  LOCK COLLAR</v>
          </cell>
          <cell r="F598">
            <v>0</v>
          </cell>
          <cell r="G598">
            <v>0</v>
          </cell>
          <cell r="H598">
            <v>0</v>
          </cell>
          <cell r="I598">
            <v>2</v>
          </cell>
          <cell r="J598" t="str">
            <v>EACH</v>
          </cell>
          <cell r="K598">
            <v>6.25</v>
          </cell>
          <cell r="L598">
            <v>12.5</v>
          </cell>
          <cell r="M598">
            <v>0</v>
          </cell>
          <cell r="N598">
            <v>0</v>
          </cell>
          <cell r="O598" t="str">
            <v>K1/14</v>
          </cell>
        </row>
        <row r="599">
          <cell r="D599">
            <v>2348</v>
          </cell>
          <cell r="E599" t="str">
            <v>110 - 055  BUSHING</v>
          </cell>
          <cell r="F599">
            <v>0</v>
          </cell>
          <cell r="G599">
            <v>0</v>
          </cell>
          <cell r="H599">
            <v>0</v>
          </cell>
          <cell r="I599">
            <v>1</v>
          </cell>
          <cell r="J599" t="str">
            <v>EACH</v>
          </cell>
          <cell r="K599">
            <v>0.21</v>
          </cell>
          <cell r="L599">
            <v>0.21</v>
          </cell>
          <cell r="M599">
            <v>0</v>
          </cell>
          <cell r="N599">
            <v>0</v>
          </cell>
          <cell r="O599" t="str">
            <v>K1/14</v>
          </cell>
        </row>
        <row r="600">
          <cell r="D600">
            <v>2349</v>
          </cell>
          <cell r="E600" t="str">
            <v>110 - 056  BUSHING</v>
          </cell>
          <cell r="F600">
            <v>0</v>
          </cell>
          <cell r="G600">
            <v>0</v>
          </cell>
          <cell r="H600">
            <v>0</v>
          </cell>
          <cell r="I600">
            <v>1</v>
          </cell>
          <cell r="J600" t="str">
            <v>EACH</v>
          </cell>
          <cell r="K600">
            <v>0.18</v>
          </cell>
          <cell r="L600">
            <v>0.18</v>
          </cell>
          <cell r="M600">
            <v>0</v>
          </cell>
          <cell r="N600">
            <v>0</v>
          </cell>
          <cell r="O600" t="str">
            <v>K1/14</v>
          </cell>
        </row>
        <row r="601">
          <cell r="D601">
            <v>2350</v>
          </cell>
          <cell r="E601" t="str">
            <v xml:space="preserve">115 - 001  ZERK </v>
          </cell>
          <cell r="F601">
            <v>0</v>
          </cell>
          <cell r="G601">
            <v>0</v>
          </cell>
          <cell r="H601">
            <v>0</v>
          </cell>
          <cell r="I601">
            <v>1</v>
          </cell>
          <cell r="J601" t="str">
            <v>EACH</v>
          </cell>
          <cell r="K601">
            <v>0.47</v>
          </cell>
          <cell r="L601">
            <v>0.47</v>
          </cell>
          <cell r="M601">
            <v>0</v>
          </cell>
          <cell r="N601">
            <v>0</v>
          </cell>
          <cell r="O601" t="str">
            <v>K1/14</v>
          </cell>
        </row>
        <row r="602">
          <cell r="D602">
            <v>2351</v>
          </cell>
          <cell r="E602" t="str">
            <v>115 - 004  ZERK</v>
          </cell>
          <cell r="F602">
            <v>0</v>
          </cell>
          <cell r="G602">
            <v>0</v>
          </cell>
          <cell r="H602">
            <v>0</v>
          </cell>
          <cell r="I602">
            <v>1</v>
          </cell>
          <cell r="J602" t="str">
            <v>EACH</v>
          </cell>
          <cell r="K602">
            <v>0.68</v>
          </cell>
          <cell r="L602">
            <v>0.68</v>
          </cell>
          <cell r="M602">
            <v>0</v>
          </cell>
          <cell r="N602">
            <v>0</v>
          </cell>
          <cell r="O602" t="str">
            <v>K1/14</v>
          </cell>
        </row>
        <row r="603">
          <cell r="D603">
            <v>2354</v>
          </cell>
          <cell r="E603" t="str">
            <v xml:space="preserve">195 - 814  ELEMENT </v>
          </cell>
          <cell r="F603">
            <v>0</v>
          </cell>
          <cell r="G603">
            <v>0</v>
          </cell>
          <cell r="H603">
            <v>0</v>
          </cell>
          <cell r="I603">
            <v>4</v>
          </cell>
          <cell r="J603" t="str">
            <v>EACH</v>
          </cell>
          <cell r="K603">
            <v>14.74</v>
          </cell>
          <cell r="L603">
            <v>58.96</v>
          </cell>
          <cell r="M603">
            <v>0</v>
          </cell>
          <cell r="N603">
            <v>0</v>
          </cell>
          <cell r="O603" t="str">
            <v>K1/14</v>
          </cell>
        </row>
        <row r="604">
          <cell r="D604">
            <v>2357</v>
          </cell>
          <cell r="E604" t="str">
            <v>195 - 815  NUT</v>
          </cell>
          <cell r="F604">
            <v>0</v>
          </cell>
          <cell r="G604">
            <v>0</v>
          </cell>
          <cell r="H604">
            <v>0</v>
          </cell>
          <cell r="I604">
            <v>1</v>
          </cell>
          <cell r="J604" t="str">
            <v>EACH</v>
          </cell>
          <cell r="K604">
            <v>8.73</v>
          </cell>
          <cell r="L604">
            <v>8.73</v>
          </cell>
          <cell r="M604">
            <v>0</v>
          </cell>
          <cell r="N604">
            <v>0</v>
          </cell>
          <cell r="O604" t="str">
            <v>K1/14</v>
          </cell>
        </row>
        <row r="605">
          <cell r="D605">
            <v>2358</v>
          </cell>
          <cell r="E605" t="str">
            <v xml:space="preserve">195 - 828 HOSE </v>
          </cell>
          <cell r="F605">
            <v>0</v>
          </cell>
          <cell r="G605">
            <v>0</v>
          </cell>
          <cell r="H605">
            <v>0</v>
          </cell>
          <cell r="I605">
            <v>2</v>
          </cell>
          <cell r="J605" t="str">
            <v>EACH</v>
          </cell>
          <cell r="K605">
            <v>47.04</v>
          </cell>
          <cell r="L605">
            <v>94.08</v>
          </cell>
          <cell r="M605">
            <v>0</v>
          </cell>
          <cell r="N605">
            <v>0</v>
          </cell>
          <cell r="O605" t="str">
            <v>K1/14</v>
          </cell>
        </row>
        <row r="606">
          <cell r="D606">
            <v>2359</v>
          </cell>
          <cell r="E606" t="str">
            <v>105 - 957 WASHER</v>
          </cell>
          <cell r="F606">
            <v>0</v>
          </cell>
          <cell r="G606">
            <v>0</v>
          </cell>
          <cell r="H606">
            <v>0</v>
          </cell>
          <cell r="I606">
            <v>8</v>
          </cell>
          <cell r="J606" t="str">
            <v>EACH</v>
          </cell>
          <cell r="K606">
            <v>0.59</v>
          </cell>
          <cell r="L606">
            <v>4.72</v>
          </cell>
          <cell r="M606">
            <v>0</v>
          </cell>
          <cell r="N606">
            <v>0</v>
          </cell>
          <cell r="O606" t="str">
            <v>K1/14</v>
          </cell>
        </row>
        <row r="607">
          <cell r="D607">
            <v>2360</v>
          </cell>
          <cell r="E607" t="str">
            <v>195 - 813  ELEMENT</v>
          </cell>
          <cell r="F607">
            <v>0</v>
          </cell>
          <cell r="G607">
            <v>0</v>
          </cell>
          <cell r="H607">
            <v>0</v>
          </cell>
          <cell r="I607">
            <v>4</v>
          </cell>
          <cell r="J607" t="str">
            <v>EACH</v>
          </cell>
          <cell r="K607">
            <v>16.079999999999998</v>
          </cell>
          <cell r="L607">
            <v>64.319999999999993</v>
          </cell>
          <cell r="M607">
            <v>0</v>
          </cell>
          <cell r="N607">
            <v>0</v>
          </cell>
          <cell r="O607" t="str">
            <v>K1/14</v>
          </cell>
        </row>
        <row r="608">
          <cell r="D608">
            <v>2361</v>
          </cell>
          <cell r="E608" t="str">
            <v>159 - 009  ELEMENT</v>
          </cell>
          <cell r="F608">
            <v>0</v>
          </cell>
          <cell r="G608">
            <v>0</v>
          </cell>
          <cell r="H608">
            <v>0</v>
          </cell>
          <cell r="I608">
            <v>4</v>
          </cell>
          <cell r="J608" t="str">
            <v>EACH</v>
          </cell>
          <cell r="K608">
            <v>15.93</v>
          </cell>
          <cell r="L608">
            <v>63.72</v>
          </cell>
          <cell r="M608">
            <v>0</v>
          </cell>
          <cell r="N608">
            <v>0</v>
          </cell>
          <cell r="O608" t="str">
            <v>K1/14</v>
          </cell>
        </row>
        <row r="609">
          <cell r="D609">
            <v>2362</v>
          </cell>
          <cell r="E609" t="str">
            <v>125 - 004  BEARING</v>
          </cell>
          <cell r="F609">
            <v>0</v>
          </cell>
          <cell r="G609">
            <v>0</v>
          </cell>
          <cell r="H609">
            <v>0</v>
          </cell>
          <cell r="I609">
            <v>1</v>
          </cell>
          <cell r="J609" t="str">
            <v>EACH</v>
          </cell>
          <cell r="K609">
            <v>10.62</v>
          </cell>
          <cell r="L609">
            <v>10.62</v>
          </cell>
          <cell r="M609">
            <v>0</v>
          </cell>
          <cell r="N609">
            <v>0</v>
          </cell>
          <cell r="O609" t="str">
            <v>K1/14</v>
          </cell>
        </row>
        <row r="610">
          <cell r="D610">
            <v>2363</v>
          </cell>
          <cell r="E610" t="str">
            <v>125 - 020  BEARING</v>
          </cell>
          <cell r="F610">
            <v>0</v>
          </cell>
          <cell r="G610">
            <v>0</v>
          </cell>
          <cell r="H610">
            <v>0</v>
          </cell>
          <cell r="I610">
            <v>1</v>
          </cell>
          <cell r="J610" t="str">
            <v>EACH</v>
          </cell>
          <cell r="K610">
            <v>16.52</v>
          </cell>
          <cell r="L610">
            <v>16.52</v>
          </cell>
          <cell r="M610">
            <v>0</v>
          </cell>
          <cell r="N610">
            <v>0</v>
          </cell>
          <cell r="O610" t="str">
            <v>K1/14</v>
          </cell>
        </row>
        <row r="611">
          <cell r="D611">
            <v>2364</v>
          </cell>
          <cell r="E611" t="str">
            <v>160 - 809  PLATE</v>
          </cell>
          <cell r="F611">
            <v>0</v>
          </cell>
          <cell r="G611">
            <v>0</v>
          </cell>
          <cell r="H611">
            <v>0</v>
          </cell>
          <cell r="I611">
            <v>1</v>
          </cell>
          <cell r="J611" t="str">
            <v>EACH</v>
          </cell>
          <cell r="K611">
            <v>141.6</v>
          </cell>
          <cell r="L611">
            <v>141.6</v>
          </cell>
          <cell r="M611">
            <v>0</v>
          </cell>
          <cell r="N611">
            <v>0</v>
          </cell>
          <cell r="O611" t="str">
            <v>K1/15</v>
          </cell>
        </row>
        <row r="612">
          <cell r="D612">
            <v>2365</v>
          </cell>
          <cell r="E612" t="str">
            <v>ELECTRIC MOTOR 30 KW</v>
          </cell>
          <cell r="F612" t="str">
            <v>980 RPM 220/360V</v>
          </cell>
          <cell r="G612" t="str">
            <v>ЭЛ. ДВИГАТЕЛЬ 30 КВТ.</v>
          </cell>
          <cell r="H612" t="str">
            <v>980 ОБ/МИН 220/360В</v>
          </cell>
          <cell r="I612">
            <v>2</v>
          </cell>
          <cell r="J612" t="str">
            <v>EACH</v>
          </cell>
          <cell r="K612">
            <v>0</v>
          </cell>
          <cell r="L612">
            <v>0</v>
          </cell>
          <cell r="M612">
            <v>144000</v>
          </cell>
          <cell r="N612">
            <v>288000</v>
          </cell>
          <cell r="O612" t="str">
            <v>K1/15</v>
          </cell>
        </row>
        <row r="613">
          <cell r="D613">
            <v>2369</v>
          </cell>
          <cell r="E613" t="str">
            <v>CONNECTION BOLTS FOR CONTAINERS</v>
          </cell>
          <cell r="F613" t="str">
            <v>MATERIALS FOR CAMP</v>
          </cell>
          <cell r="G613" t="str">
            <v>БОЛТЫ СОЕДИНЕНИЯ</v>
          </cell>
          <cell r="H613" t="str">
            <v>МАТЕРИАЛЫ ДЛЯ КЭМПА</v>
          </cell>
          <cell r="I613">
            <v>84</v>
          </cell>
          <cell r="J613" t="str">
            <v>EACH</v>
          </cell>
          <cell r="K613">
            <v>36.659999999999997</v>
          </cell>
          <cell r="L613">
            <v>3079.44</v>
          </cell>
          <cell r="M613">
            <v>0</v>
          </cell>
          <cell r="N613">
            <v>0</v>
          </cell>
          <cell r="O613" t="str">
            <v>K1/BACK</v>
          </cell>
        </row>
        <row r="614">
          <cell r="D614">
            <v>2377</v>
          </cell>
          <cell r="E614" t="str">
            <v>SPLIT UNIT A/C 3.1 KW</v>
          </cell>
          <cell r="F614" t="str">
            <v>ROWENTA CA-090/A 117 MATERIALS FOR CAMP</v>
          </cell>
          <cell r="G614" t="str">
            <v>КОНДИЦИОНЕР 3.1 КВт</v>
          </cell>
          <cell r="H614" t="str">
            <v>РОВЕНТА CA-090/A МАТЕРИАЛЫ ДЛЯ КЭМПА</v>
          </cell>
          <cell r="I614">
            <v>1</v>
          </cell>
          <cell r="J614" t="str">
            <v>EACH</v>
          </cell>
          <cell r="K614">
            <v>800</v>
          </cell>
          <cell r="L614">
            <v>800</v>
          </cell>
          <cell r="M614">
            <v>0</v>
          </cell>
          <cell r="N614">
            <v>0</v>
          </cell>
          <cell r="O614" t="str">
            <v>K1/MIDDLE/B</v>
          </cell>
        </row>
        <row r="615">
          <cell r="D615">
            <v>2399</v>
          </cell>
          <cell r="E615" t="str">
            <v>FENCING MATERIAL #50 3 MTR</v>
          </cell>
          <cell r="F615" t="str">
            <v>VARIOUS SUPPLIES FOR CAMP</v>
          </cell>
          <cell r="G615" t="str">
            <v>ОГРАЖДЕНИЕ #50 3M</v>
          </cell>
          <cell r="H615" t="str">
            <v>РАЗЛИЧНЫЕ МАТЕРИАЛЫ ДЛЯ КЭМПА</v>
          </cell>
          <cell r="I615">
            <v>175</v>
          </cell>
          <cell r="J615" t="str">
            <v>METER</v>
          </cell>
          <cell r="K615">
            <v>11.95</v>
          </cell>
          <cell r="L615">
            <v>2091.25</v>
          </cell>
          <cell r="M615">
            <v>0</v>
          </cell>
          <cell r="N615">
            <v>0</v>
          </cell>
          <cell r="O615" t="str">
            <v>K/C-25</v>
          </cell>
        </row>
        <row r="616">
          <cell r="D616">
            <v>2400</v>
          </cell>
          <cell r="E616" t="str">
            <v>SPAN WIRE</v>
          </cell>
          <cell r="F616" t="str">
            <v>VARIOUS SUPPLIES FOR CAMP</v>
          </cell>
          <cell r="G616" t="str">
            <v>ОБМОТКА</v>
          </cell>
          <cell r="H616" t="str">
            <v>РАЗЛИЧНЫЕ МАТЕРИАЛЫ ДЛЯ КЭМПА</v>
          </cell>
          <cell r="I616">
            <v>1400</v>
          </cell>
          <cell r="J616" t="str">
            <v>METER</v>
          </cell>
          <cell r="K616">
            <v>0.15</v>
          </cell>
          <cell r="L616">
            <v>210</v>
          </cell>
          <cell r="M616">
            <v>0</v>
          </cell>
          <cell r="N616">
            <v>0</v>
          </cell>
          <cell r="O616" t="str">
            <v>K/C 4</v>
          </cell>
        </row>
        <row r="617">
          <cell r="D617" t="str">
            <v>2400-1</v>
          </cell>
          <cell r="E617" t="str">
            <v>SPAN WIRE</v>
          </cell>
          <cell r="F617" t="str">
            <v>VARIOUS SUPPLIES FOR CAMP</v>
          </cell>
          <cell r="G617" t="str">
            <v>ОБМОТКА</v>
          </cell>
          <cell r="H617" t="str">
            <v>РАЗЛИЧНЫЕ МАТЕРИАЛЫ ДЛЯ КЭМПА</v>
          </cell>
          <cell r="I617">
            <v>1480</v>
          </cell>
          <cell r="J617" t="str">
            <v>METER</v>
          </cell>
          <cell r="K617">
            <v>0.15</v>
          </cell>
          <cell r="L617">
            <v>222</v>
          </cell>
          <cell r="M617">
            <v>0</v>
          </cell>
          <cell r="N617">
            <v>0</v>
          </cell>
          <cell r="O617" t="str">
            <v>K/C 4</v>
          </cell>
        </row>
        <row r="618">
          <cell r="D618">
            <v>2401</v>
          </cell>
          <cell r="E618" t="str">
            <v>MOUNTING WIRE</v>
          </cell>
          <cell r="F618" t="str">
            <v>VARIOUS SUPPLIES FOR CAMP</v>
          </cell>
          <cell r="G618" t="str">
            <v>ПРОВОЛОКА ДЛЯ КРЕПЛЕНИЯ</v>
          </cell>
          <cell r="H618" t="str">
            <v>РАЗЛИЧНЫЕ МАТЕРИАЛЫ ДЛЯ КЭМПА</v>
          </cell>
          <cell r="I618">
            <v>2000</v>
          </cell>
          <cell r="J618" t="str">
            <v>METER</v>
          </cell>
          <cell r="K618">
            <v>0.09</v>
          </cell>
          <cell r="L618">
            <v>180</v>
          </cell>
          <cell r="M618">
            <v>0</v>
          </cell>
          <cell r="N618">
            <v>0</v>
          </cell>
          <cell r="O618" t="str">
            <v>K/C 25</v>
          </cell>
        </row>
        <row r="619">
          <cell r="D619">
            <v>2411</v>
          </cell>
          <cell r="E619" t="str">
            <v>SOLDER</v>
          </cell>
          <cell r="F619">
            <v>0</v>
          </cell>
          <cell r="G619" t="str">
            <v>ПРИПОЙ</v>
          </cell>
          <cell r="H619">
            <v>0</v>
          </cell>
          <cell r="I619">
            <v>1.8999999910593033</v>
          </cell>
          <cell r="J619" t="str">
            <v>KG</v>
          </cell>
          <cell r="K619">
            <v>0</v>
          </cell>
          <cell r="L619">
            <v>0</v>
          </cell>
          <cell r="M619">
            <v>1320</v>
          </cell>
          <cell r="N619">
            <v>2507.9999881982803</v>
          </cell>
          <cell r="O619" t="str">
            <v>K1/8</v>
          </cell>
        </row>
        <row r="620">
          <cell r="D620">
            <v>2427</v>
          </cell>
          <cell r="E620" t="str">
            <v>TOLUOL</v>
          </cell>
          <cell r="F620">
            <v>0</v>
          </cell>
          <cell r="G620" t="str">
            <v>ТОЛУОЛ</v>
          </cell>
          <cell r="H620">
            <v>0</v>
          </cell>
          <cell r="I620">
            <v>0.60000205039978027</v>
          </cell>
          <cell r="J620" t="str">
            <v>LITER</v>
          </cell>
          <cell r="K620">
            <v>0</v>
          </cell>
          <cell r="L620">
            <v>0</v>
          </cell>
          <cell r="M620">
            <v>800.4</v>
          </cell>
          <cell r="N620">
            <v>480.2416411399841</v>
          </cell>
          <cell r="O620" t="str">
            <v>K1/2</v>
          </cell>
        </row>
        <row r="621">
          <cell r="D621" t="str">
            <v>2427-1</v>
          </cell>
          <cell r="E621" t="str">
            <v>TOLUOL</v>
          </cell>
          <cell r="F621">
            <v>0</v>
          </cell>
          <cell r="G621" t="str">
            <v>ТОЛУОЛ</v>
          </cell>
          <cell r="H621">
            <v>0</v>
          </cell>
          <cell r="I621">
            <v>54</v>
          </cell>
          <cell r="J621" t="str">
            <v>LITER</v>
          </cell>
          <cell r="K621">
            <v>0</v>
          </cell>
          <cell r="L621">
            <v>0</v>
          </cell>
          <cell r="M621">
            <v>840</v>
          </cell>
          <cell r="N621">
            <v>45360</v>
          </cell>
          <cell r="O621" t="str">
            <v>K1/2</v>
          </cell>
        </row>
        <row r="622">
          <cell r="D622" t="str">
            <v>2427-2</v>
          </cell>
          <cell r="E622" t="str">
            <v>TOLUOL</v>
          </cell>
          <cell r="F622">
            <v>0</v>
          </cell>
          <cell r="G622" t="str">
            <v>ТОЛУОЛ</v>
          </cell>
          <cell r="H622">
            <v>0</v>
          </cell>
          <cell r="I622">
            <v>2</v>
          </cell>
          <cell r="J622" t="str">
            <v>LITER</v>
          </cell>
          <cell r="K622">
            <v>0</v>
          </cell>
          <cell r="L622">
            <v>0</v>
          </cell>
          <cell r="M622">
            <v>840</v>
          </cell>
          <cell r="N622">
            <v>1680</v>
          </cell>
          <cell r="O622" t="str">
            <v>K1/2</v>
          </cell>
        </row>
        <row r="623">
          <cell r="D623" t="str">
            <v>2427-3</v>
          </cell>
          <cell r="E623" t="str">
            <v>TOLUOL</v>
          </cell>
          <cell r="F623">
            <v>0</v>
          </cell>
          <cell r="G623" t="str">
            <v>ТОЛУОЛ</v>
          </cell>
          <cell r="H623">
            <v>0</v>
          </cell>
          <cell r="I623">
            <v>6.1999998092651367</v>
          </cell>
          <cell r="J623" t="str">
            <v>LITER</v>
          </cell>
          <cell r="K623">
            <v>0</v>
          </cell>
          <cell r="L623">
            <v>0</v>
          </cell>
          <cell r="M623">
            <v>840</v>
          </cell>
          <cell r="N623">
            <v>5207.9998397827148</v>
          </cell>
          <cell r="O623" t="str">
            <v>K1/2</v>
          </cell>
        </row>
        <row r="624">
          <cell r="D624" t="str">
            <v>2427-4</v>
          </cell>
          <cell r="E624" t="str">
            <v>TOLUOL</v>
          </cell>
          <cell r="F624">
            <v>0</v>
          </cell>
          <cell r="G624" t="str">
            <v>ТОЛУОЛ</v>
          </cell>
          <cell r="H624">
            <v>0</v>
          </cell>
          <cell r="I624">
            <v>30</v>
          </cell>
          <cell r="J624" t="str">
            <v>LITER</v>
          </cell>
          <cell r="K624">
            <v>0</v>
          </cell>
          <cell r="L624">
            <v>0</v>
          </cell>
          <cell r="M624">
            <v>840</v>
          </cell>
          <cell r="N624">
            <v>25200</v>
          </cell>
          <cell r="O624" t="str">
            <v>K1/2</v>
          </cell>
        </row>
        <row r="625">
          <cell r="D625">
            <v>2433</v>
          </cell>
          <cell r="E625" t="str">
            <v>AIR FILTER</v>
          </cell>
          <cell r="F625" t="str">
            <v>740-51109560 FOR KAMAZ</v>
          </cell>
          <cell r="G625" t="str">
            <v>ВОЗДУШНЫЙ ФИЛЬТР</v>
          </cell>
          <cell r="H625" t="str">
            <v>740-51109560 ДЛЯ КАМАЗА</v>
          </cell>
          <cell r="I625">
            <v>12</v>
          </cell>
          <cell r="J625" t="str">
            <v>EACH</v>
          </cell>
          <cell r="K625">
            <v>0</v>
          </cell>
          <cell r="L625">
            <v>0</v>
          </cell>
          <cell r="M625">
            <v>2914.8</v>
          </cell>
          <cell r="N625">
            <v>34977.599999999999</v>
          </cell>
          <cell r="O625" t="str">
            <v>K1/51</v>
          </cell>
        </row>
        <row r="626">
          <cell r="D626">
            <v>2440</v>
          </cell>
          <cell r="E626" t="str">
            <v>OXYGEN</v>
          </cell>
          <cell r="F626">
            <v>0</v>
          </cell>
          <cell r="G626" t="str">
            <v>КИСЛОРОД</v>
          </cell>
          <cell r="H626">
            <v>0</v>
          </cell>
          <cell r="I626">
            <v>10</v>
          </cell>
          <cell r="J626" t="str">
            <v>BTL</v>
          </cell>
          <cell r="K626">
            <v>0</v>
          </cell>
          <cell r="L626">
            <v>0</v>
          </cell>
          <cell r="M626">
            <v>1058.4000000000001</v>
          </cell>
          <cell r="N626">
            <v>10584</v>
          </cell>
          <cell r="O626" t="str">
            <v>K/WELDERS</v>
          </cell>
        </row>
        <row r="627">
          <cell r="D627" t="str">
            <v>2440-1</v>
          </cell>
          <cell r="E627" t="str">
            <v>OXYGEN</v>
          </cell>
          <cell r="F627">
            <v>0</v>
          </cell>
          <cell r="G627" t="str">
            <v>КИСЛОРОД</v>
          </cell>
          <cell r="H627">
            <v>0</v>
          </cell>
          <cell r="I627">
            <v>11</v>
          </cell>
          <cell r="J627" t="str">
            <v>BTL</v>
          </cell>
          <cell r="K627">
            <v>0</v>
          </cell>
          <cell r="L627">
            <v>0</v>
          </cell>
          <cell r="M627">
            <v>1058.4000000000001</v>
          </cell>
          <cell r="N627">
            <v>11642.4</v>
          </cell>
          <cell r="O627" t="str">
            <v>K/WELDERS</v>
          </cell>
        </row>
        <row r="628">
          <cell r="D628" t="str">
            <v>2440-2</v>
          </cell>
          <cell r="E628" t="str">
            <v>OXYGEN</v>
          </cell>
          <cell r="F628">
            <v>0</v>
          </cell>
          <cell r="G628" t="str">
            <v>КИСЛОРОД</v>
          </cell>
          <cell r="H628">
            <v>0</v>
          </cell>
          <cell r="I628">
            <v>10</v>
          </cell>
          <cell r="J628" t="str">
            <v>BTL</v>
          </cell>
          <cell r="K628">
            <v>0</v>
          </cell>
          <cell r="L628">
            <v>0</v>
          </cell>
          <cell r="M628">
            <v>1058.4000000000001</v>
          </cell>
          <cell r="N628">
            <v>10584</v>
          </cell>
          <cell r="O628" t="str">
            <v>K/WELDERS</v>
          </cell>
        </row>
        <row r="629">
          <cell r="D629" t="str">
            <v>2440-3</v>
          </cell>
          <cell r="E629" t="str">
            <v>OXYGEN</v>
          </cell>
          <cell r="F629">
            <v>0</v>
          </cell>
          <cell r="G629" t="str">
            <v>КИСЛОРОД</v>
          </cell>
          <cell r="H629">
            <v>0</v>
          </cell>
          <cell r="I629">
            <v>6</v>
          </cell>
          <cell r="J629" t="str">
            <v>BTL</v>
          </cell>
          <cell r="K629">
            <v>0</v>
          </cell>
          <cell r="L629">
            <v>0</v>
          </cell>
          <cell r="M629">
            <v>1058.4000000000001</v>
          </cell>
          <cell r="N629">
            <v>6350.4</v>
          </cell>
          <cell r="O629" t="str">
            <v>K/WELDERS</v>
          </cell>
        </row>
        <row r="630">
          <cell r="D630" t="str">
            <v>2440-4</v>
          </cell>
          <cell r="E630" t="str">
            <v>OXYGEN</v>
          </cell>
          <cell r="F630">
            <v>0</v>
          </cell>
          <cell r="G630" t="str">
            <v>КИСЛОРОД</v>
          </cell>
          <cell r="H630">
            <v>0</v>
          </cell>
          <cell r="I630">
            <v>27</v>
          </cell>
          <cell r="J630" t="str">
            <v>BTL</v>
          </cell>
          <cell r="K630">
            <v>0</v>
          </cell>
          <cell r="L630">
            <v>0</v>
          </cell>
          <cell r="M630">
            <v>1058.4000000000001</v>
          </cell>
          <cell r="N630">
            <v>28576.799999999999</v>
          </cell>
          <cell r="O630" t="str">
            <v>K/WELDERS</v>
          </cell>
        </row>
        <row r="631">
          <cell r="D631" t="str">
            <v>2440-5</v>
          </cell>
          <cell r="E631" t="str">
            <v>OXYGEN</v>
          </cell>
          <cell r="F631">
            <v>0</v>
          </cell>
          <cell r="G631" t="str">
            <v>КИСЛОРОД</v>
          </cell>
          <cell r="H631">
            <v>0</v>
          </cell>
          <cell r="I631">
            <v>12</v>
          </cell>
          <cell r="J631" t="str">
            <v>BTL</v>
          </cell>
          <cell r="K631">
            <v>0</v>
          </cell>
          <cell r="L631">
            <v>0</v>
          </cell>
          <cell r="M631">
            <v>1058.4000000000001</v>
          </cell>
          <cell r="N631">
            <v>12700.8</v>
          </cell>
          <cell r="O631" t="str">
            <v>K/WELDERS</v>
          </cell>
        </row>
        <row r="632">
          <cell r="D632" t="str">
            <v>2440-6</v>
          </cell>
          <cell r="E632" t="str">
            <v>OXYGEN</v>
          </cell>
          <cell r="F632">
            <v>0</v>
          </cell>
          <cell r="G632" t="str">
            <v>КИСЛОРОД</v>
          </cell>
          <cell r="H632">
            <v>0</v>
          </cell>
          <cell r="I632">
            <v>12</v>
          </cell>
          <cell r="J632" t="str">
            <v>BTL</v>
          </cell>
          <cell r="K632">
            <v>0</v>
          </cell>
          <cell r="L632">
            <v>0</v>
          </cell>
          <cell r="M632">
            <v>1058.4000000000001</v>
          </cell>
          <cell r="N632">
            <v>12700.8</v>
          </cell>
          <cell r="O632" t="str">
            <v>K/WELDERS</v>
          </cell>
        </row>
        <row r="633">
          <cell r="D633" t="str">
            <v>2440-7</v>
          </cell>
          <cell r="E633" t="str">
            <v>OXYGEN</v>
          </cell>
          <cell r="F633">
            <v>0</v>
          </cell>
          <cell r="G633" t="str">
            <v>КИСЛОРОД</v>
          </cell>
          <cell r="H633">
            <v>0</v>
          </cell>
          <cell r="I633">
            <v>5</v>
          </cell>
          <cell r="J633" t="str">
            <v>BTL</v>
          </cell>
          <cell r="K633">
            <v>0</v>
          </cell>
          <cell r="L633">
            <v>0</v>
          </cell>
          <cell r="M633">
            <v>1058.4000000000001</v>
          </cell>
          <cell r="N633">
            <v>5292</v>
          </cell>
          <cell r="O633" t="str">
            <v>K/WELDERS</v>
          </cell>
        </row>
        <row r="634">
          <cell r="D634" t="str">
            <v>2440-8</v>
          </cell>
          <cell r="E634" t="str">
            <v>OXYGEN</v>
          </cell>
          <cell r="F634">
            <v>0</v>
          </cell>
          <cell r="G634" t="str">
            <v>КИСЛОРОД</v>
          </cell>
          <cell r="H634">
            <v>0</v>
          </cell>
          <cell r="I634">
            <v>10</v>
          </cell>
          <cell r="J634" t="str">
            <v>BTL</v>
          </cell>
          <cell r="K634">
            <v>0</v>
          </cell>
          <cell r="L634">
            <v>0</v>
          </cell>
          <cell r="M634">
            <v>1058.4000000000001</v>
          </cell>
          <cell r="N634">
            <v>10584</v>
          </cell>
          <cell r="O634" t="str">
            <v>K/WELDERS</v>
          </cell>
        </row>
        <row r="635">
          <cell r="D635" t="str">
            <v>2440-9</v>
          </cell>
          <cell r="E635" t="str">
            <v>OXYGEN</v>
          </cell>
          <cell r="F635">
            <v>0</v>
          </cell>
          <cell r="G635" t="str">
            <v>КИСЛОРОД</v>
          </cell>
          <cell r="H635">
            <v>0</v>
          </cell>
          <cell r="I635">
            <v>16</v>
          </cell>
          <cell r="J635" t="str">
            <v>BTL</v>
          </cell>
          <cell r="K635">
            <v>0</v>
          </cell>
          <cell r="L635">
            <v>0</v>
          </cell>
          <cell r="M635">
            <v>1058.4000000000001</v>
          </cell>
          <cell r="N635">
            <v>16934.400000000001</v>
          </cell>
          <cell r="O635" t="str">
            <v>K/WELDERS</v>
          </cell>
        </row>
        <row r="636">
          <cell r="D636" t="str">
            <v>2440-10</v>
          </cell>
          <cell r="E636" t="str">
            <v>OXYGEN</v>
          </cell>
          <cell r="F636">
            <v>0</v>
          </cell>
          <cell r="G636" t="str">
            <v>КИСЛОРОД</v>
          </cell>
          <cell r="H636">
            <v>0</v>
          </cell>
          <cell r="I636">
            <v>11</v>
          </cell>
          <cell r="J636" t="str">
            <v>BTL</v>
          </cell>
          <cell r="K636">
            <v>0</v>
          </cell>
          <cell r="L636">
            <v>0</v>
          </cell>
          <cell r="M636">
            <v>1058.4000000000001</v>
          </cell>
          <cell r="N636">
            <v>11642.4</v>
          </cell>
          <cell r="O636" t="str">
            <v>K/WELDERS</v>
          </cell>
        </row>
        <row r="637">
          <cell r="D637" t="str">
            <v>2440-11</v>
          </cell>
          <cell r="E637" t="str">
            <v>OXYGEN</v>
          </cell>
          <cell r="F637">
            <v>0</v>
          </cell>
          <cell r="G637" t="str">
            <v>КИСЛОРОД</v>
          </cell>
          <cell r="H637">
            <v>0</v>
          </cell>
          <cell r="I637">
            <v>8</v>
          </cell>
          <cell r="J637" t="str">
            <v>BTL</v>
          </cell>
          <cell r="K637">
            <v>0</v>
          </cell>
          <cell r="L637">
            <v>0</v>
          </cell>
          <cell r="M637">
            <v>1058.4000000000001</v>
          </cell>
          <cell r="N637">
            <v>8467.2000000000007</v>
          </cell>
          <cell r="O637" t="str">
            <v>K/WELDERS</v>
          </cell>
        </row>
        <row r="638">
          <cell r="D638" t="str">
            <v>2440-12</v>
          </cell>
          <cell r="E638" t="str">
            <v>OXYGEN</v>
          </cell>
          <cell r="F638">
            <v>0</v>
          </cell>
          <cell r="G638" t="str">
            <v>КИСЛОРОД</v>
          </cell>
          <cell r="H638">
            <v>0</v>
          </cell>
          <cell r="I638">
            <v>23</v>
          </cell>
          <cell r="J638" t="str">
            <v>BTL</v>
          </cell>
          <cell r="K638">
            <v>0</v>
          </cell>
          <cell r="L638">
            <v>0</v>
          </cell>
          <cell r="M638">
            <v>1058.4000000000001</v>
          </cell>
          <cell r="N638">
            <v>24343.200000000001</v>
          </cell>
          <cell r="O638" t="str">
            <v>K/WELDERS</v>
          </cell>
        </row>
        <row r="639">
          <cell r="D639" t="str">
            <v>2440-13</v>
          </cell>
          <cell r="E639" t="str">
            <v>OXYGEN</v>
          </cell>
          <cell r="F639">
            <v>0</v>
          </cell>
          <cell r="G639" t="str">
            <v>КИСЛОРОД</v>
          </cell>
          <cell r="H639">
            <v>0</v>
          </cell>
          <cell r="I639">
            <v>8</v>
          </cell>
          <cell r="J639" t="str">
            <v>BTL</v>
          </cell>
          <cell r="K639">
            <v>0</v>
          </cell>
          <cell r="L639">
            <v>0</v>
          </cell>
          <cell r="M639">
            <v>1058.4000000000001</v>
          </cell>
          <cell r="N639">
            <v>8467.2000000000007</v>
          </cell>
          <cell r="O639" t="str">
            <v>K/WELDERS</v>
          </cell>
        </row>
        <row r="640">
          <cell r="D640" t="str">
            <v>2440-14</v>
          </cell>
          <cell r="E640" t="str">
            <v>OXYGEN</v>
          </cell>
          <cell r="F640">
            <v>0</v>
          </cell>
          <cell r="G640" t="str">
            <v>КИСЛОРОД</v>
          </cell>
          <cell r="H640">
            <v>0</v>
          </cell>
          <cell r="I640">
            <v>6</v>
          </cell>
          <cell r="J640" t="str">
            <v>BTL</v>
          </cell>
          <cell r="K640">
            <v>0</v>
          </cell>
          <cell r="L640">
            <v>0</v>
          </cell>
          <cell r="M640">
            <v>1058.4000000000001</v>
          </cell>
          <cell r="N640">
            <v>6350.4</v>
          </cell>
          <cell r="O640" t="str">
            <v>K/WELDERS</v>
          </cell>
        </row>
        <row r="641">
          <cell r="D641" t="str">
            <v>2440-15</v>
          </cell>
          <cell r="E641" t="str">
            <v>OXYGEN</v>
          </cell>
          <cell r="F641">
            <v>0</v>
          </cell>
          <cell r="G641" t="str">
            <v>КИСЛОРОД</v>
          </cell>
          <cell r="H641">
            <v>0</v>
          </cell>
          <cell r="I641">
            <v>30</v>
          </cell>
          <cell r="J641" t="str">
            <v>BTL</v>
          </cell>
          <cell r="K641">
            <v>0</v>
          </cell>
          <cell r="L641">
            <v>0</v>
          </cell>
          <cell r="M641">
            <v>1058.4000000000001</v>
          </cell>
          <cell r="N641">
            <v>31752</v>
          </cell>
          <cell r="O641" t="str">
            <v>K/WELDERS</v>
          </cell>
        </row>
        <row r="642">
          <cell r="D642" t="str">
            <v>2440-16</v>
          </cell>
          <cell r="E642" t="str">
            <v>OXYGEN</v>
          </cell>
          <cell r="F642">
            <v>0</v>
          </cell>
          <cell r="G642" t="str">
            <v>КИСЛОРОД</v>
          </cell>
          <cell r="H642">
            <v>0</v>
          </cell>
          <cell r="I642">
            <v>30</v>
          </cell>
          <cell r="J642" t="str">
            <v>BTL</v>
          </cell>
          <cell r="K642">
            <v>0</v>
          </cell>
          <cell r="L642">
            <v>0</v>
          </cell>
          <cell r="M642">
            <v>1058.4000000000001</v>
          </cell>
          <cell r="N642">
            <v>31752</v>
          </cell>
          <cell r="O642" t="str">
            <v>K/WELDERS</v>
          </cell>
        </row>
        <row r="643">
          <cell r="D643" t="str">
            <v>2440-17</v>
          </cell>
          <cell r="E643" t="str">
            <v>OXYGEN</v>
          </cell>
          <cell r="F643">
            <v>0</v>
          </cell>
          <cell r="G643" t="str">
            <v>КИСЛОРОД</v>
          </cell>
          <cell r="H643">
            <v>0</v>
          </cell>
          <cell r="I643">
            <v>20</v>
          </cell>
          <cell r="J643" t="str">
            <v>BTL</v>
          </cell>
          <cell r="K643">
            <v>0</v>
          </cell>
          <cell r="L643">
            <v>0</v>
          </cell>
          <cell r="M643">
            <v>1058.4000000000001</v>
          </cell>
          <cell r="N643">
            <v>21168</v>
          </cell>
          <cell r="O643" t="str">
            <v>K/WELDERS</v>
          </cell>
        </row>
        <row r="644">
          <cell r="D644" t="str">
            <v>2440-18</v>
          </cell>
          <cell r="E644" t="str">
            <v>OXYGEN</v>
          </cell>
          <cell r="F644">
            <v>0</v>
          </cell>
          <cell r="G644" t="str">
            <v>КИСЛОРОД</v>
          </cell>
          <cell r="H644">
            <v>0</v>
          </cell>
          <cell r="I644">
            <v>18</v>
          </cell>
          <cell r="J644" t="str">
            <v>BTL</v>
          </cell>
          <cell r="K644">
            <v>0</v>
          </cell>
          <cell r="L644">
            <v>0</v>
          </cell>
          <cell r="M644">
            <v>1058.4000000000001</v>
          </cell>
          <cell r="N644">
            <v>19051.2</v>
          </cell>
          <cell r="O644" t="str">
            <v>K/WELDERS</v>
          </cell>
        </row>
        <row r="645">
          <cell r="D645" t="str">
            <v>2440-19</v>
          </cell>
          <cell r="E645" t="str">
            <v>OXYGEN</v>
          </cell>
          <cell r="F645">
            <v>0</v>
          </cell>
          <cell r="G645" t="str">
            <v>КИСЛОРОД</v>
          </cell>
          <cell r="H645">
            <v>0</v>
          </cell>
          <cell r="I645">
            <v>20</v>
          </cell>
          <cell r="J645" t="str">
            <v>BTL</v>
          </cell>
          <cell r="K645">
            <v>0</v>
          </cell>
          <cell r="L645">
            <v>0</v>
          </cell>
          <cell r="M645">
            <v>1058.4000000000001</v>
          </cell>
          <cell r="N645">
            <v>21168</v>
          </cell>
          <cell r="O645" t="str">
            <v>K/WELDERS</v>
          </cell>
        </row>
        <row r="646">
          <cell r="D646" t="str">
            <v>2440-20</v>
          </cell>
          <cell r="E646" t="str">
            <v>OXYGEN</v>
          </cell>
          <cell r="F646">
            <v>0</v>
          </cell>
          <cell r="G646" t="str">
            <v>КИСЛОРОД</v>
          </cell>
          <cell r="H646">
            <v>0</v>
          </cell>
          <cell r="I646">
            <v>11</v>
          </cell>
          <cell r="J646" t="str">
            <v>BTL</v>
          </cell>
          <cell r="K646">
            <v>0</v>
          </cell>
          <cell r="L646">
            <v>0</v>
          </cell>
          <cell r="M646">
            <v>1058.4000000000001</v>
          </cell>
          <cell r="N646">
            <v>11642.4</v>
          </cell>
          <cell r="O646" t="str">
            <v>K/WELDERS</v>
          </cell>
        </row>
        <row r="647">
          <cell r="D647" t="str">
            <v>2440-21</v>
          </cell>
          <cell r="E647" t="str">
            <v>OXYGEN</v>
          </cell>
          <cell r="F647">
            <v>0</v>
          </cell>
          <cell r="G647" t="str">
            <v>КИСЛОРОД</v>
          </cell>
          <cell r="H647">
            <v>0</v>
          </cell>
          <cell r="I647">
            <v>29</v>
          </cell>
          <cell r="J647" t="str">
            <v>BTL</v>
          </cell>
          <cell r="K647">
            <v>0</v>
          </cell>
          <cell r="L647">
            <v>0</v>
          </cell>
          <cell r="M647">
            <v>1058.4000000000001</v>
          </cell>
          <cell r="N647">
            <v>30693.599999999999</v>
          </cell>
          <cell r="O647" t="str">
            <v>K/WELDERS</v>
          </cell>
        </row>
        <row r="648">
          <cell r="D648" t="str">
            <v>2440-22</v>
          </cell>
          <cell r="E648" t="str">
            <v>OXYGEN</v>
          </cell>
          <cell r="F648">
            <v>0</v>
          </cell>
          <cell r="G648" t="str">
            <v>КИСЛОРОД</v>
          </cell>
          <cell r="H648">
            <v>0</v>
          </cell>
          <cell r="I648">
            <v>10</v>
          </cell>
          <cell r="J648" t="str">
            <v>BTL</v>
          </cell>
          <cell r="K648">
            <v>0</v>
          </cell>
          <cell r="L648">
            <v>0</v>
          </cell>
          <cell r="M648">
            <v>1058.4000000000001</v>
          </cell>
          <cell r="N648">
            <v>10584</v>
          </cell>
          <cell r="O648" t="str">
            <v>K/WELDERS</v>
          </cell>
        </row>
        <row r="649">
          <cell r="D649">
            <v>2441</v>
          </cell>
          <cell r="E649" t="str">
            <v>OXYGEN BOTTLES</v>
          </cell>
          <cell r="F649">
            <v>0</v>
          </cell>
          <cell r="G649" t="str">
            <v>КИСЛОРОДНЫЕ БАЛЛОНЫ</v>
          </cell>
          <cell r="H649">
            <v>0</v>
          </cell>
          <cell r="I649">
            <v>10</v>
          </cell>
          <cell r="J649" t="str">
            <v>EACH</v>
          </cell>
          <cell r="K649">
            <v>0</v>
          </cell>
          <cell r="L649">
            <v>0</v>
          </cell>
          <cell r="M649">
            <v>9999.6</v>
          </cell>
          <cell r="N649">
            <v>99996</v>
          </cell>
          <cell r="O649" t="str">
            <v>K/YARD</v>
          </cell>
        </row>
        <row r="650">
          <cell r="D650">
            <v>2444</v>
          </cell>
          <cell r="E650" t="str">
            <v>WELDING ROD</v>
          </cell>
          <cell r="F650" t="str">
            <v>UTP 86 FN DIA 4MM</v>
          </cell>
          <cell r="G650" t="str">
            <v>СВАРОЧНЫЕ ЭЛЕКТРОДЫ</v>
          </cell>
          <cell r="H650" t="str">
            <v>UTP 86 FN Ф 4MM</v>
          </cell>
          <cell r="I650">
            <v>67.000002384185791</v>
          </cell>
          <cell r="J650" t="str">
            <v>KG</v>
          </cell>
          <cell r="K650">
            <v>61</v>
          </cell>
          <cell r="L650">
            <v>4087.0001454353333</v>
          </cell>
          <cell r="M650">
            <v>0</v>
          </cell>
          <cell r="N650">
            <v>0</v>
          </cell>
          <cell r="O650" t="str">
            <v>K1/MIDDLE/A</v>
          </cell>
        </row>
        <row r="651">
          <cell r="D651">
            <v>2445</v>
          </cell>
          <cell r="E651" t="str">
            <v>WELDING ROD</v>
          </cell>
          <cell r="F651" t="str">
            <v>FOX EV 50 7018-1 DIA 4MM</v>
          </cell>
          <cell r="G651" t="str">
            <v>СВАРОЧНЫЕ ЭЛЕКТРОДЫ</v>
          </cell>
          <cell r="H651" t="str">
            <v>FOX EV 50 7018-1 Ф 4MM</v>
          </cell>
          <cell r="I651">
            <v>719.80001974105835</v>
          </cell>
          <cell r="J651" t="str">
            <v>KG</v>
          </cell>
          <cell r="K651">
            <v>3.46</v>
          </cell>
          <cell r="L651">
            <v>2490.5080683040619</v>
          </cell>
          <cell r="M651">
            <v>0</v>
          </cell>
          <cell r="N651">
            <v>0</v>
          </cell>
          <cell r="O651" t="str">
            <v>K1/MIDDLE/A</v>
          </cell>
        </row>
        <row r="652">
          <cell r="D652">
            <v>2447</v>
          </cell>
          <cell r="E652" t="str">
            <v>WELDING ROD</v>
          </cell>
          <cell r="F652" t="str">
            <v>UTP 86 FN DIA 3.2MM</v>
          </cell>
          <cell r="G652" t="str">
            <v>СВАРОЧНЫЕ ЭЛЕКТРОДЫ</v>
          </cell>
          <cell r="H652" t="str">
            <v>UTP 86 FN Ф 3.2MM</v>
          </cell>
          <cell r="I652">
            <v>52.499999046325684</v>
          </cell>
          <cell r="J652" t="str">
            <v>KG</v>
          </cell>
          <cell r="K652">
            <v>65</v>
          </cell>
          <cell r="L652">
            <v>3412.4999380111694</v>
          </cell>
          <cell r="M652">
            <v>0</v>
          </cell>
          <cell r="N652">
            <v>0</v>
          </cell>
          <cell r="O652" t="str">
            <v>K1/MIDDLE/A</v>
          </cell>
        </row>
        <row r="653">
          <cell r="D653">
            <v>2448</v>
          </cell>
          <cell r="E653" t="str">
            <v>WELDING ROD</v>
          </cell>
          <cell r="F653" t="str">
            <v>FOX SAS 2 347 - 15 E 199 DIA 4MM</v>
          </cell>
          <cell r="G653" t="str">
            <v>СВАРОЧНЫЕ ЭЛЕКТРОДЫ</v>
          </cell>
          <cell r="H653" t="str">
            <v>FOX SAS 2 347 - 15 E 199 Ф 4MM</v>
          </cell>
          <cell r="I653">
            <v>361.20000028610229</v>
          </cell>
          <cell r="J653" t="str">
            <v>KG</v>
          </cell>
          <cell r="K653">
            <v>18.63</v>
          </cell>
          <cell r="L653">
            <v>6729.1560053300855</v>
          </cell>
          <cell r="M653">
            <v>0</v>
          </cell>
          <cell r="N653">
            <v>0</v>
          </cell>
          <cell r="O653" t="str">
            <v>K1/MIDDLE/A</v>
          </cell>
        </row>
        <row r="654">
          <cell r="D654">
            <v>2449</v>
          </cell>
          <cell r="E654" t="str">
            <v>WELDING ROD</v>
          </cell>
          <cell r="F654" t="str">
            <v>FOX EV 50 7018 DIA 3.2MM</v>
          </cell>
          <cell r="G654" t="str">
            <v>СВАРОЧНЫЕ ЭЛЕКТРОДЫ</v>
          </cell>
          <cell r="H654" t="str">
            <v>FOX EV 50 7018 Ф 3.2MM</v>
          </cell>
          <cell r="I654">
            <v>695.59998607635498</v>
          </cell>
          <cell r="J654" t="str">
            <v>KG</v>
          </cell>
          <cell r="K654">
            <v>3.69</v>
          </cell>
          <cell r="L654">
            <v>2566.7639486217499</v>
          </cell>
          <cell r="M654">
            <v>0</v>
          </cell>
          <cell r="N654">
            <v>0</v>
          </cell>
          <cell r="O654" t="str">
            <v>K1/MIDDLE/A</v>
          </cell>
        </row>
        <row r="655">
          <cell r="D655">
            <v>2451</v>
          </cell>
          <cell r="E655" t="str">
            <v>WELDING ROD</v>
          </cell>
          <cell r="F655" t="str">
            <v>FOX OHV 6030 DIA 4MM</v>
          </cell>
          <cell r="G655" t="str">
            <v>СВАРОЧНЫЕ ЭЛЕКТРОДЫ</v>
          </cell>
          <cell r="H655" t="str">
            <v>FOX OHV 6030 Ф 4MM</v>
          </cell>
          <cell r="I655">
            <v>860.80002498626709</v>
          </cell>
          <cell r="J655" t="str">
            <v>KG</v>
          </cell>
          <cell r="K655">
            <v>2.93</v>
          </cell>
          <cell r="L655">
            <v>2522.1440732097626</v>
          </cell>
          <cell r="M655">
            <v>0</v>
          </cell>
          <cell r="N655">
            <v>0</v>
          </cell>
          <cell r="O655" t="str">
            <v>K1/MIDDLE/A</v>
          </cell>
        </row>
        <row r="656">
          <cell r="D656">
            <v>2452</v>
          </cell>
          <cell r="E656" t="str">
            <v>WELDING ROD</v>
          </cell>
          <cell r="F656" t="str">
            <v>FOX OHV 6013 DIA 2.5MM</v>
          </cell>
          <cell r="G656" t="str">
            <v>СВАРОЧНЫЕ ЭЛЕКТРОДЫ</v>
          </cell>
          <cell r="H656" t="str">
            <v>FOX OHV 6013 Ф 2.5MM</v>
          </cell>
          <cell r="I656">
            <v>838.40000009536743</v>
          </cell>
          <cell r="J656" t="str">
            <v>KG</v>
          </cell>
          <cell r="K656">
            <v>3.44</v>
          </cell>
          <cell r="L656">
            <v>2884.0960003280638</v>
          </cell>
          <cell r="M656">
            <v>0</v>
          </cell>
          <cell r="N656">
            <v>0</v>
          </cell>
          <cell r="O656" t="str">
            <v>K1/MIDDLE/A</v>
          </cell>
        </row>
        <row r="657">
          <cell r="D657">
            <v>2453</v>
          </cell>
          <cell r="E657" t="str">
            <v>WELDING ROD FOR ALUMINUM</v>
          </cell>
          <cell r="F657" t="str">
            <v>UTP 48 DIA 3.2MM</v>
          </cell>
          <cell r="G657" t="str">
            <v>СВАРОЧНЫЕ ЭЛЕКТРОДЫ ДЛЯ АЛЮМИНИЯ</v>
          </cell>
          <cell r="H657" t="str">
            <v>UTP 48 Ф 3.2MM</v>
          </cell>
          <cell r="I657">
            <v>9.9998712539672852E-4</v>
          </cell>
          <cell r="J657" t="str">
            <v>KG</v>
          </cell>
          <cell r="K657">
            <v>26.57</v>
          </cell>
          <cell r="L657">
            <v>2.6569657921791077E-2</v>
          </cell>
          <cell r="M657">
            <v>0</v>
          </cell>
          <cell r="N657">
            <v>0</v>
          </cell>
          <cell r="O657" t="str">
            <v>K1/MIDDLE/A</v>
          </cell>
        </row>
        <row r="658">
          <cell r="D658">
            <v>2456</v>
          </cell>
          <cell r="E658" t="str">
            <v>GLAND HAND TRUCK AIR CONNECTION</v>
          </cell>
          <cell r="F658" t="str">
            <v>23-1964</v>
          </cell>
          <cell r="G658" t="str">
            <v>ПНЕВМОСОЕДИНЕНИЕ ДЛЯ ТРЕЙЛЕРА</v>
          </cell>
          <cell r="H658" t="str">
            <v>23-1964</v>
          </cell>
          <cell r="I658">
            <v>1</v>
          </cell>
          <cell r="J658" t="str">
            <v>EACH</v>
          </cell>
          <cell r="K658">
            <v>8.9499999999999993</v>
          </cell>
          <cell r="L658">
            <v>8.9499999999999993</v>
          </cell>
          <cell r="M658">
            <v>0</v>
          </cell>
          <cell r="N658">
            <v>0</v>
          </cell>
          <cell r="O658" t="str">
            <v>K1/14</v>
          </cell>
        </row>
        <row r="659">
          <cell r="D659">
            <v>2458</v>
          </cell>
          <cell r="E659" t="str">
            <v>GLAND HAND TRUCK AIR CONNECTION</v>
          </cell>
          <cell r="F659" t="str">
            <v>23-1961</v>
          </cell>
          <cell r="G659" t="str">
            <v>ПНЕВМОСОЕДИНЕНИЕ ДЛЯ ТРЕЙЛЕРА</v>
          </cell>
          <cell r="H659" t="str">
            <v>23-1961</v>
          </cell>
          <cell r="I659">
            <v>5</v>
          </cell>
          <cell r="J659" t="str">
            <v>EACH</v>
          </cell>
          <cell r="K659">
            <v>19.95</v>
          </cell>
          <cell r="L659">
            <v>99.75</v>
          </cell>
          <cell r="M659">
            <v>0</v>
          </cell>
          <cell r="N659">
            <v>0</v>
          </cell>
          <cell r="O659" t="str">
            <v>K1/14</v>
          </cell>
        </row>
        <row r="660">
          <cell r="D660">
            <v>2467</v>
          </cell>
          <cell r="E660" t="str">
            <v>CONCRETE SLABS</v>
          </cell>
          <cell r="F660">
            <v>0</v>
          </cell>
          <cell r="G660" t="str">
            <v>ДОРОЖНЫЕ ПЛИТЫ</v>
          </cell>
          <cell r="H660">
            <v>0</v>
          </cell>
          <cell r="I660">
            <v>21</v>
          </cell>
          <cell r="J660" t="str">
            <v>EACH</v>
          </cell>
          <cell r="K660">
            <v>0</v>
          </cell>
          <cell r="L660">
            <v>0</v>
          </cell>
          <cell r="M660">
            <v>33000</v>
          </cell>
          <cell r="N660">
            <v>693000</v>
          </cell>
          <cell r="O660" t="str">
            <v>K/YARD</v>
          </cell>
        </row>
        <row r="661">
          <cell r="D661">
            <v>2467</v>
          </cell>
          <cell r="E661" t="str">
            <v>CONCRETE SLABS</v>
          </cell>
          <cell r="F661">
            <v>0</v>
          </cell>
          <cell r="G661" t="str">
            <v>ДОРОЖНЫЕ ПЛИТЫ</v>
          </cell>
          <cell r="H661">
            <v>0</v>
          </cell>
          <cell r="I661">
            <v>34</v>
          </cell>
          <cell r="J661" t="str">
            <v>EACH</v>
          </cell>
          <cell r="K661">
            <v>0</v>
          </cell>
          <cell r="L661">
            <v>0</v>
          </cell>
          <cell r="M661">
            <v>33000</v>
          </cell>
          <cell r="N661">
            <v>1122000</v>
          </cell>
          <cell r="O661" t="str">
            <v>K/YARD</v>
          </cell>
        </row>
        <row r="662">
          <cell r="D662">
            <v>2470</v>
          </cell>
          <cell r="E662" t="str">
            <v>HAND PUMP</v>
          </cell>
          <cell r="F662">
            <v>0</v>
          </cell>
          <cell r="G662" t="str">
            <v>РУЧНОЙ НАСОС</v>
          </cell>
          <cell r="H662">
            <v>0</v>
          </cell>
          <cell r="I662">
            <v>1</v>
          </cell>
          <cell r="J662" t="str">
            <v>EACH</v>
          </cell>
          <cell r="K662">
            <v>0</v>
          </cell>
          <cell r="L662">
            <v>0</v>
          </cell>
          <cell r="M662">
            <v>12600</v>
          </cell>
          <cell r="N662">
            <v>12600</v>
          </cell>
          <cell r="O662" t="str">
            <v>K/TOOL ROOM</v>
          </cell>
        </row>
        <row r="663">
          <cell r="D663">
            <v>2478</v>
          </cell>
          <cell r="E663" t="str">
            <v>BIG JOE REGULATOR</v>
          </cell>
          <cell r="F663" t="str">
            <v>1" NPT C/W 1/4" ORIFICE PRESSURE RATING 1500 PSIG SET PRESSURE 60-100 PSIG</v>
          </cell>
          <cell r="G663" t="str">
            <v>РЕГУЛЯТОР "БИГ ДЖО"</v>
          </cell>
          <cell r="H663" t="str">
            <v>1" NPT С ОТВЕРСТИЕМ 1/4" ДАВЛЕНИЕ 1500 PSIG УСТАНОВОЧНОЕ ДАВЛЕНИЕ 60-100 PSIG</v>
          </cell>
          <cell r="I663">
            <v>2</v>
          </cell>
          <cell r="J663" t="str">
            <v>EACH</v>
          </cell>
          <cell r="K663">
            <v>550</v>
          </cell>
          <cell r="L663">
            <v>1100</v>
          </cell>
          <cell r="M663">
            <v>0</v>
          </cell>
          <cell r="N663">
            <v>0</v>
          </cell>
          <cell r="O663" t="str">
            <v>K1/39</v>
          </cell>
        </row>
        <row r="664">
          <cell r="D664">
            <v>2482</v>
          </cell>
          <cell r="E664" t="str">
            <v>PRESSURE REGULATOR</v>
          </cell>
          <cell r="F664" t="str">
            <v>TYPE 67 AF 1/4” NPT 5-30 PSIG C/W PRESSURE GAUGE 0-30 PSIG</v>
          </cell>
          <cell r="G664" t="str">
            <v>РЕГУЛЯТОР ДАВЛЕНИЯ</v>
          </cell>
          <cell r="H664" t="str">
            <v>ТИП 67 AF 1/4” NPT 5-30 PSIG В КОМПЛЕКТЕ С МАНОМЕТРОМ 0-30 PSIG</v>
          </cell>
          <cell r="I664">
            <v>1</v>
          </cell>
          <cell r="J664" t="str">
            <v>EACH</v>
          </cell>
          <cell r="K664">
            <v>210</v>
          </cell>
          <cell r="L664">
            <v>210</v>
          </cell>
          <cell r="M664">
            <v>0</v>
          </cell>
          <cell r="N664">
            <v>0</v>
          </cell>
          <cell r="O664" t="str">
            <v>K1/39</v>
          </cell>
        </row>
        <row r="665">
          <cell r="D665">
            <v>2483</v>
          </cell>
          <cell r="E665" t="str">
            <v>TEMPERATURE CONTROLLER</v>
          </cell>
          <cell r="F665" t="str">
            <v>MODEL T 12 CAST BASE ASSEMBLY IRON 500 PSIG WP KIMRAY MODEL T12 TEMPERATURE –30 DEG F TO 400 DEG F SUPPLY PRESSURE 5 TO 30 PSIG</v>
          </cell>
          <cell r="G665" t="str">
            <v>РЕГУЛЯТОР ТЕМПЕРАТУРЫ</v>
          </cell>
          <cell r="H665" t="str">
            <v>МОДЕЛЬ T 12 ЖЕЛЕЗНАЯ ОСНОВА 500 PSIG КИМРЕЙ МОДЕЛЬ T12 ТЕМПЕРАТУРА –30 ГР. F ДО 400 ГР. F ПОДАЧА ДАВЛЕНИЯ С 5 ДО 30 PSIG</v>
          </cell>
          <cell r="I665">
            <v>1</v>
          </cell>
          <cell r="J665" t="str">
            <v>EACH</v>
          </cell>
          <cell r="K665">
            <v>160</v>
          </cell>
          <cell r="L665">
            <v>160</v>
          </cell>
          <cell r="M665">
            <v>0</v>
          </cell>
          <cell r="N665">
            <v>0</v>
          </cell>
          <cell r="O665" t="str">
            <v>K1/39</v>
          </cell>
        </row>
        <row r="666">
          <cell r="D666">
            <v>2489</v>
          </cell>
          <cell r="E666" t="str">
            <v>ORIFICE PLATE</v>
          </cell>
          <cell r="F666" t="str">
            <v>2.000” FOR 4” METER RUN</v>
          </cell>
          <cell r="G666" t="str">
            <v>ПЛАСТИНА С ОТВЕРСТИЕМ</v>
          </cell>
          <cell r="H666" t="str">
            <v>2.000” ДЛЯ 4” РЕГУЛЯТОРА</v>
          </cell>
          <cell r="I666">
            <v>1</v>
          </cell>
          <cell r="J666" t="str">
            <v>EACH</v>
          </cell>
          <cell r="K666">
            <v>65</v>
          </cell>
          <cell r="L666">
            <v>65</v>
          </cell>
          <cell r="M666">
            <v>0</v>
          </cell>
          <cell r="N666">
            <v>0</v>
          </cell>
          <cell r="O666" t="str">
            <v>K1/39</v>
          </cell>
        </row>
        <row r="667">
          <cell r="D667">
            <v>2490</v>
          </cell>
          <cell r="E667" t="str">
            <v>ORIFICE PLATE</v>
          </cell>
          <cell r="F667" t="str">
            <v>2.250” FOR 4” METER RUN</v>
          </cell>
          <cell r="G667" t="str">
            <v>ПЛАСТИНА С ОТВЕРСТИЕМ</v>
          </cell>
          <cell r="H667" t="str">
            <v>2.250” ДЛЯ 4” РЕГУЛЯТОРА</v>
          </cell>
          <cell r="I667">
            <v>1</v>
          </cell>
          <cell r="J667" t="str">
            <v>EACH</v>
          </cell>
          <cell r="K667">
            <v>65</v>
          </cell>
          <cell r="L667">
            <v>65</v>
          </cell>
          <cell r="M667">
            <v>0</v>
          </cell>
          <cell r="N667">
            <v>0</v>
          </cell>
          <cell r="O667" t="str">
            <v>K1/39</v>
          </cell>
        </row>
        <row r="668">
          <cell r="D668">
            <v>2491</v>
          </cell>
          <cell r="E668" t="str">
            <v>ORIFICE PLATE</v>
          </cell>
          <cell r="F668" t="str">
            <v>2.500” FOR 4” METER RUN</v>
          </cell>
          <cell r="G668" t="str">
            <v>ПЛАСТИНА С ОТВЕРСТИЕМ</v>
          </cell>
          <cell r="H668" t="str">
            <v>2.500” ДЛЯ 4” РЕГУЛЯТОРА</v>
          </cell>
          <cell r="I668">
            <v>1</v>
          </cell>
          <cell r="J668" t="str">
            <v>EACH</v>
          </cell>
          <cell r="K668">
            <v>65</v>
          </cell>
          <cell r="L668">
            <v>65</v>
          </cell>
          <cell r="M668">
            <v>0</v>
          </cell>
          <cell r="N668">
            <v>0</v>
          </cell>
          <cell r="O668" t="str">
            <v>K1/39</v>
          </cell>
        </row>
        <row r="669">
          <cell r="D669">
            <v>2492</v>
          </cell>
          <cell r="E669" t="str">
            <v>GRAPHIC OR EQUIPMENT STANDARD CHARTS</v>
          </cell>
          <cell r="F669" t="str">
            <v>12” 24 HR STATIC 0-1500 PSIG, TEMP 0-150 F, DIFF 0-100”</v>
          </cell>
          <cell r="G669" t="str">
            <v>СТАНДАРТНЫЕ ДИАГРАММЫ ДЛЯ ГРАФИЧЕСКОГО ОБОРУДОВАНИЯ</v>
          </cell>
          <cell r="H669" t="str">
            <v>12” 24 ЧАСА СТАТИЧЕСКИЕ 0-1500 PSIG, TEMП 0-150 F, DIFF 0-100”</v>
          </cell>
          <cell r="I669">
            <v>1</v>
          </cell>
          <cell r="J669" t="str">
            <v>BOX</v>
          </cell>
          <cell r="K669">
            <v>40</v>
          </cell>
          <cell r="L669">
            <v>40</v>
          </cell>
          <cell r="M669">
            <v>0</v>
          </cell>
          <cell r="N669">
            <v>0</v>
          </cell>
          <cell r="O669" t="str">
            <v>K1/39</v>
          </cell>
        </row>
        <row r="670">
          <cell r="D670">
            <v>2493</v>
          </cell>
          <cell r="E670" t="str">
            <v>7 DAY STANDARD CHARTS</v>
          </cell>
          <cell r="F670" t="str">
            <v>12” 24 HR STATIC 0-1500 PSIG, TEMP 0-150 F, DIFF 0-100”</v>
          </cell>
          <cell r="G670" t="str">
            <v>СТАНДАРТНЫЕ ДИАГРАМЫ НА 7 ДНЕЙ</v>
          </cell>
          <cell r="H670" t="str">
            <v>12” 24 ЧАСА СТАТИЧЕСКИЕ 0-1500 PSIG, TEMП 0-150 F, DIFF 0-100”</v>
          </cell>
          <cell r="I670">
            <v>5</v>
          </cell>
          <cell r="J670" t="str">
            <v>BOX</v>
          </cell>
          <cell r="K670">
            <v>40</v>
          </cell>
          <cell r="L670">
            <v>200</v>
          </cell>
          <cell r="M670">
            <v>0</v>
          </cell>
          <cell r="N670">
            <v>0</v>
          </cell>
          <cell r="O670" t="str">
            <v>K1/39</v>
          </cell>
        </row>
        <row r="671">
          <cell r="D671">
            <v>2494</v>
          </cell>
          <cell r="E671" t="str">
            <v>PRESSURE GAUGE</v>
          </cell>
          <cell r="F671" t="str">
            <v>2-2000 PSIG DUAL SCALE PSIG / ATM 1/2” NPT 4” FACE</v>
          </cell>
          <cell r="G671" t="str">
            <v>МАНОМЕТР</v>
          </cell>
          <cell r="H671" t="str">
            <v>2-2000 PSIG ДВОЙНАЯ ШКАЛА PSIG / ATM 1/2” NPT ТАБЛО 4"</v>
          </cell>
          <cell r="I671">
            <v>5</v>
          </cell>
          <cell r="J671" t="str">
            <v>EACH</v>
          </cell>
          <cell r="K671">
            <v>175</v>
          </cell>
          <cell r="L671">
            <v>875</v>
          </cell>
          <cell r="M671">
            <v>0</v>
          </cell>
          <cell r="N671">
            <v>0</v>
          </cell>
          <cell r="O671" t="str">
            <v>K1/43</v>
          </cell>
        </row>
        <row r="672">
          <cell r="D672">
            <v>2499</v>
          </cell>
          <cell r="E672" t="str">
            <v>HOSE CLAMPS</v>
          </cell>
          <cell r="F672" t="str">
            <v>4” 5456 IDEAL BOX OF 10</v>
          </cell>
          <cell r="G672" t="str">
            <v>ХОМУТЫ ШЛАНГОВЫЕ</v>
          </cell>
          <cell r="H672" t="str">
            <v>4” 5412 ПО 10 ШТ В КОРОБКЕ</v>
          </cell>
          <cell r="I672">
            <v>1</v>
          </cell>
          <cell r="J672" t="str">
            <v>BOX</v>
          </cell>
          <cell r="K672">
            <v>14</v>
          </cell>
          <cell r="L672">
            <v>14</v>
          </cell>
          <cell r="M672">
            <v>0</v>
          </cell>
          <cell r="N672">
            <v>0</v>
          </cell>
          <cell r="O672" t="str">
            <v>K1/39</v>
          </cell>
        </row>
        <row r="673">
          <cell r="D673">
            <v>2500</v>
          </cell>
          <cell r="E673" t="str">
            <v>PRESSURE CONTROL UNIT</v>
          </cell>
          <cell r="F673" t="str">
            <v>FISHER CONTROLS COMPANY TYPE  4102 Z SERIAL 8341104 SUPPLY PRESSURE: 35 PI OUTPUT: 6-30 PI PRESSURE ELEMENT 0-1500 PSIG BOURDON TUBE ORIFICE 1D1394</v>
          </cell>
          <cell r="G673" t="str">
            <v>УСТАНОВКА РЕГУЛИРОВКИ ДАВЛЕНИЯ</v>
          </cell>
          <cell r="H673" t="str">
            <v>КОМПАНИИ ФИШЕР КОНТРОЛЗ ТИП 4102 Z С/Н 8341104 ДАВЛЕНИЕ НА ВХОДЕ: 35 PI НА ВЫХОДЕ: 6-30 PI ЭЛЕМЕНТ ДАВЛЕНИЯ 0-1500 PSIG БУРДОНОВСКАЯ ТРУБКА ОТВЕРСТИЕ 1D1394</v>
          </cell>
          <cell r="I673">
            <v>1</v>
          </cell>
          <cell r="J673" t="str">
            <v>SET</v>
          </cell>
          <cell r="K673">
            <v>1510</v>
          </cell>
          <cell r="L673">
            <v>1510</v>
          </cell>
          <cell r="M673">
            <v>0</v>
          </cell>
          <cell r="N673">
            <v>0</v>
          </cell>
          <cell r="O673" t="str">
            <v>K1/39</v>
          </cell>
        </row>
        <row r="674">
          <cell r="D674">
            <v>2505</v>
          </cell>
          <cell r="E674" t="str">
            <v>STEM TS 899 SSTC</v>
          </cell>
          <cell r="F674">
            <v>0</v>
          </cell>
          <cell r="G674" t="str">
            <v>ШТОК TS 899 SSTC</v>
          </cell>
          <cell r="H674">
            <v>0</v>
          </cell>
          <cell r="I674">
            <v>1</v>
          </cell>
          <cell r="J674" t="str">
            <v>EACH</v>
          </cell>
          <cell r="K674">
            <v>180</v>
          </cell>
          <cell r="L674">
            <v>180</v>
          </cell>
          <cell r="M674">
            <v>0</v>
          </cell>
          <cell r="N674">
            <v>0</v>
          </cell>
          <cell r="O674" t="str">
            <v>K1/5</v>
          </cell>
        </row>
        <row r="675">
          <cell r="D675">
            <v>2506</v>
          </cell>
          <cell r="E675" t="str">
            <v>SEAT TC-642 3/4" SSTC</v>
          </cell>
          <cell r="F675">
            <v>0</v>
          </cell>
          <cell r="G675" t="str">
            <v>СЕДЛО TC-642 3/4" SSTC</v>
          </cell>
          <cell r="H675">
            <v>0</v>
          </cell>
          <cell r="I675">
            <v>1</v>
          </cell>
          <cell r="J675" t="str">
            <v>EACH</v>
          </cell>
          <cell r="K675">
            <v>208</v>
          </cell>
          <cell r="L675">
            <v>208</v>
          </cell>
          <cell r="M675">
            <v>0</v>
          </cell>
          <cell r="N675">
            <v>0</v>
          </cell>
          <cell r="O675" t="str">
            <v>K1/5</v>
          </cell>
        </row>
        <row r="676">
          <cell r="D676">
            <v>2507</v>
          </cell>
          <cell r="E676" t="str">
            <v>SNAP RING TC959 5-10 M 3000-X162</v>
          </cell>
          <cell r="F676">
            <v>0</v>
          </cell>
          <cell r="G676" t="str">
            <v>СТОПОРНОЕ КОЛЬЦО TC959 5-10 M 3000-X162</v>
          </cell>
          <cell r="H676">
            <v>0</v>
          </cell>
          <cell r="I676">
            <v>1</v>
          </cell>
          <cell r="J676" t="str">
            <v>EACH</v>
          </cell>
          <cell r="K676">
            <v>5</v>
          </cell>
          <cell r="L676">
            <v>5</v>
          </cell>
          <cell r="M676">
            <v>0</v>
          </cell>
          <cell r="N676">
            <v>0</v>
          </cell>
          <cell r="O676" t="str">
            <v>K1/5</v>
          </cell>
        </row>
        <row r="677">
          <cell r="D677">
            <v>2508</v>
          </cell>
          <cell r="E677" t="str">
            <v>PACKING TC-896</v>
          </cell>
          <cell r="F677">
            <v>0</v>
          </cell>
          <cell r="G677" t="str">
            <v>УПЛОТНЕНИЕ TC-896</v>
          </cell>
          <cell r="H677">
            <v>0</v>
          </cell>
          <cell r="I677">
            <v>1</v>
          </cell>
          <cell r="J677" t="str">
            <v>EACH</v>
          </cell>
          <cell r="K677">
            <v>34</v>
          </cell>
          <cell r="L677">
            <v>34</v>
          </cell>
          <cell r="M677">
            <v>0</v>
          </cell>
          <cell r="N677">
            <v>0</v>
          </cell>
          <cell r="O677" t="str">
            <v>K1/5</v>
          </cell>
        </row>
        <row r="678">
          <cell r="D678">
            <v>2509</v>
          </cell>
          <cell r="E678" t="str">
            <v>CHOKE WRENCH THORNHILL CR</v>
          </cell>
          <cell r="F678">
            <v>0</v>
          </cell>
          <cell r="G678" t="str">
            <v>ШТУЦЕРНЫЙ КЛЮЧ ТОРНМИЛЛ</v>
          </cell>
          <cell r="H678">
            <v>0</v>
          </cell>
          <cell r="I678">
            <v>1</v>
          </cell>
          <cell r="J678" t="str">
            <v>EACH</v>
          </cell>
          <cell r="K678">
            <v>49</v>
          </cell>
          <cell r="L678">
            <v>49</v>
          </cell>
          <cell r="M678">
            <v>0</v>
          </cell>
          <cell r="N678">
            <v>0</v>
          </cell>
          <cell r="O678" t="str">
            <v>K1/5</v>
          </cell>
        </row>
        <row r="679">
          <cell r="D679">
            <v>2510</v>
          </cell>
          <cell r="E679" t="str">
            <v>PRESSURE CONTROLLER / TRANSMITTER</v>
          </cell>
          <cell r="F679" t="str">
            <v>2-FS4160K-223 4150/60K SENSING ELEMENT RANGE: 0/1, 500 PSI; ACTION: DIRECT; SUPPLY GAUGE: 0-30 PSIG/MPA/BAR; OUTPUT GAUGES: 0-30 PSIG/MPA/BAR</v>
          </cell>
          <cell r="G679" t="str">
            <v>РЕГУЛЯТОР / ПЕРЕДАТЧИК ДАВЛЕНИЯ</v>
          </cell>
          <cell r="H679" t="str">
            <v>2-FS4160K-223 4150/60K ДИАПАЗОН ДАТЧИКА: 0/1, 500 PSI; ДЕЙСТВИЕ: ПРЯМОЕ; МАНОМЕТР НА ВХОДЕ: 0-30 PSIG/MPA/BAR; МАНОМЕТР НА ВЫХОДЕ: 0-30 PSIG/MPA/BAR</v>
          </cell>
          <cell r="I679">
            <v>1</v>
          </cell>
          <cell r="J679" t="str">
            <v>EACH</v>
          </cell>
          <cell r="K679">
            <v>708.4</v>
          </cell>
          <cell r="L679">
            <v>708.4</v>
          </cell>
          <cell r="M679">
            <v>0</v>
          </cell>
          <cell r="N679">
            <v>0</v>
          </cell>
          <cell r="O679" t="str">
            <v>K1/39</v>
          </cell>
        </row>
        <row r="680">
          <cell r="D680">
            <v>2511</v>
          </cell>
          <cell r="E680" t="str">
            <v>JUNK RING RETAINER TC-895 5-10M BRASS</v>
          </cell>
          <cell r="F680">
            <v>0</v>
          </cell>
          <cell r="G680">
            <v>0</v>
          </cell>
          <cell r="H680" t="str">
            <v>СТОПОРНОЕ КОЛЬЦО TC-895 5-10M МЕДНОЕ</v>
          </cell>
          <cell r="I680">
            <v>1</v>
          </cell>
          <cell r="J680" t="str">
            <v>EACH</v>
          </cell>
          <cell r="K680">
            <v>25</v>
          </cell>
          <cell r="L680">
            <v>25</v>
          </cell>
          <cell r="M680">
            <v>0</v>
          </cell>
          <cell r="N680">
            <v>0</v>
          </cell>
          <cell r="O680" t="str">
            <v>K1/2</v>
          </cell>
        </row>
        <row r="681">
          <cell r="E681" t="str">
            <v>VINYL CABLE</v>
          </cell>
          <cell r="F681" t="str">
            <v>5x2.5 MM</v>
          </cell>
          <cell r="G681" t="str">
            <v>КАБЕЛЬ ВИНИЛОВЫЙ</v>
          </cell>
          <cell r="H681" t="str">
            <v>5X2.5 ММ</v>
          </cell>
          <cell r="I681">
            <v>100</v>
          </cell>
          <cell r="J681" t="str">
            <v>METER</v>
          </cell>
          <cell r="K681">
            <v>0</v>
          </cell>
          <cell r="L681">
            <v>0</v>
          </cell>
          <cell r="M681">
            <v>0</v>
          </cell>
          <cell r="N681">
            <v>0</v>
          </cell>
          <cell r="O681" t="str">
            <v>K/C-22</v>
          </cell>
        </row>
        <row r="682">
          <cell r="D682">
            <v>2542</v>
          </cell>
          <cell r="E682" t="str">
            <v>VINYL CABLE</v>
          </cell>
          <cell r="F682" t="str">
            <v>5x2.5 MM</v>
          </cell>
          <cell r="G682" t="str">
            <v>КАБЕЛЬ ВИНИЛОВЫЙ</v>
          </cell>
          <cell r="H682" t="str">
            <v>5X2.5 ММ</v>
          </cell>
          <cell r="I682">
            <v>494</v>
          </cell>
          <cell r="J682" t="str">
            <v>METER</v>
          </cell>
          <cell r="K682">
            <v>1.77</v>
          </cell>
          <cell r="L682">
            <v>874.38</v>
          </cell>
          <cell r="M682">
            <v>0</v>
          </cell>
          <cell r="N682">
            <v>0</v>
          </cell>
          <cell r="O682" t="str">
            <v>K/C-22</v>
          </cell>
        </row>
        <row r="683">
          <cell r="D683">
            <v>2543</v>
          </cell>
          <cell r="E683" t="str">
            <v>RUBBER CABLE</v>
          </cell>
          <cell r="F683" t="str">
            <v>5x4 MM</v>
          </cell>
          <cell r="G683" t="str">
            <v>КАБЕЛЬ РЕЗИНОВЫЙ</v>
          </cell>
          <cell r="H683" t="str">
            <v>5x4 ММ</v>
          </cell>
          <cell r="I683">
            <v>178</v>
          </cell>
          <cell r="J683" t="str">
            <v>METER</v>
          </cell>
          <cell r="K683">
            <v>3.69</v>
          </cell>
          <cell r="L683">
            <v>656.82</v>
          </cell>
          <cell r="M683">
            <v>0</v>
          </cell>
          <cell r="N683">
            <v>0</v>
          </cell>
          <cell r="O683" t="str">
            <v>K/C-22</v>
          </cell>
        </row>
        <row r="684">
          <cell r="D684">
            <v>2545</v>
          </cell>
          <cell r="E684" t="str">
            <v>RUBBER CABLE</v>
          </cell>
          <cell r="F684" t="str">
            <v>5x10 MM</v>
          </cell>
          <cell r="G684" t="str">
            <v>КАБЕЛЬ РЕЗИНОВЫЙ</v>
          </cell>
          <cell r="H684" t="str">
            <v>5x10 MM</v>
          </cell>
          <cell r="I684">
            <v>315</v>
          </cell>
          <cell r="J684" t="str">
            <v>METER</v>
          </cell>
          <cell r="K684">
            <v>9.34</v>
          </cell>
          <cell r="L684">
            <v>2942.1</v>
          </cell>
          <cell r="M684">
            <v>0</v>
          </cell>
          <cell r="N684">
            <v>0</v>
          </cell>
          <cell r="O684" t="str">
            <v>K/CONTAINER</v>
          </cell>
        </row>
        <row r="685">
          <cell r="D685">
            <v>2547</v>
          </cell>
          <cell r="E685" t="str">
            <v>CHECK VALVE</v>
          </cell>
          <cell r="F685" t="str">
            <v>1"</v>
          </cell>
          <cell r="G685" t="str">
            <v>ОБРАТНЫЙ КЛАПАН</v>
          </cell>
          <cell r="H685" t="str">
            <v>1"</v>
          </cell>
          <cell r="I685">
            <v>3</v>
          </cell>
          <cell r="J685" t="str">
            <v>EACH</v>
          </cell>
          <cell r="K685">
            <v>10.68</v>
          </cell>
          <cell r="L685">
            <v>32.04</v>
          </cell>
          <cell r="M685">
            <v>0</v>
          </cell>
          <cell r="N685">
            <v>0</v>
          </cell>
          <cell r="O685" t="str">
            <v>K1/45</v>
          </cell>
        </row>
        <row r="686">
          <cell r="D686">
            <v>2555</v>
          </cell>
          <cell r="E686" t="str">
            <v>CABLE + WIRE STRIPPER</v>
          </cell>
          <cell r="F686">
            <v>0</v>
          </cell>
          <cell r="G686" t="str">
            <v>ИНСТРУМЕНТ ЭЛЕКТРОМОНТЁРА</v>
          </cell>
          <cell r="H686">
            <v>0</v>
          </cell>
          <cell r="I686">
            <v>1</v>
          </cell>
          <cell r="J686" t="str">
            <v>EACH</v>
          </cell>
          <cell r="K686">
            <v>20.25</v>
          </cell>
          <cell r="L686">
            <v>20.25</v>
          </cell>
          <cell r="M686">
            <v>0</v>
          </cell>
          <cell r="N686">
            <v>0</v>
          </cell>
          <cell r="O686" t="str">
            <v>K/ELECTRIC</v>
          </cell>
        </row>
        <row r="687">
          <cell r="D687">
            <v>2556</v>
          </cell>
          <cell r="E687" t="str">
            <v>CONTACTOR RELAY</v>
          </cell>
          <cell r="F687" t="str">
            <v>40 A 30MA SIEMENS 5 SM 1314-6</v>
          </cell>
          <cell r="G687" t="str">
            <v>КОНТАКТНОЕ РЕЛЕ</v>
          </cell>
          <cell r="H687" t="str">
            <v>40 A 30MA СИМЕНС 5 SM 1314-6</v>
          </cell>
          <cell r="I687">
            <v>8</v>
          </cell>
          <cell r="J687" t="str">
            <v>EACH</v>
          </cell>
          <cell r="K687">
            <v>26.35</v>
          </cell>
          <cell r="L687">
            <v>210.8</v>
          </cell>
          <cell r="M687">
            <v>0</v>
          </cell>
          <cell r="N687">
            <v>0</v>
          </cell>
          <cell r="O687" t="str">
            <v>K1/</v>
          </cell>
        </row>
        <row r="688">
          <cell r="D688">
            <v>2565</v>
          </cell>
          <cell r="E688" t="str">
            <v>ANTI INSECT</v>
          </cell>
          <cell r="F688" t="str">
            <v>220V KATLAN 80 S.S. DIM 44X19X72 CM WALL MOUNT CAP 450 M2</v>
          </cell>
          <cell r="G688" t="str">
            <v>УСТРОЙСТВО ОТ НАСЕКОМЫХ</v>
          </cell>
          <cell r="H688" t="str">
            <v>220V КАТЛАН 80 НС РАЗМЕРЫ 44X19X72 CM НАСТЕННОЕ КРЕПЛЕНИЕ 450 M2</v>
          </cell>
          <cell r="I688">
            <v>2</v>
          </cell>
          <cell r="J688" t="str">
            <v>EACH</v>
          </cell>
          <cell r="K688">
            <v>270.56</v>
          </cell>
          <cell r="L688">
            <v>541.12</v>
          </cell>
          <cell r="M688">
            <v>0</v>
          </cell>
          <cell r="N688">
            <v>0</v>
          </cell>
          <cell r="O688" t="str">
            <v>K1/4</v>
          </cell>
        </row>
        <row r="689">
          <cell r="D689">
            <v>2571</v>
          </cell>
          <cell r="E689" t="str">
            <v>CLAMP ON AMPS METER 0-200 FMP +</v>
          </cell>
          <cell r="F689">
            <v>0</v>
          </cell>
          <cell r="G689" t="str">
            <v>АМПЕРМЕТР С ЗАЖИМОМ</v>
          </cell>
          <cell r="H689" t="str">
            <v>0-200 FMP +</v>
          </cell>
          <cell r="I689">
            <v>1</v>
          </cell>
          <cell r="J689" t="str">
            <v>EACH</v>
          </cell>
          <cell r="K689">
            <v>58.95</v>
          </cell>
          <cell r="L689">
            <v>58.95</v>
          </cell>
          <cell r="M689">
            <v>0</v>
          </cell>
          <cell r="N689">
            <v>0</v>
          </cell>
          <cell r="O689" t="str">
            <v>K/ELECTRIC</v>
          </cell>
        </row>
        <row r="690">
          <cell r="D690">
            <v>2572</v>
          </cell>
          <cell r="E690" t="str">
            <v>THERMOSTAT SWITCH</v>
          </cell>
          <cell r="F690" t="str">
            <v>ROWENTA CA-090 AC</v>
          </cell>
          <cell r="G690" t="str">
            <v>ВЫКЛЮЧАТЕЛЬ ТЕРМОСТАТА</v>
          </cell>
          <cell r="H690" t="str">
            <v>РОВЕНТА СА-090 АС</v>
          </cell>
          <cell r="I690">
            <v>1</v>
          </cell>
          <cell r="J690" t="str">
            <v>EACH</v>
          </cell>
          <cell r="K690">
            <v>34.950000000000003</v>
          </cell>
          <cell r="L690">
            <v>34.950000000000003</v>
          </cell>
          <cell r="M690">
            <v>0</v>
          </cell>
          <cell r="N690">
            <v>0</v>
          </cell>
          <cell r="O690" t="str">
            <v>K1/8</v>
          </cell>
        </row>
        <row r="691">
          <cell r="D691">
            <v>2573</v>
          </cell>
          <cell r="E691" t="str">
            <v>STRAP WRENCH / TY-RAP PLIER</v>
          </cell>
          <cell r="F691" t="str">
            <v>COLSON 319 96</v>
          </cell>
          <cell r="G691" t="str">
            <v>ИНСТРУМЕНТ ДЛЯ ЗАТЯГИВАНИЯ ХОМУТОВ</v>
          </cell>
          <cell r="H691" t="str">
            <v>КОЛСОН 319 96</v>
          </cell>
          <cell r="I691">
            <v>1</v>
          </cell>
          <cell r="J691" t="str">
            <v>EACH</v>
          </cell>
          <cell r="K691">
            <v>95.95</v>
          </cell>
          <cell r="L691">
            <v>95.95</v>
          </cell>
          <cell r="M691">
            <v>0</v>
          </cell>
          <cell r="N691">
            <v>0</v>
          </cell>
          <cell r="O691" t="str">
            <v>K1/8</v>
          </cell>
        </row>
        <row r="692">
          <cell r="E692" t="str">
            <v>VINYL CABLE MASSIVE CONDUCTOR</v>
          </cell>
          <cell r="F692" t="str">
            <v>3X1.5MM</v>
          </cell>
          <cell r="G692" t="str">
            <v>ВИНИЛОВЫЙ КАБЕЛЬ МАССИВНЫЙ ПРОВОДНИК</v>
          </cell>
          <cell r="H692" t="str">
            <v>3X1.5MM</v>
          </cell>
          <cell r="I692">
            <v>201</v>
          </cell>
          <cell r="J692" t="str">
            <v>METER</v>
          </cell>
          <cell r="K692">
            <v>0</v>
          </cell>
          <cell r="L692">
            <v>0</v>
          </cell>
          <cell r="M692">
            <v>0</v>
          </cell>
          <cell r="N692">
            <v>0</v>
          </cell>
          <cell r="O692" t="str">
            <v>K1/7/C-22</v>
          </cell>
        </row>
        <row r="693">
          <cell r="D693">
            <v>2574</v>
          </cell>
          <cell r="E693" t="str">
            <v>VINYL CABLE MASSIVE CONDUCTOR</v>
          </cell>
          <cell r="F693" t="str">
            <v>3X1.5MM</v>
          </cell>
          <cell r="G693" t="str">
            <v>ВИНИЛОВЫЙ КАБЕЛЬ МАССИВНЫЙ ПРОВОДНИК</v>
          </cell>
          <cell r="H693" t="str">
            <v>3X1.5MM</v>
          </cell>
          <cell r="I693">
            <v>874</v>
          </cell>
          <cell r="J693" t="str">
            <v>METER</v>
          </cell>
          <cell r="K693">
            <v>0.78</v>
          </cell>
          <cell r="L693">
            <v>681.72</v>
          </cell>
          <cell r="M693">
            <v>0</v>
          </cell>
          <cell r="N693">
            <v>0</v>
          </cell>
          <cell r="O693" t="str">
            <v>K1/7/C-22</v>
          </cell>
        </row>
        <row r="694">
          <cell r="D694">
            <v>2575</v>
          </cell>
          <cell r="E694" t="str">
            <v>VINYL CABLE MASSIVE CONDUCTOR</v>
          </cell>
          <cell r="F694" t="str">
            <v>3X2.5MM</v>
          </cell>
          <cell r="G694" t="str">
            <v>ВИНИЛОВЫЙ КАБЕЛЬ МАССИВНЫЙ ПРОВОДНИК</v>
          </cell>
          <cell r="H694" t="str">
            <v>3X2.5MM</v>
          </cell>
          <cell r="I694">
            <v>1000</v>
          </cell>
          <cell r="J694" t="str">
            <v>METER</v>
          </cell>
          <cell r="K694">
            <v>1.07</v>
          </cell>
          <cell r="L694">
            <v>1070</v>
          </cell>
          <cell r="M694">
            <v>0</v>
          </cell>
          <cell r="N694">
            <v>0</v>
          </cell>
          <cell r="O694" t="str">
            <v>K/C-22</v>
          </cell>
        </row>
        <row r="695">
          <cell r="D695">
            <v>2595</v>
          </cell>
          <cell r="E695" t="str">
            <v>TEE</v>
          </cell>
          <cell r="F695" t="str">
            <v>60.3 MM</v>
          </cell>
          <cell r="G695" t="str">
            <v>ТРОЙНИК</v>
          </cell>
          <cell r="H695" t="str">
            <v>60.3 MM</v>
          </cell>
          <cell r="I695">
            <v>3</v>
          </cell>
          <cell r="J695" t="str">
            <v>EACH</v>
          </cell>
          <cell r="K695">
            <v>0</v>
          </cell>
          <cell r="L695">
            <v>0</v>
          </cell>
          <cell r="M695">
            <v>3800.0039999999999</v>
          </cell>
          <cell r="N695">
            <v>11400.011999999999</v>
          </cell>
          <cell r="O695" t="str">
            <v>K2</v>
          </cell>
        </row>
        <row r="696">
          <cell r="D696">
            <v>2597</v>
          </cell>
          <cell r="E696" t="str">
            <v>TEE</v>
          </cell>
          <cell r="F696" t="str">
            <v>88.9 MM</v>
          </cell>
          <cell r="G696" t="str">
            <v>ТРОЙНИК</v>
          </cell>
          <cell r="H696" t="str">
            <v>88.9 MM</v>
          </cell>
          <cell r="I696">
            <v>6</v>
          </cell>
          <cell r="J696" t="str">
            <v>EACH</v>
          </cell>
          <cell r="K696">
            <v>0</v>
          </cell>
          <cell r="L696">
            <v>0</v>
          </cell>
          <cell r="M696">
            <v>3800.0039999999999</v>
          </cell>
          <cell r="N696">
            <v>22800.023999999998</v>
          </cell>
          <cell r="O696" t="str">
            <v>K2</v>
          </cell>
        </row>
        <row r="697">
          <cell r="D697">
            <v>2598</v>
          </cell>
          <cell r="E697" t="str">
            <v>TEE</v>
          </cell>
          <cell r="F697" t="str">
            <v>114.3 MM</v>
          </cell>
          <cell r="G697" t="str">
            <v>ТРОЙНИК</v>
          </cell>
          <cell r="H697" t="str">
            <v>114.3 MM</v>
          </cell>
          <cell r="I697">
            <v>2</v>
          </cell>
          <cell r="J697" t="str">
            <v>EACH</v>
          </cell>
          <cell r="K697">
            <v>0</v>
          </cell>
          <cell r="L697">
            <v>0</v>
          </cell>
          <cell r="M697">
            <v>3800.0039999999999</v>
          </cell>
          <cell r="N697">
            <v>7600.0079999999998</v>
          </cell>
          <cell r="O697" t="str">
            <v>K2</v>
          </cell>
        </row>
        <row r="698">
          <cell r="D698">
            <v>2599</v>
          </cell>
          <cell r="E698" t="str">
            <v>B7 STUDS WITH 2 - 2H NUTS</v>
          </cell>
          <cell r="F698" t="str">
            <v>7/8" X 6 1/2" LONG SET OF 8</v>
          </cell>
          <cell r="G698" t="str">
            <v>ШПИЛЬКИ С 2 ГАЙКАМИ</v>
          </cell>
          <cell r="H698">
            <v>0</v>
          </cell>
          <cell r="I698">
            <v>2</v>
          </cell>
          <cell r="J698" t="str">
            <v>EACH</v>
          </cell>
          <cell r="K698">
            <v>12.6</v>
          </cell>
          <cell r="L698">
            <v>25.2</v>
          </cell>
          <cell r="M698">
            <v>0</v>
          </cell>
          <cell r="N698">
            <v>0</v>
          </cell>
          <cell r="O698" t="str">
            <v>K2</v>
          </cell>
        </row>
        <row r="699">
          <cell r="D699">
            <v>2601</v>
          </cell>
          <cell r="E699" t="str">
            <v>BLIND FLANGE</v>
          </cell>
          <cell r="F699" t="str">
            <v>2" 150# ANSI 4 HOLE</v>
          </cell>
          <cell r="G699" t="str">
            <v>ГЛУХОЙ ФЛАНЕЦ</v>
          </cell>
          <cell r="H699" t="str">
            <v>2" 150# ANSI 4 ОТВЕРСТИЯ</v>
          </cell>
          <cell r="I699">
            <v>5</v>
          </cell>
          <cell r="J699" t="str">
            <v>EACH</v>
          </cell>
          <cell r="K699">
            <v>0</v>
          </cell>
          <cell r="L699">
            <v>0</v>
          </cell>
          <cell r="M699">
            <v>2988</v>
          </cell>
          <cell r="N699">
            <v>14940</v>
          </cell>
          <cell r="O699" t="str">
            <v>K2</v>
          </cell>
        </row>
        <row r="700">
          <cell r="D700">
            <v>2602</v>
          </cell>
          <cell r="E700" t="str">
            <v>SLIP-ON FLANGE</v>
          </cell>
          <cell r="F700" t="str">
            <v>2" 150# 60.3 X 156 MM 4 HOLE</v>
          </cell>
          <cell r="G700" t="str">
            <v>ФЛАНЕЦ</v>
          </cell>
          <cell r="H700" t="str">
            <v>2" 150# 60.3 X 156 MM 4 ОТВЕРСТИЯ</v>
          </cell>
          <cell r="I700">
            <v>2</v>
          </cell>
          <cell r="J700" t="str">
            <v>EACH</v>
          </cell>
          <cell r="K700">
            <v>0</v>
          </cell>
          <cell r="L700">
            <v>0</v>
          </cell>
          <cell r="M700">
            <v>2988</v>
          </cell>
          <cell r="N700">
            <v>5976</v>
          </cell>
          <cell r="O700" t="str">
            <v>K2</v>
          </cell>
        </row>
        <row r="701">
          <cell r="D701">
            <v>2603</v>
          </cell>
          <cell r="E701" t="str">
            <v>BLIND FLANGE</v>
          </cell>
          <cell r="F701" t="str">
            <v>3" 150# ANSI 4 HOLE</v>
          </cell>
          <cell r="G701" t="str">
            <v>ГЛУХОЙ ФЛАНЕЦ</v>
          </cell>
          <cell r="H701" t="str">
            <v>3" 150# ANSI 4 ОТВЕРСТИЯ</v>
          </cell>
          <cell r="I701">
            <v>9</v>
          </cell>
          <cell r="J701" t="str">
            <v>EACH</v>
          </cell>
          <cell r="K701">
            <v>0</v>
          </cell>
          <cell r="L701">
            <v>0</v>
          </cell>
          <cell r="M701">
            <v>2988</v>
          </cell>
          <cell r="N701">
            <v>26892</v>
          </cell>
          <cell r="O701" t="str">
            <v>K2</v>
          </cell>
        </row>
        <row r="702">
          <cell r="D702">
            <v>2604</v>
          </cell>
          <cell r="E702" t="str">
            <v>SLIP-ON FLANGE</v>
          </cell>
          <cell r="F702" t="str">
            <v>3" 150# 60.3 X 195 MM 8 HOLE</v>
          </cell>
          <cell r="G702" t="str">
            <v>ФЛАНЕЦ</v>
          </cell>
          <cell r="H702" t="str">
            <v>3" 150# 60.3 X 195 MM 8 ОТВЕРСТИЯ</v>
          </cell>
          <cell r="I702">
            <v>10</v>
          </cell>
          <cell r="J702" t="str">
            <v>EACH</v>
          </cell>
          <cell r="K702">
            <v>0</v>
          </cell>
          <cell r="L702">
            <v>0</v>
          </cell>
          <cell r="M702">
            <v>2988</v>
          </cell>
          <cell r="N702">
            <v>29880</v>
          </cell>
          <cell r="O702" t="str">
            <v>K2</v>
          </cell>
        </row>
        <row r="703">
          <cell r="D703">
            <v>2605</v>
          </cell>
          <cell r="E703" t="str">
            <v>SLIP-ON FLANGE</v>
          </cell>
          <cell r="F703" t="str">
            <v>3" 150# 73.0 X 193 MM 8 HOLE</v>
          </cell>
          <cell r="G703" t="str">
            <v>ФЛАНЕЦ</v>
          </cell>
          <cell r="H703" t="str">
            <v>3" 150# 73.0 X 193 MM 8 ОТВЕРСТИЙ</v>
          </cell>
          <cell r="I703">
            <v>9</v>
          </cell>
          <cell r="J703" t="str">
            <v>EACH</v>
          </cell>
          <cell r="K703">
            <v>0</v>
          </cell>
          <cell r="L703">
            <v>0</v>
          </cell>
          <cell r="M703">
            <v>2988</v>
          </cell>
          <cell r="N703">
            <v>26892</v>
          </cell>
          <cell r="O703" t="str">
            <v>K2</v>
          </cell>
        </row>
        <row r="704">
          <cell r="D704">
            <v>2620</v>
          </cell>
          <cell r="E704" t="str">
            <v>ALFA LAVAL INTERMEDIATE SERVICE KIT</v>
          </cell>
          <cell r="F704">
            <v>0</v>
          </cell>
          <cell r="G704" t="str">
            <v>РЕМОНТНЫЙ НАБОР АЛЬФА ЛАВАЛ</v>
          </cell>
          <cell r="H704">
            <v>0</v>
          </cell>
          <cell r="I704">
            <v>3</v>
          </cell>
          <cell r="J704" t="str">
            <v>EACH</v>
          </cell>
          <cell r="K704">
            <v>96.27</v>
          </cell>
          <cell r="L704">
            <v>288.81</v>
          </cell>
          <cell r="M704">
            <v>0</v>
          </cell>
          <cell r="N704">
            <v>0</v>
          </cell>
          <cell r="O704" t="str">
            <v>K1/39</v>
          </cell>
        </row>
        <row r="705">
          <cell r="D705">
            <v>2624</v>
          </cell>
          <cell r="E705" t="str">
            <v>NAILS TACKER</v>
          </cell>
          <cell r="F705" t="str">
            <v>15MM A 10000NOS</v>
          </cell>
          <cell r="G705" t="str">
            <v>ГВОЗДИ</v>
          </cell>
          <cell r="H705" t="str">
            <v>15MM ПО 10000</v>
          </cell>
          <cell r="I705">
            <v>1</v>
          </cell>
          <cell r="J705" t="str">
            <v>CASE</v>
          </cell>
          <cell r="K705">
            <v>19.89</v>
          </cell>
          <cell r="L705">
            <v>19.89</v>
          </cell>
          <cell r="M705">
            <v>0</v>
          </cell>
          <cell r="N705">
            <v>0</v>
          </cell>
          <cell r="O705" t="str">
            <v>K1/45</v>
          </cell>
        </row>
        <row r="706">
          <cell r="D706">
            <v>2632</v>
          </cell>
          <cell r="E706" t="str">
            <v>NAILS TACKER</v>
          </cell>
          <cell r="F706" t="str">
            <v>29-76 A 3000NOS</v>
          </cell>
          <cell r="G706" t="str">
            <v>ГВОЗДИ</v>
          </cell>
          <cell r="H706" t="str">
            <v>29-76 ПО 3000</v>
          </cell>
          <cell r="I706">
            <v>2</v>
          </cell>
          <cell r="J706" t="str">
            <v>CASE</v>
          </cell>
          <cell r="K706">
            <v>36.65</v>
          </cell>
          <cell r="L706">
            <v>73.3</v>
          </cell>
          <cell r="M706">
            <v>0</v>
          </cell>
          <cell r="N706">
            <v>0</v>
          </cell>
          <cell r="O706" t="str">
            <v>K1/45</v>
          </cell>
        </row>
        <row r="707">
          <cell r="D707">
            <v>2633</v>
          </cell>
          <cell r="E707" t="str">
            <v>NAILS TACKER</v>
          </cell>
          <cell r="F707" t="str">
            <v>31-70 A 3000NOS</v>
          </cell>
          <cell r="G707" t="str">
            <v>ГВОЗДИ</v>
          </cell>
          <cell r="H707" t="str">
            <v>31-70 ПО 3000</v>
          </cell>
          <cell r="I707">
            <v>0.5</v>
          </cell>
          <cell r="J707" t="str">
            <v>CASE</v>
          </cell>
          <cell r="K707">
            <v>39.82</v>
          </cell>
          <cell r="L707">
            <v>19.91</v>
          </cell>
          <cell r="M707">
            <v>0</v>
          </cell>
          <cell r="N707">
            <v>0</v>
          </cell>
          <cell r="O707" t="str">
            <v>K1/47</v>
          </cell>
        </row>
        <row r="708">
          <cell r="D708">
            <v>2640</v>
          </cell>
          <cell r="E708" t="str">
            <v>CUTTING OIL</v>
          </cell>
          <cell r="F708" t="str">
            <v>A 5 LTR</v>
          </cell>
          <cell r="G708" t="str">
            <v>МАСЛО ДЛЯ ТОКАРНОГО СТАНКА</v>
          </cell>
          <cell r="H708" t="str">
            <v>ПО 5 Л</v>
          </cell>
          <cell r="I708">
            <v>39</v>
          </cell>
          <cell r="J708" t="str">
            <v>EACH</v>
          </cell>
          <cell r="K708">
            <v>13.61</v>
          </cell>
          <cell r="L708">
            <v>530.79</v>
          </cell>
          <cell r="M708">
            <v>0</v>
          </cell>
          <cell r="N708">
            <v>0</v>
          </cell>
          <cell r="O708" t="str">
            <v>K1/15-17</v>
          </cell>
        </row>
        <row r="709">
          <cell r="D709">
            <v>2648</v>
          </cell>
          <cell r="E709" t="str">
            <v>HYDRAULIC OIL SHELL</v>
          </cell>
          <cell r="F709" t="str">
            <v>TELLUS 15</v>
          </cell>
          <cell r="G709" t="str">
            <v>МАСЛО ГИДРАВЛИЧЕСКОЕ SHELL</v>
          </cell>
          <cell r="H709" t="str">
            <v>TELLUST 15</v>
          </cell>
          <cell r="I709">
            <v>1077</v>
          </cell>
          <cell r="J709" t="str">
            <v>LITER</v>
          </cell>
          <cell r="K709">
            <v>0</v>
          </cell>
          <cell r="L709">
            <v>0</v>
          </cell>
          <cell r="M709">
            <v>234</v>
          </cell>
          <cell r="N709">
            <v>252018</v>
          </cell>
          <cell r="O709" t="str">
            <v>K/FUEL STATION</v>
          </cell>
        </row>
        <row r="710">
          <cell r="D710">
            <v>2652</v>
          </cell>
          <cell r="E710" t="str">
            <v>DISSOLVAN</v>
          </cell>
          <cell r="F710">
            <v>0</v>
          </cell>
          <cell r="G710" t="str">
            <v>ДИССОЛВАН</v>
          </cell>
          <cell r="H710">
            <v>0</v>
          </cell>
          <cell r="I710">
            <v>720</v>
          </cell>
          <cell r="J710" t="str">
            <v>KG</v>
          </cell>
          <cell r="K710">
            <v>0</v>
          </cell>
          <cell r="L710">
            <v>0</v>
          </cell>
          <cell r="M710">
            <v>340</v>
          </cell>
          <cell r="N710">
            <v>244800</v>
          </cell>
          <cell r="O710" t="str">
            <v>K/FUEL STATION</v>
          </cell>
        </row>
        <row r="711">
          <cell r="D711">
            <v>2653</v>
          </cell>
          <cell r="E711" t="str">
            <v>BRAKE CYLINDER KIT</v>
          </cell>
          <cell r="F711" t="str">
            <v>04993-60270 PICKUP</v>
          </cell>
          <cell r="G711" t="str">
            <v>ТОРМОЗНОЙ ЦИЛИНДР</v>
          </cell>
          <cell r="H711" t="str">
            <v>04993-60270 ПИКАП</v>
          </cell>
          <cell r="I711">
            <v>2</v>
          </cell>
          <cell r="J711" t="str">
            <v>EACH</v>
          </cell>
          <cell r="K711">
            <v>32.1</v>
          </cell>
          <cell r="L711">
            <v>64.2</v>
          </cell>
          <cell r="M711">
            <v>0</v>
          </cell>
          <cell r="N711">
            <v>0</v>
          </cell>
          <cell r="O711" t="str">
            <v>K1/47</v>
          </cell>
        </row>
        <row r="712">
          <cell r="D712">
            <v>2657</v>
          </cell>
          <cell r="E712" t="str">
            <v>AIR FILTER</v>
          </cell>
          <cell r="F712" t="str">
            <v>17801-61030 PICKUP</v>
          </cell>
          <cell r="G712" t="str">
            <v>ВОЗДУШНЫЙ ФИЛЬТР</v>
          </cell>
          <cell r="H712" t="str">
            <v>17801-61030 ПИКАП</v>
          </cell>
          <cell r="I712">
            <v>6</v>
          </cell>
          <cell r="J712" t="str">
            <v>EACH</v>
          </cell>
          <cell r="K712">
            <v>35</v>
          </cell>
          <cell r="L712">
            <v>210</v>
          </cell>
          <cell r="M712">
            <v>0</v>
          </cell>
          <cell r="N712">
            <v>0</v>
          </cell>
          <cell r="O712" t="str">
            <v>K1/61</v>
          </cell>
        </row>
        <row r="713">
          <cell r="D713">
            <v>2658</v>
          </cell>
          <cell r="E713" t="str">
            <v>FUEL FILTER</v>
          </cell>
          <cell r="F713" t="str">
            <v>23303-64010 PICKUP</v>
          </cell>
          <cell r="G713" t="str">
            <v>ТОПЛИВНЫЙ ФИЛЬТР</v>
          </cell>
          <cell r="H713" t="str">
            <v>23303-64010 ПИКАП</v>
          </cell>
          <cell r="I713">
            <v>8</v>
          </cell>
          <cell r="J713" t="str">
            <v>EACH</v>
          </cell>
          <cell r="K713">
            <v>36.6</v>
          </cell>
          <cell r="L713">
            <v>292.8</v>
          </cell>
          <cell r="M713">
            <v>0</v>
          </cell>
          <cell r="N713">
            <v>0</v>
          </cell>
          <cell r="O713" t="str">
            <v>K1/63</v>
          </cell>
        </row>
        <row r="714">
          <cell r="D714">
            <v>2659</v>
          </cell>
          <cell r="E714" t="str">
            <v>LENS FRONT TURN SIGNAL</v>
          </cell>
          <cell r="F714" t="str">
            <v>81511-60452 PICKUP</v>
          </cell>
          <cell r="G714" t="str">
            <v>ПЕРЕДНЯЯ ФАРА</v>
          </cell>
          <cell r="H714" t="str">
            <v>81511-60452 ПИКАП</v>
          </cell>
          <cell r="I714">
            <v>1</v>
          </cell>
          <cell r="J714" t="str">
            <v>EACH</v>
          </cell>
          <cell r="K714">
            <v>9.31</v>
          </cell>
          <cell r="L714">
            <v>9.31</v>
          </cell>
          <cell r="M714">
            <v>0</v>
          </cell>
          <cell r="N714">
            <v>0</v>
          </cell>
          <cell r="O714" t="str">
            <v>K1/47</v>
          </cell>
        </row>
        <row r="715">
          <cell r="D715">
            <v>2660</v>
          </cell>
          <cell r="E715" t="str">
            <v>LENS FRONT TURN SIGNAL</v>
          </cell>
          <cell r="F715" t="str">
            <v>81521-60322 PICKUP</v>
          </cell>
          <cell r="G715" t="str">
            <v>ПЕРЕДНЯЯ ФАРА</v>
          </cell>
          <cell r="H715" t="str">
            <v>81521-60322 ПИКАП</v>
          </cell>
          <cell r="I715">
            <v>1</v>
          </cell>
          <cell r="J715" t="str">
            <v>EACH</v>
          </cell>
          <cell r="K715">
            <v>9.31</v>
          </cell>
          <cell r="L715">
            <v>9.31</v>
          </cell>
          <cell r="M715">
            <v>0</v>
          </cell>
          <cell r="N715">
            <v>0</v>
          </cell>
          <cell r="O715" t="str">
            <v>K1/47</v>
          </cell>
        </row>
        <row r="716">
          <cell r="D716">
            <v>2661</v>
          </cell>
          <cell r="E716" t="str">
            <v>LENS REAR CONBINATION</v>
          </cell>
          <cell r="F716" t="str">
            <v>81551-60451 PICKUP</v>
          </cell>
          <cell r="G716" t="str">
            <v>НАБОР ЗАДНИХ ФАР</v>
          </cell>
          <cell r="H716" t="str">
            <v>81551-60451 ПИКАП</v>
          </cell>
          <cell r="I716">
            <v>1</v>
          </cell>
          <cell r="J716" t="str">
            <v>EACH</v>
          </cell>
          <cell r="K716">
            <v>18.62</v>
          </cell>
          <cell r="L716">
            <v>18.62</v>
          </cell>
          <cell r="M716">
            <v>0</v>
          </cell>
          <cell r="N716">
            <v>0</v>
          </cell>
          <cell r="O716" t="str">
            <v>K1/47</v>
          </cell>
        </row>
        <row r="717">
          <cell r="D717">
            <v>2662</v>
          </cell>
          <cell r="E717" t="str">
            <v>LENS REAR CONBINATION</v>
          </cell>
          <cell r="F717" t="str">
            <v>81561-60381 PICKUP</v>
          </cell>
          <cell r="G717" t="str">
            <v>НАБОР ЗАДНИХ ФАР</v>
          </cell>
          <cell r="H717" t="str">
            <v>81561-60381 ПИКАП</v>
          </cell>
          <cell r="I717">
            <v>1</v>
          </cell>
          <cell r="J717" t="str">
            <v>EACH</v>
          </cell>
          <cell r="K717">
            <v>18.62</v>
          </cell>
          <cell r="L717">
            <v>18.62</v>
          </cell>
          <cell r="M717">
            <v>0</v>
          </cell>
          <cell r="N717">
            <v>0</v>
          </cell>
          <cell r="O717" t="str">
            <v>K1/47</v>
          </cell>
        </row>
        <row r="718">
          <cell r="D718">
            <v>2664</v>
          </cell>
          <cell r="E718" t="str">
            <v>BULB</v>
          </cell>
          <cell r="F718" t="str">
            <v>99132-11210 PICKUP</v>
          </cell>
          <cell r="G718" t="str">
            <v>РЕМЕНЬ</v>
          </cell>
          <cell r="H718" t="str">
            <v>99132-11210 ПИКАП</v>
          </cell>
          <cell r="I718">
            <v>2</v>
          </cell>
          <cell r="J718" t="str">
            <v>EACH</v>
          </cell>
          <cell r="K718">
            <v>1.61</v>
          </cell>
          <cell r="L718">
            <v>3.22</v>
          </cell>
          <cell r="M718">
            <v>0</v>
          </cell>
          <cell r="N718">
            <v>0</v>
          </cell>
          <cell r="O718" t="str">
            <v>K1/47</v>
          </cell>
        </row>
        <row r="719">
          <cell r="D719">
            <v>2665</v>
          </cell>
          <cell r="E719" t="str">
            <v>FUSE</v>
          </cell>
          <cell r="F719" t="str">
            <v>90982-09008 PICKUP</v>
          </cell>
          <cell r="G719" t="str">
            <v>ПРЕДОХРАНИТЕЛЬ</v>
          </cell>
          <cell r="H719" t="str">
            <v>90982-09008 ПИКАП</v>
          </cell>
          <cell r="I719">
            <v>1</v>
          </cell>
          <cell r="J719" t="str">
            <v>EACH</v>
          </cell>
          <cell r="K719">
            <v>0.57999999999999996</v>
          </cell>
          <cell r="L719">
            <v>0.57999999999999996</v>
          </cell>
          <cell r="M719">
            <v>0</v>
          </cell>
          <cell r="N719">
            <v>0</v>
          </cell>
          <cell r="O719" t="str">
            <v>K1/47</v>
          </cell>
        </row>
        <row r="720">
          <cell r="D720">
            <v>2666</v>
          </cell>
          <cell r="E720" t="str">
            <v>FUSE</v>
          </cell>
          <cell r="F720" t="str">
            <v>90982-09002 PICKUP</v>
          </cell>
          <cell r="G720" t="str">
            <v>ПРЕДОХРАНИТЕЛЬ</v>
          </cell>
          <cell r="H720" t="str">
            <v>90982-09002 ПИКАП</v>
          </cell>
          <cell r="I720">
            <v>1</v>
          </cell>
          <cell r="J720" t="str">
            <v>EACH</v>
          </cell>
          <cell r="K720">
            <v>0.57999999999999996</v>
          </cell>
          <cell r="L720">
            <v>0.57999999999999996</v>
          </cell>
          <cell r="M720">
            <v>0</v>
          </cell>
          <cell r="N720">
            <v>0</v>
          </cell>
          <cell r="O720" t="str">
            <v>K1/47</v>
          </cell>
        </row>
        <row r="721">
          <cell r="D721">
            <v>2667</v>
          </cell>
          <cell r="E721" t="str">
            <v>FUSE</v>
          </cell>
          <cell r="F721" t="str">
            <v>90982-09003 PICKUP</v>
          </cell>
          <cell r="G721" t="str">
            <v>ПРЕДОХРАНИТЕЛЬ</v>
          </cell>
          <cell r="H721" t="str">
            <v>90982-09003 ПИКАП</v>
          </cell>
          <cell r="I721">
            <v>1</v>
          </cell>
          <cell r="J721" t="str">
            <v>EACH</v>
          </cell>
          <cell r="K721">
            <v>0.57999999999999996</v>
          </cell>
          <cell r="L721">
            <v>0.57999999999999996</v>
          </cell>
          <cell r="M721">
            <v>0</v>
          </cell>
          <cell r="N721">
            <v>0</v>
          </cell>
          <cell r="O721" t="str">
            <v>K1/47</v>
          </cell>
        </row>
        <row r="722">
          <cell r="D722">
            <v>2668</v>
          </cell>
          <cell r="E722" t="str">
            <v>FUSE</v>
          </cell>
          <cell r="F722" t="str">
            <v>90982-09004 PICKUP</v>
          </cell>
          <cell r="G722" t="str">
            <v>ПРЕДОХРАНИТЕЛЬ</v>
          </cell>
          <cell r="H722" t="str">
            <v>90982-09004 ПИКАП</v>
          </cell>
          <cell r="I722">
            <v>1</v>
          </cell>
          <cell r="J722" t="str">
            <v>EACH</v>
          </cell>
          <cell r="K722">
            <v>0.57999999999999996</v>
          </cell>
          <cell r="L722">
            <v>0.57999999999999996</v>
          </cell>
          <cell r="M722">
            <v>0</v>
          </cell>
          <cell r="N722">
            <v>0</v>
          </cell>
          <cell r="O722" t="str">
            <v>K1/47</v>
          </cell>
        </row>
        <row r="723">
          <cell r="D723">
            <v>2669</v>
          </cell>
          <cell r="E723" t="str">
            <v>FUSE</v>
          </cell>
          <cell r="F723" t="str">
            <v>90982-09005 PICKUP</v>
          </cell>
          <cell r="G723" t="str">
            <v>ПРЕДОХРАНИТЕЛЬ</v>
          </cell>
          <cell r="H723" t="str">
            <v>90982-09005 ПИКАП</v>
          </cell>
          <cell r="I723">
            <v>1</v>
          </cell>
          <cell r="J723" t="str">
            <v>EACH</v>
          </cell>
          <cell r="K723">
            <v>0.57999999999999996</v>
          </cell>
          <cell r="L723">
            <v>0.57999999999999996</v>
          </cell>
          <cell r="M723">
            <v>0</v>
          </cell>
          <cell r="N723">
            <v>0</v>
          </cell>
          <cell r="O723" t="str">
            <v>K1/47</v>
          </cell>
        </row>
        <row r="724">
          <cell r="D724">
            <v>2670</v>
          </cell>
          <cell r="E724" t="str">
            <v>BULB</v>
          </cell>
          <cell r="F724" t="str">
            <v>99132-21210-75 PICKUP</v>
          </cell>
          <cell r="G724" t="str">
            <v>ЛАМПА</v>
          </cell>
          <cell r="H724" t="str">
            <v>99132-21210-75 ПИКАП</v>
          </cell>
          <cell r="I724">
            <v>2</v>
          </cell>
          <cell r="J724" t="str">
            <v>EACH</v>
          </cell>
          <cell r="K724">
            <v>1.61</v>
          </cell>
          <cell r="L724">
            <v>3.22</v>
          </cell>
          <cell r="M724">
            <v>0</v>
          </cell>
          <cell r="N724">
            <v>0</v>
          </cell>
          <cell r="O724" t="str">
            <v>K1/47</v>
          </cell>
        </row>
        <row r="725">
          <cell r="D725">
            <v>2672</v>
          </cell>
          <cell r="E725" t="str">
            <v>BATTERY 12 VOLT 75 AMP</v>
          </cell>
          <cell r="F725">
            <v>0</v>
          </cell>
          <cell r="G725" t="str">
            <v>АККУМУЛЯТОР 12В 75А</v>
          </cell>
          <cell r="H725">
            <v>0</v>
          </cell>
          <cell r="I725">
            <v>1</v>
          </cell>
          <cell r="J725" t="str">
            <v>EACH</v>
          </cell>
          <cell r="K725">
            <v>56.18</v>
          </cell>
          <cell r="L725">
            <v>56.18</v>
          </cell>
          <cell r="M725">
            <v>0</v>
          </cell>
          <cell r="N725">
            <v>0</v>
          </cell>
          <cell r="O725" t="str">
            <v>K1/60</v>
          </cell>
        </row>
        <row r="726">
          <cell r="D726">
            <v>2676</v>
          </cell>
          <cell r="E726" t="str">
            <v>WIPER BLADE LH</v>
          </cell>
          <cell r="F726" t="str">
            <v>85222-60061 PICKUP</v>
          </cell>
          <cell r="G726" t="str">
            <v>ДВОРНИКИ</v>
          </cell>
          <cell r="H726" t="str">
            <v>85222-60061 ПИКАП</v>
          </cell>
          <cell r="I726">
            <v>1</v>
          </cell>
          <cell r="J726" t="str">
            <v>EACH</v>
          </cell>
          <cell r="K726">
            <v>12.52</v>
          </cell>
          <cell r="L726">
            <v>12.52</v>
          </cell>
          <cell r="M726">
            <v>0</v>
          </cell>
          <cell r="N726">
            <v>0</v>
          </cell>
          <cell r="O726" t="str">
            <v>K1/49</v>
          </cell>
        </row>
        <row r="727">
          <cell r="D727">
            <v>2678</v>
          </cell>
          <cell r="E727" t="str">
            <v>HI-LIFT JACK</v>
          </cell>
          <cell r="F727" t="str">
            <v>HI-LIFT JACK PICKUP</v>
          </cell>
          <cell r="G727" t="str">
            <v>ДОМКРАТ ГИДРАВЛИЧЕСКИЙ</v>
          </cell>
          <cell r="H727" t="str">
            <v>HI-LIFT JACK ПИКАП</v>
          </cell>
          <cell r="I727">
            <v>4</v>
          </cell>
          <cell r="J727" t="str">
            <v>EACH</v>
          </cell>
          <cell r="K727">
            <v>112.35</v>
          </cell>
          <cell r="L727">
            <v>449.4</v>
          </cell>
          <cell r="M727">
            <v>0</v>
          </cell>
          <cell r="N727">
            <v>0</v>
          </cell>
          <cell r="O727" t="str">
            <v>K1/15-17</v>
          </cell>
        </row>
        <row r="728">
          <cell r="D728">
            <v>2679</v>
          </cell>
          <cell r="E728" t="str">
            <v>SHOCK ABSORBER FRONT</v>
          </cell>
          <cell r="F728" t="str">
            <v>48511-69356 PICKUP</v>
          </cell>
          <cell r="G728" t="str">
            <v>АМОРТИЗАТОР ПЕРЕДНИЙ</v>
          </cell>
          <cell r="H728" t="str">
            <v>48511-69356 ПИКАП</v>
          </cell>
          <cell r="I728">
            <v>2</v>
          </cell>
          <cell r="J728" t="str">
            <v>EACH</v>
          </cell>
          <cell r="K728">
            <v>14.77</v>
          </cell>
          <cell r="L728">
            <v>29.54</v>
          </cell>
          <cell r="M728">
            <v>0</v>
          </cell>
          <cell r="N728">
            <v>0</v>
          </cell>
          <cell r="O728" t="str">
            <v>K1/47</v>
          </cell>
        </row>
        <row r="729">
          <cell r="D729">
            <v>2680</v>
          </cell>
          <cell r="E729" t="str">
            <v>SHOCK ABSORBER REAR</v>
          </cell>
          <cell r="F729" t="str">
            <v>48531-69386 PICKUP</v>
          </cell>
          <cell r="G729" t="str">
            <v>АМОРТИЗАТОР ЗАДНИЙ</v>
          </cell>
          <cell r="H729" t="str">
            <v>48531-69386 ПИКАП</v>
          </cell>
          <cell r="I729">
            <v>1</v>
          </cell>
          <cell r="J729" t="str">
            <v>EACH</v>
          </cell>
          <cell r="K729">
            <v>14.77</v>
          </cell>
          <cell r="L729">
            <v>14.77</v>
          </cell>
          <cell r="M729">
            <v>0</v>
          </cell>
          <cell r="N729">
            <v>0</v>
          </cell>
          <cell r="O729" t="str">
            <v>K1/47</v>
          </cell>
        </row>
        <row r="730">
          <cell r="D730">
            <v>2681</v>
          </cell>
          <cell r="E730" t="str">
            <v>SPARE PARTS CATALOGUE</v>
          </cell>
          <cell r="F730" t="str">
            <v>91608-97 PICKUP</v>
          </cell>
          <cell r="G730" t="str">
            <v>КАТАЛОГ ЗАП. ЧАСТЕЙ</v>
          </cell>
          <cell r="H730" t="str">
            <v>91608-97 ПИКАП</v>
          </cell>
          <cell r="I730">
            <v>1</v>
          </cell>
          <cell r="J730" t="str">
            <v>SET</v>
          </cell>
          <cell r="K730">
            <v>304.95</v>
          </cell>
          <cell r="L730">
            <v>304.95</v>
          </cell>
          <cell r="M730">
            <v>0</v>
          </cell>
          <cell r="N730">
            <v>0</v>
          </cell>
          <cell r="O730" t="str">
            <v>K/OFFICE</v>
          </cell>
        </row>
        <row r="731">
          <cell r="D731">
            <v>2682</v>
          </cell>
          <cell r="E731" t="str">
            <v>ENGINE REPAIR MANUAL</v>
          </cell>
          <cell r="F731" t="str">
            <v>RM-172-E PICKUP</v>
          </cell>
          <cell r="G731" t="str">
            <v>РУКОВОДСТВО ПО РЕМОНТУ ДВИГАТЕЛЯ</v>
          </cell>
          <cell r="H731" t="str">
            <v>RM-172-E ПИКАП</v>
          </cell>
          <cell r="I731">
            <v>1</v>
          </cell>
          <cell r="J731" t="str">
            <v>EACH</v>
          </cell>
          <cell r="K731">
            <v>32.1</v>
          </cell>
          <cell r="L731">
            <v>32.1</v>
          </cell>
          <cell r="M731">
            <v>0</v>
          </cell>
          <cell r="N731">
            <v>0</v>
          </cell>
          <cell r="O731" t="str">
            <v>K/OFFICE</v>
          </cell>
        </row>
        <row r="732">
          <cell r="D732">
            <v>2683</v>
          </cell>
          <cell r="E732" t="str">
            <v>BODY AND CHASSIS</v>
          </cell>
          <cell r="F732" t="str">
            <v>RM 183-E PICKUP</v>
          </cell>
          <cell r="G732" t="str">
            <v>РУКОВОДСТВО ПО РЕМОНТУ КУЗОВА И ШАССИ</v>
          </cell>
          <cell r="H732" t="str">
            <v>RM 183-E ПИКАП</v>
          </cell>
          <cell r="I732">
            <v>1</v>
          </cell>
          <cell r="J732" t="str">
            <v>EACH</v>
          </cell>
          <cell r="K732">
            <v>67.41</v>
          </cell>
          <cell r="L732">
            <v>67.41</v>
          </cell>
          <cell r="M732">
            <v>0</v>
          </cell>
          <cell r="N732">
            <v>0</v>
          </cell>
          <cell r="O732" t="str">
            <v>K/OFFICE</v>
          </cell>
        </row>
        <row r="733">
          <cell r="D733">
            <v>2684</v>
          </cell>
          <cell r="E733" t="str">
            <v>ELECTRICAL P/N EWD 168F</v>
          </cell>
          <cell r="F733" t="str">
            <v>PICKUP</v>
          </cell>
          <cell r="G733" t="str">
            <v>РУКОВОДСТВО ПО РЕМОНТУ ЭЛЕКТРООБОРУДОВАНИЯ</v>
          </cell>
          <cell r="H733" t="str">
            <v>ПИКАП</v>
          </cell>
          <cell r="I733">
            <v>1</v>
          </cell>
          <cell r="J733" t="str">
            <v>EACH</v>
          </cell>
          <cell r="K733">
            <v>38.520000000000003</v>
          </cell>
          <cell r="L733">
            <v>38.520000000000003</v>
          </cell>
          <cell r="M733">
            <v>0</v>
          </cell>
          <cell r="N733">
            <v>0</v>
          </cell>
          <cell r="O733" t="str">
            <v>K/OFFICE</v>
          </cell>
        </row>
        <row r="734">
          <cell r="D734">
            <v>2685</v>
          </cell>
          <cell r="E734" t="str">
            <v>DISC WHEEL CYLINDER KIT</v>
          </cell>
          <cell r="F734" t="str">
            <v>04479-35010 PICKUP</v>
          </cell>
          <cell r="G734" t="str">
            <v>ЗАПЧАСТИ ДЛЯ ТОЙОТЫ ЛАНКРУЗЕР</v>
          </cell>
          <cell r="H734" t="str">
            <v>04479-35010 ДИСКОВЫЙ ЦИЛИНДР ПИКАП</v>
          </cell>
          <cell r="I734">
            <v>2</v>
          </cell>
          <cell r="J734" t="str">
            <v>EACH</v>
          </cell>
          <cell r="K734">
            <v>16.96</v>
          </cell>
          <cell r="L734">
            <v>33.92</v>
          </cell>
          <cell r="M734">
            <v>0</v>
          </cell>
          <cell r="N734">
            <v>0</v>
          </cell>
          <cell r="O734" t="str">
            <v>K1/61</v>
          </cell>
        </row>
        <row r="735">
          <cell r="D735">
            <v>2692</v>
          </cell>
          <cell r="E735" t="str">
            <v>ALTERNATOR BELTS</v>
          </cell>
          <cell r="F735" t="str">
            <v>90916-02452 SET OF 2 STATION WAGON</v>
          </cell>
          <cell r="G735" t="str">
            <v>РЕМНИ ПРИВОДНЫЕ</v>
          </cell>
          <cell r="H735" t="str">
            <v>90916-02452 КОМПЛЕКТ ИЗ 2 ШТ. СТЕЙШН ВЭГОН</v>
          </cell>
          <cell r="I735">
            <v>1</v>
          </cell>
          <cell r="J735" t="str">
            <v>EACH</v>
          </cell>
          <cell r="K735">
            <v>27.48</v>
          </cell>
          <cell r="L735">
            <v>27.48</v>
          </cell>
          <cell r="M735">
            <v>0</v>
          </cell>
          <cell r="N735">
            <v>0</v>
          </cell>
          <cell r="O735" t="str">
            <v>K1/65</v>
          </cell>
        </row>
        <row r="736">
          <cell r="D736">
            <v>2693</v>
          </cell>
          <cell r="E736" t="str">
            <v>A/C BELTS</v>
          </cell>
          <cell r="F736" t="str">
            <v>99332-11300 STATION WAGON</v>
          </cell>
          <cell r="G736" t="str">
            <v>РЕМНИ КОНДИЦИОНЕРНЫЕ</v>
          </cell>
          <cell r="H736" t="str">
            <v>99332-11300 СТЕЙШН ВЭГОН</v>
          </cell>
          <cell r="I736">
            <v>2</v>
          </cell>
          <cell r="J736" t="str">
            <v>EACH</v>
          </cell>
          <cell r="K736">
            <v>20.239999999999998</v>
          </cell>
          <cell r="L736">
            <v>40.479999999999997</v>
          </cell>
          <cell r="M736">
            <v>0</v>
          </cell>
          <cell r="N736">
            <v>0</v>
          </cell>
          <cell r="O736" t="str">
            <v>K1/65</v>
          </cell>
        </row>
        <row r="737">
          <cell r="D737">
            <v>2694</v>
          </cell>
          <cell r="E737" t="str">
            <v>RAD HOSE</v>
          </cell>
          <cell r="F737" t="str">
            <v>16571-17010 STATION WAGON</v>
          </cell>
          <cell r="G737" t="str">
            <v>ШЛАНГ РАДИАТОРА</v>
          </cell>
          <cell r="H737" t="str">
            <v>16571-17010 СТЕЙШН ВЭГОН</v>
          </cell>
          <cell r="I737">
            <v>1</v>
          </cell>
          <cell r="J737" t="str">
            <v>EACH</v>
          </cell>
          <cell r="K737">
            <v>5.82</v>
          </cell>
          <cell r="L737">
            <v>5.82</v>
          </cell>
          <cell r="M737">
            <v>0</v>
          </cell>
          <cell r="N737">
            <v>0</v>
          </cell>
          <cell r="O737" t="str">
            <v>K1/47</v>
          </cell>
        </row>
        <row r="738">
          <cell r="D738">
            <v>2695</v>
          </cell>
          <cell r="E738" t="str">
            <v>RAD HOSE</v>
          </cell>
          <cell r="F738" t="str">
            <v>16572-17140 STATION WAGON</v>
          </cell>
          <cell r="G738" t="str">
            <v>ШЛАНГ РАДИАТОРА</v>
          </cell>
          <cell r="H738" t="str">
            <v>16572-17140 СТЕЙШН ВЭГОН</v>
          </cell>
          <cell r="I738">
            <v>2</v>
          </cell>
          <cell r="J738" t="str">
            <v>EACH</v>
          </cell>
          <cell r="K738">
            <v>10.47</v>
          </cell>
          <cell r="L738">
            <v>20.94</v>
          </cell>
          <cell r="M738">
            <v>0</v>
          </cell>
          <cell r="N738">
            <v>0</v>
          </cell>
          <cell r="O738" t="str">
            <v>K1/47</v>
          </cell>
        </row>
        <row r="739">
          <cell r="D739">
            <v>2696</v>
          </cell>
          <cell r="E739" t="str">
            <v>FRT BRAKE PADS</v>
          </cell>
          <cell r="F739" t="str">
            <v>04465-60120 STATION WAGON</v>
          </cell>
          <cell r="G739" t="str">
            <v>ФРИКЦИТНАЯ ТОРМОЗНАЯ НАКЛАДКА</v>
          </cell>
          <cell r="H739" t="str">
            <v>04465-60120 СТЕЙШН ВЭГОН</v>
          </cell>
          <cell r="I739">
            <v>2</v>
          </cell>
          <cell r="J739" t="str">
            <v>EACH</v>
          </cell>
          <cell r="K739">
            <v>59.48</v>
          </cell>
          <cell r="L739">
            <v>118.96</v>
          </cell>
          <cell r="M739">
            <v>0</v>
          </cell>
          <cell r="N739">
            <v>0</v>
          </cell>
          <cell r="O739" t="str">
            <v>K1/47</v>
          </cell>
        </row>
        <row r="740">
          <cell r="D740">
            <v>2697</v>
          </cell>
          <cell r="E740" t="str">
            <v>FRT BRAKE PADS</v>
          </cell>
          <cell r="F740" t="str">
            <v>04465-60040 STATION WAGON</v>
          </cell>
          <cell r="G740" t="str">
            <v>ФРИКЦИТНАЯ ТОРМОЗНАЯ ПРОКЛАДКА</v>
          </cell>
          <cell r="H740" t="str">
            <v>04465-60040 СТЕЙШН ВЭГОН</v>
          </cell>
          <cell r="I740">
            <v>2</v>
          </cell>
          <cell r="J740" t="str">
            <v>SET</v>
          </cell>
          <cell r="K740">
            <v>40.92</v>
          </cell>
          <cell r="L740">
            <v>81.84</v>
          </cell>
          <cell r="M740">
            <v>0</v>
          </cell>
          <cell r="N740">
            <v>0</v>
          </cell>
          <cell r="O740" t="str">
            <v>K1/47</v>
          </cell>
        </row>
        <row r="741">
          <cell r="D741">
            <v>2698</v>
          </cell>
          <cell r="E741" t="str">
            <v>DUNLOP TIRES ABOVE</v>
          </cell>
          <cell r="F741" t="str">
            <v>STATION WAGON</v>
          </cell>
          <cell r="G741" t="str">
            <v>ШИНЫ ДЛЯ ОБОДА</v>
          </cell>
          <cell r="H741" t="str">
            <v>СТЕЙШН ВЭГОН</v>
          </cell>
          <cell r="I741">
            <v>2</v>
          </cell>
          <cell r="J741" t="str">
            <v>EACH</v>
          </cell>
          <cell r="K741">
            <v>145</v>
          </cell>
          <cell r="L741">
            <v>290</v>
          </cell>
          <cell r="M741">
            <v>0</v>
          </cell>
          <cell r="N741">
            <v>0</v>
          </cell>
          <cell r="O741" t="str">
            <v>K/C-20</v>
          </cell>
        </row>
        <row r="742">
          <cell r="D742">
            <v>2699</v>
          </cell>
          <cell r="E742" t="str">
            <v>REPAIR MANUAL</v>
          </cell>
          <cell r="F742" t="str">
            <v>RM6173- FOR HZJ105 STATION WAGON</v>
          </cell>
          <cell r="G742" t="str">
            <v>РУКОВОДСТВО ПО РЕМОНТУ</v>
          </cell>
          <cell r="H742" t="str">
            <v>RM6173 СТЕЙШН ВЭГОН</v>
          </cell>
          <cell r="I742">
            <v>1</v>
          </cell>
          <cell r="J742" t="str">
            <v>EACH</v>
          </cell>
          <cell r="K742">
            <v>68.900000000000006</v>
          </cell>
          <cell r="L742">
            <v>68.900000000000006</v>
          </cell>
          <cell r="M742">
            <v>0</v>
          </cell>
          <cell r="N742">
            <v>0</v>
          </cell>
          <cell r="O742" t="str">
            <v>K/OFFICE</v>
          </cell>
        </row>
        <row r="743">
          <cell r="D743">
            <v>2700</v>
          </cell>
          <cell r="E743" t="str">
            <v>REPAIR MANUAL</v>
          </cell>
          <cell r="F743" t="str">
            <v>MR616 E1 STATION WAGON</v>
          </cell>
          <cell r="G743" t="str">
            <v>РУКОВОДСТВО ПО РЕМОНТУ</v>
          </cell>
          <cell r="H743" t="str">
            <v>MR616 E1 СТЕЙШН ВЭГОН</v>
          </cell>
          <cell r="I743">
            <v>1</v>
          </cell>
          <cell r="J743" t="str">
            <v>EACH</v>
          </cell>
          <cell r="K743">
            <v>126.2</v>
          </cell>
          <cell r="L743">
            <v>126.2</v>
          </cell>
          <cell r="M743">
            <v>0</v>
          </cell>
          <cell r="N743">
            <v>0</v>
          </cell>
          <cell r="O743" t="str">
            <v>K/OFFICE</v>
          </cell>
        </row>
        <row r="744">
          <cell r="D744">
            <v>2701</v>
          </cell>
          <cell r="E744" t="str">
            <v>REPAIR MANUAL</v>
          </cell>
          <cell r="F744" t="str">
            <v>RM612 E2 STATION WAGON</v>
          </cell>
          <cell r="G744" t="str">
            <v>РУКОВОДСТВО ПО РЕМОНТУ</v>
          </cell>
          <cell r="H744" t="str">
            <v>RM612 E2 СТЕЙШН ВЭГОН</v>
          </cell>
          <cell r="I744">
            <v>1</v>
          </cell>
          <cell r="J744" t="str">
            <v>EACH</v>
          </cell>
          <cell r="K744">
            <v>138.1</v>
          </cell>
          <cell r="L744">
            <v>138.1</v>
          </cell>
          <cell r="M744">
            <v>0</v>
          </cell>
          <cell r="N744">
            <v>0</v>
          </cell>
          <cell r="O744" t="str">
            <v>K/OFFICE</v>
          </cell>
        </row>
        <row r="745">
          <cell r="D745">
            <v>2702</v>
          </cell>
          <cell r="E745" t="str">
            <v>SPARE PARTS BOOK</v>
          </cell>
          <cell r="F745" t="str">
            <v>STATION WAGON</v>
          </cell>
          <cell r="G745" t="str">
            <v>СПРАВОЧНАЯ КНИГА ПО ЗАПАСНЫМ ЧАСТЯМ</v>
          </cell>
          <cell r="H745" t="str">
            <v>СТЕЙШН ВЭГОН</v>
          </cell>
          <cell r="I745">
            <v>1</v>
          </cell>
          <cell r="J745" t="str">
            <v>EACH</v>
          </cell>
          <cell r="K745">
            <v>146.25</v>
          </cell>
          <cell r="L745">
            <v>146.25</v>
          </cell>
          <cell r="M745">
            <v>0</v>
          </cell>
          <cell r="N745">
            <v>0</v>
          </cell>
          <cell r="O745" t="str">
            <v>K/OFFICE</v>
          </cell>
        </row>
        <row r="746">
          <cell r="D746">
            <v>2705</v>
          </cell>
          <cell r="E746" t="str">
            <v>POTASSIUM</v>
          </cell>
          <cell r="F746" t="str">
            <v>98%</v>
          </cell>
          <cell r="G746" t="str">
            <v>КАЛИЙ ХЛОР</v>
          </cell>
          <cell r="H746" t="str">
            <v>98%</v>
          </cell>
          <cell r="I746">
            <v>29.75</v>
          </cell>
          <cell r="J746" t="str">
            <v>TON</v>
          </cell>
          <cell r="K746">
            <v>520</v>
          </cell>
          <cell r="L746">
            <v>15470</v>
          </cell>
          <cell r="M746">
            <v>0</v>
          </cell>
          <cell r="N746">
            <v>0</v>
          </cell>
          <cell r="O746" t="str">
            <v>K/C-1/C-2</v>
          </cell>
        </row>
        <row r="747">
          <cell r="D747">
            <v>2732</v>
          </cell>
          <cell r="E747" t="str">
            <v>AIR CONDITIONING UNIT</v>
          </cell>
          <cell r="F747" t="str">
            <v>LG LS-P0962</v>
          </cell>
          <cell r="G747" t="str">
            <v>КОНДИЦИОНЕР ВОЗДУХА</v>
          </cell>
          <cell r="H747" t="str">
            <v>LG LS-P0962</v>
          </cell>
          <cell r="I747">
            <v>10</v>
          </cell>
          <cell r="J747" t="str">
            <v>EACH</v>
          </cell>
          <cell r="K747">
            <v>0</v>
          </cell>
          <cell r="L747">
            <v>0</v>
          </cell>
          <cell r="M747">
            <v>62300</v>
          </cell>
          <cell r="N747">
            <v>623000</v>
          </cell>
          <cell r="O747" t="str">
            <v>K1/MIDDLE/A</v>
          </cell>
        </row>
        <row r="748">
          <cell r="D748">
            <v>2737</v>
          </cell>
          <cell r="E748" t="str">
            <v>OFFICE DESK</v>
          </cell>
          <cell r="F748">
            <v>0</v>
          </cell>
          <cell r="G748" t="str">
            <v>СТОЛ ОФИСНЫЙ</v>
          </cell>
          <cell r="H748">
            <v>0</v>
          </cell>
          <cell r="I748">
            <v>4</v>
          </cell>
          <cell r="J748" t="str">
            <v>EACH</v>
          </cell>
          <cell r="K748">
            <v>0</v>
          </cell>
          <cell r="L748">
            <v>0</v>
          </cell>
          <cell r="M748">
            <v>25200</v>
          </cell>
          <cell r="N748">
            <v>100800</v>
          </cell>
          <cell r="O748" t="str">
            <v>K/CAMP K1/MIDDLE/A</v>
          </cell>
        </row>
        <row r="749">
          <cell r="D749">
            <v>2738</v>
          </cell>
          <cell r="E749" t="str">
            <v>OFFICE DESK</v>
          </cell>
          <cell r="F749">
            <v>0</v>
          </cell>
          <cell r="G749" t="str">
            <v>СТОЛ ОФИСНЫЙ</v>
          </cell>
          <cell r="H749">
            <v>0</v>
          </cell>
          <cell r="I749">
            <v>1</v>
          </cell>
          <cell r="J749" t="str">
            <v>EACH</v>
          </cell>
          <cell r="K749">
            <v>0</v>
          </cell>
          <cell r="L749">
            <v>0</v>
          </cell>
          <cell r="M749">
            <v>33600</v>
          </cell>
          <cell r="N749">
            <v>33600</v>
          </cell>
          <cell r="O749" t="str">
            <v>K/CAMP</v>
          </cell>
        </row>
        <row r="750">
          <cell r="D750">
            <v>2739</v>
          </cell>
          <cell r="E750" t="str">
            <v>TABLE</v>
          </cell>
          <cell r="F750">
            <v>0</v>
          </cell>
          <cell r="G750" t="str">
            <v>СТОЛ</v>
          </cell>
          <cell r="H750">
            <v>0</v>
          </cell>
          <cell r="I750">
            <v>5</v>
          </cell>
          <cell r="J750" t="str">
            <v>EACH</v>
          </cell>
          <cell r="K750">
            <v>0</v>
          </cell>
          <cell r="L750">
            <v>0</v>
          </cell>
          <cell r="M750">
            <v>8700</v>
          </cell>
          <cell r="N750">
            <v>43500</v>
          </cell>
          <cell r="O750" t="str">
            <v>K/CAMP</v>
          </cell>
        </row>
        <row r="751">
          <cell r="D751">
            <v>2773</v>
          </cell>
          <cell r="E751" t="str">
            <v>ACETYLENE VESSELS</v>
          </cell>
          <cell r="F751">
            <v>0</v>
          </cell>
          <cell r="G751" t="str">
            <v>АЦЕТИЛЕНОВЫЕ БАЛЛОНЫ</v>
          </cell>
          <cell r="H751">
            <v>0</v>
          </cell>
          <cell r="I751">
            <v>7</v>
          </cell>
          <cell r="J751" t="str">
            <v>EACH</v>
          </cell>
          <cell r="K751">
            <v>0</v>
          </cell>
          <cell r="L751">
            <v>0</v>
          </cell>
          <cell r="M751">
            <v>12000</v>
          </cell>
          <cell r="N751">
            <v>84000</v>
          </cell>
          <cell r="O751" t="str">
            <v>K/YARD</v>
          </cell>
        </row>
        <row r="752">
          <cell r="D752">
            <v>2782</v>
          </cell>
          <cell r="E752" t="str">
            <v>LIFETIME QUICK COURT PORTABLE BASKETBALL GOAL</v>
          </cell>
          <cell r="F752">
            <v>0</v>
          </cell>
          <cell r="G752" t="str">
            <v>КОЛЬЦО БАСКЕТБОЛЬНОЕ</v>
          </cell>
          <cell r="H752">
            <v>0</v>
          </cell>
          <cell r="I752">
            <v>2</v>
          </cell>
          <cell r="J752" t="str">
            <v>EACH</v>
          </cell>
          <cell r="K752">
            <v>575</v>
          </cell>
          <cell r="L752">
            <v>1150</v>
          </cell>
          <cell r="M752">
            <v>0</v>
          </cell>
          <cell r="N752">
            <v>0</v>
          </cell>
          <cell r="O752" t="str">
            <v>K1/37 /AKTAU</v>
          </cell>
        </row>
        <row r="753">
          <cell r="D753">
            <v>2788</v>
          </cell>
          <cell r="E753" t="str">
            <v>SPALDING NBA OFFICIAL BASKETBALL</v>
          </cell>
          <cell r="F753">
            <v>0</v>
          </cell>
          <cell r="G753" t="str">
            <v>БАСКЕТБОЛЬНЫЙ МЯЧ</v>
          </cell>
          <cell r="H753">
            <v>0</v>
          </cell>
          <cell r="I753">
            <v>2</v>
          </cell>
          <cell r="J753" t="str">
            <v>EACH</v>
          </cell>
          <cell r="K753">
            <v>75</v>
          </cell>
          <cell r="L753">
            <v>150</v>
          </cell>
          <cell r="M753">
            <v>0</v>
          </cell>
          <cell r="N753">
            <v>0</v>
          </cell>
          <cell r="O753" t="str">
            <v>K1/37 /AKTAU</v>
          </cell>
        </row>
        <row r="754">
          <cell r="D754">
            <v>2789</v>
          </cell>
          <cell r="E754" t="str">
            <v>BASKETBALL NETS NYLON</v>
          </cell>
          <cell r="F754">
            <v>0</v>
          </cell>
          <cell r="G754" t="str">
            <v>НЕЙЛОНОВАЯ БАСКЕТБОЛЬНАЯ СЕТКА</v>
          </cell>
          <cell r="H754">
            <v>0</v>
          </cell>
          <cell r="I754">
            <v>2</v>
          </cell>
          <cell r="J754" t="str">
            <v>EACH</v>
          </cell>
          <cell r="K754">
            <v>4</v>
          </cell>
          <cell r="L754">
            <v>8</v>
          </cell>
          <cell r="M754">
            <v>0</v>
          </cell>
          <cell r="N754">
            <v>0</v>
          </cell>
          <cell r="O754" t="str">
            <v>K1/37 /AKTAU</v>
          </cell>
        </row>
        <row r="755">
          <cell r="D755" t="str">
            <v>2789-1</v>
          </cell>
          <cell r="E755" t="str">
            <v>BASKETBALL NETS NYLON</v>
          </cell>
          <cell r="F755">
            <v>0</v>
          </cell>
          <cell r="G755" t="str">
            <v>НЕЙЛОНОВАЯ БАСКЕТБОЛЬНАЯ СЕТКА</v>
          </cell>
          <cell r="H755">
            <v>0</v>
          </cell>
          <cell r="I755">
            <v>2</v>
          </cell>
          <cell r="J755" t="str">
            <v>EACH</v>
          </cell>
          <cell r="K755">
            <v>4</v>
          </cell>
          <cell r="L755">
            <v>8</v>
          </cell>
          <cell r="M755">
            <v>0</v>
          </cell>
          <cell r="N755">
            <v>0</v>
          </cell>
          <cell r="O755" t="str">
            <v>K1/37 /AKTAU</v>
          </cell>
        </row>
        <row r="756">
          <cell r="D756">
            <v>2791</v>
          </cell>
          <cell r="E756" t="str">
            <v>HAND PUMP FOR BASKET BALL</v>
          </cell>
          <cell r="F756">
            <v>0</v>
          </cell>
          <cell r="G756" t="str">
            <v>РУЧНОЙ НАСОС ДЛЯ БАСКЕТБОЛЬНОГО МЯЧА</v>
          </cell>
          <cell r="H756">
            <v>0</v>
          </cell>
          <cell r="I756">
            <v>1</v>
          </cell>
          <cell r="J756" t="str">
            <v>EACH</v>
          </cell>
          <cell r="K756">
            <v>6</v>
          </cell>
          <cell r="L756">
            <v>6</v>
          </cell>
          <cell r="M756">
            <v>0</v>
          </cell>
          <cell r="N756">
            <v>0</v>
          </cell>
          <cell r="O756" t="str">
            <v>K/RECROOM</v>
          </cell>
        </row>
        <row r="757">
          <cell r="D757">
            <v>2792</v>
          </cell>
          <cell r="E757" t="str">
            <v>NEEDLES FOR AIR PUMP</v>
          </cell>
          <cell r="F757">
            <v>0</v>
          </cell>
          <cell r="G757" t="str">
            <v>ИГЛЫ ДЛЯ НАСОСА</v>
          </cell>
          <cell r="H757">
            <v>0</v>
          </cell>
          <cell r="I757">
            <v>2</v>
          </cell>
          <cell r="J757" t="str">
            <v>PKG</v>
          </cell>
          <cell r="K757">
            <v>2</v>
          </cell>
          <cell r="L757">
            <v>4</v>
          </cell>
          <cell r="M757">
            <v>0</v>
          </cell>
          <cell r="N757">
            <v>0</v>
          </cell>
          <cell r="O757" t="str">
            <v>K1/37</v>
          </cell>
        </row>
        <row r="758">
          <cell r="D758" t="str">
            <v>2792-1</v>
          </cell>
          <cell r="E758" t="str">
            <v>NEEDLES FOR AIR PUMP</v>
          </cell>
          <cell r="F758">
            <v>0</v>
          </cell>
          <cell r="G758" t="str">
            <v>ИГЛЫ ДЛЯ НАСОСА</v>
          </cell>
          <cell r="H758">
            <v>0</v>
          </cell>
          <cell r="I758">
            <v>1</v>
          </cell>
          <cell r="J758" t="str">
            <v>PKG</v>
          </cell>
          <cell r="K758">
            <v>2</v>
          </cell>
          <cell r="L758">
            <v>2</v>
          </cell>
          <cell r="M758">
            <v>0</v>
          </cell>
          <cell r="N758">
            <v>0</v>
          </cell>
          <cell r="O758" t="str">
            <v>K1/37</v>
          </cell>
        </row>
        <row r="759">
          <cell r="D759">
            <v>2800</v>
          </cell>
          <cell r="E759" t="str">
            <v>ACETYLENE</v>
          </cell>
          <cell r="F759">
            <v>0</v>
          </cell>
          <cell r="G759" t="str">
            <v>АЦЕТИЛЕН</v>
          </cell>
          <cell r="H759">
            <v>0</v>
          </cell>
          <cell r="I759">
            <v>45</v>
          </cell>
          <cell r="J759" t="str">
            <v>CUBIC METER</v>
          </cell>
          <cell r="K759">
            <v>0</v>
          </cell>
          <cell r="L759">
            <v>0</v>
          </cell>
          <cell r="M759">
            <v>1020</v>
          </cell>
          <cell r="N759">
            <v>45900</v>
          </cell>
          <cell r="O759" t="str">
            <v>K/WELDERS</v>
          </cell>
        </row>
        <row r="760">
          <cell r="D760" t="str">
            <v>2800-1</v>
          </cell>
          <cell r="E760" t="str">
            <v>ACETYLENE</v>
          </cell>
          <cell r="F760">
            <v>0</v>
          </cell>
          <cell r="G760" t="str">
            <v>АЦЕТИЛЕН</v>
          </cell>
          <cell r="H760">
            <v>0</v>
          </cell>
          <cell r="I760">
            <v>35</v>
          </cell>
          <cell r="J760" t="str">
            <v>CUBIC METER</v>
          </cell>
          <cell r="K760">
            <v>0</v>
          </cell>
          <cell r="L760">
            <v>0</v>
          </cell>
          <cell r="M760">
            <v>1020</v>
          </cell>
          <cell r="N760">
            <v>35700</v>
          </cell>
          <cell r="O760" t="str">
            <v>K/WELDERS</v>
          </cell>
        </row>
        <row r="761">
          <cell r="D761" t="str">
            <v>2800-2</v>
          </cell>
          <cell r="E761" t="str">
            <v>ACETYLENE</v>
          </cell>
          <cell r="F761">
            <v>0</v>
          </cell>
          <cell r="G761" t="str">
            <v>АЦЕТИЛЕН</v>
          </cell>
          <cell r="H761">
            <v>0</v>
          </cell>
          <cell r="I761">
            <v>75</v>
          </cell>
          <cell r="J761" t="str">
            <v>CUBIC METER</v>
          </cell>
          <cell r="K761">
            <v>0</v>
          </cell>
          <cell r="L761">
            <v>0</v>
          </cell>
          <cell r="M761">
            <v>1020</v>
          </cell>
          <cell r="N761">
            <v>76500</v>
          </cell>
          <cell r="O761" t="str">
            <v>K/WELDERS</v>
          </cell>
        </row>
        <row r="762">
          <cell r="D762" t="str">
            <v>2800-3</v>
          </cell>
          <cell r="E762" t="str">
            <v>ACETYLENE</v>
          </cell>
          <cell r="F762">
            <v>0</v>
          </cell>
          <cell r="G762" t="str">
            <v>АЦЕТИЛЕН</v>
          </cell>
          <cell r="H762">
            <v>0</v>
          </cell>
          <cell r="I762">
            <v>60</v>
          </cell>
          <cell r="J762" t="str">
            <v>CUBIC METER</v>
          </cell>
          <cell r="K762">
            <v>0</v>
          </cell>
          <cell r="L762">
            <v>0</v>
          </cell>
          <cell r="M762">
            <v>1020</v>
          </cell>
          <cell r="N762">
            <v>61200</v>
          </cell>
          <cell r="O762" t="str">
            <v>K/WELDERS</v>
          </cell>
        </row>
        <row r="763">
          <cell r="D763" t="str">
            <v>2800-4</v>
          </cell>
          <cell r="E763" t="str">
            <v>ACETYLENE</v>
          </cell>
          <cell r="F763">
            <v>0</v>
          </cell>
          <cell r="G763" t="str">
            <v>АЦЕТИЛЕН</v>
          </cell>
          <cell r="H763">
            <v>0</v>
          </cell>
          <cell r="I763">
            <v>35</v>
          </cell>
          <cell r="J763" t="str">
            <v>CUBIC METER</v>
          </cell>
          <cell r="K763">
            <v>0</v>
          </cell>
          <cell r="L763">
            <v>0</v>
          </cell>
          <cell r="M763">
            <v>1020</v>
          </cell>
          <cell r="N763">
            <v>35700</v>
          </cell>
          <cell r="O763" t="str">
            <v>K/WELDERS</v>
          </cell>
        </row>
        <row r="764">
          <cell r="D764" t="str">
            <v>2800-5</v>
          </cell>
          <cell r="E764" t="str">
            <v>ACETYLENE</v>
          </cell>
          <cell r="F764">
            <v>0</v>
          </cell>
          <cell r="G764" t="str">
            <v>АЦЕТИЛЕН</v>
          </cell>
          <cell r="H764">
            <v>0</v>
          </cell>
          <cell r="I764">
            <v>5</v>
          </cell>
          <cell r="J764" t="str">
            <v>CUBIC METER</v>
          </cell>
          <cell r="K764">
            <v>0</v>
          </cell>
          <cell r="L764">
            <v>0</v>
          </cell>
          <cell r="M764">
            <v>1020</v>
          </cell>
          <cell r="N764">
            <v>5100</v>
          </cell>
          <cell r="O764" t="str">
            <v>K/WELDERS</v>
          </cell>
        </row>
        <row r="765">
          <cell r="D765" t="str">
            <v>2800-6</v>
          </cell>
          <cell r="E765" t="str">
            <v>ACETYLENE</v>
          </cell>
          <cell r="F765">
            <v>0</v>
          </cell>
          <cell r="G765" t="str">
            <v>АЦЕТИЛЕН</v>
          </cell>
          <cell r="H765">
            <v>0</v>
          </cell>
          <cell r="I765">
            <v>75</v>
          </cell>
          <cell r="J765" t="str">
            <v>CUBIC METER</v>
          </cell>
          <cell r="K765">
            <v>0</v>
          </cell>
          <cell r="L765">
            <v>0</v>
          </cell>
          <cell r="M765">
            <v>1020</v>
          </cell>
          <cell r="N765">
            <v>76500</v>
          </cell>
          <cell r="O765" t="str">
            <v>K/WELDERS</v>
          </cell>
        </row>
        <row r="766">
          <cell r="D766" t="str">
            <v>2800-7</v>
          </cell>
          <cell r="E766" t="str">
            <v>ACETYLENE</v>
          </cell>
          <cell r="F766">
            <v>0</v>
          </cell>
          <cell r="G766" t="str">
            <v>АЦЕТИЛЕН</v>
          </cell>
          <cell r="H766">
            <v>0</v>
          </cell>
          <cell r="I766">
            <v>50</v>
          </cell>
          <cell r="J766" t="str">
            <v>CUBIC METER</v>
          </cell>
          <cell r="K766">
            <v>0</v>
          </cell>
          <cell r="L766">
            <v>0</v>
          </cell>
          <cell r="M766">
            <v>1020</v>
          </cell>
          <cell r="N766">
            <v>51000</v>
          </cell>
          <cell r="O766" t="str">
            <v>K/WELDERS</v>
          </cell>
        </row>
        <row r="767">
          <cell r="D767" t="str">
            <v>2800-8</v>
          </cell>
          <cell r="E767" t="str">
            <v>ACETYLENE</v>
          </cell>
          <cell r="F767">
            <v>0</v>
          </cell>
          <cell r="G767" t="str">
            <v>АЦЕТИЛЕН</v>
          </cell>
          <cell r="H767">
            <v>0</v>
          </cell>
          <cell r="I767">
            <v>10</v>
          </cell>
          <cell r="J767" t="str">
            <v>CUBIC METER</v>
          </cell>
          <cell r="K767">
            <v>0</v>
          </cell>
          <cell r="L767">
            <v>0</v>
          </cell>
          <cell r="M767">
            <v>1020</v>
          </cell>
          <cell r="N767">
            <v>10200</v>
          </cell>
          <cell r="O767" t="str">
            <v>K/WELDERS</v>
          </cell>
        </row>
        <row r="768">
          <cell r="D768" t="str">
            <v>2800-9</v>
          </cell>
          <cell r="E768" t="str">
            <v>ACETYLENE</v>
          </cell>
          <cell r="F768">
            <v>0</v>
          </cell>
          <cell r="G768" t="str">
            <v>АЦЕТИЛЕН</v>
          </cell>
          <cell r="H768">
            <v>0</v>
          </cell>
          <cell r="I768">
            <v>40</v>
          </cell>
          <cell r="J768" t="str">
            <v>CUBIC METER</v>
          </cell>
          <cell r="K768">
            <v>0</v>
          </cell>
          <cell r="L768">
            <v>0</v>
          </cell>
          <cell r="M768">
            <v>1020</v>
          </cell>
          <cell r="N768">
            <v>40800</v>
          </cell>
          <cell r="O768" t="str">
            <v>K/WELDERS</v>
          </cell>
        </row>
        <row r="769">
          <cell r="D769" t="str">
            <v>2800-10</v>
          </cell>
          <cell r="E769" t="str">
            <v>ACETYLENE</v>
          </cell>
          <cell r="F769">
            <v>0</v>
          </cell>
          <cell r="G769" t="str">
            <v>АЦЕТИЛЕН</v>
          </cell>
          <cell r="H769">
            <v>0</v>
          </cell>
          <cell r="I769">
            <v>40</v>
          </cell>
          <cell r="J769" t="str">
            <v>CUBIC METER</v>
          </cell>
          <cell r="K769">
            <v>0</v>
          </cell>
          <cell r="L769">
            <v>0</v>
          </cell>
          <cell r="M769">
            <v>1020</v>
          </cell>
          <cell r="N769">
            <v>40800</v>
          </cell>
          <cell r="O769" t="str">
            <v>K/WELDERS</v>
          </cell>
        </row>
        <row r="770">
          <cell r="D770" t="str">
            <v>2800-11</v>
          </cell>
          <cell r="E770" t="str">
            <v>ACETYLENE</v>
          </cell>
          <cell r="F770">
            <v>0</v>
          </cell>
          <cell r="G770" t="str">
            <v>АЦЕТИЛЕН</v>
          </cell>
          <cell r="H770">
            <v>0</v>
          </cell>
          <cell r="I770">
            <v>40</v>
          </cell>
          <cell r="J770" t="str">
            <v>CUBIC METER</v>
          </cell>
          <cell r="K770">
            <v>0</v>
          </cell>
          <cell r="L770">
            <v>0</v>
          </cell>
          <cell r="M770">
            <v>1020</v>
          </cell>
          <cell r="N770">
            <v>40800</v>
          </cell>
          <cell r="O770" t="str">
            <v>K/WELDERS</v>
          </cell>
        </row>
        <row r="771">
          <cell r="D771" t="str">
            <v>2800-12</v>
          </cell>
          <cell r="E771" t="str">
            <v>ACETYLENE</v>
          </cell>
          <cell r="F771">
            <v>0</v>
          </cell>
          <cell r="G771" t="str">
            <v>АЦЕТИЛЕН</v>
          </cell>
          <cell r="H771">
            <v>0</v>
          </cell>
          <cell r="I771">
            <v>20</v>
          </cell>
          <cell r="J771" t="str">
            <v>CUBIC METER</v>
          </cell>
          <cell r="K771">
            <v>0</v>
          </cell>
          <cell r="L771">
            <v>0</v>
          </cell>
          <cell r="M771">
            <v>1020</v>
          </cell>
          <cell r="N771">
            <v>20400</v>
          </cell>
          <cell r="O771" t="str">
            <v>K/WELDERS</v>
          </cell>
        </row>
        <row r="772">
          <cell r="D772" t="str">
            <v>2800-13</v>
          </cell>
          <cell r="E772" t="str">
            <v>ACETYLENE</v>
          </cell>
          <cell r="F772">
            <v>0</v>
          </cell>
          <cell r="G772" t="str">
            <v>АЦЕТИЛЕН</v>
          </cell>
          <cell r="H772">
            <v>0</v>
          </cell>
          <cell r="I772">
            <v>35</v>
          </cell>
          <cell r="J772" t="str">
            <v>CUBIC METER</v>
          </cell>
          <cell r="K772">
            <v>0</v>
          </cell>
          <cell r="L772">
            <v>0</v>
          </cell>
          <cell r="M772">
            <v>1020</v>
          </cell>
          <cell r="N772">
            <v>35700</v>
          </cell>
          <cell r="O772" t="str">
            <v>K/WELDERS</v>
          </cell>
        </row>
        <row r="773">
          <cell r="D773" t="str">
            <v>2800-14</v>
          </cell>
          <cell r="E773" t="str">
            <v>ACETYLENE</v>
          </cell>
          <cell r="F773">
            <v>0</v>
          </cell>
          <cell r="G773" t="str">
            <v>АЦЕТИЛЕН</v>
          </cell>
          <cell r="H773">
            <v>0</v>
          </cell>
          <cell r="I773">
            <v>20</v>
          </cell>
          <cell r="J773" t="str">
            <v>CUBIC METER</v>
          </cell>
          <cell r="K773">
            <v>0</v>
          </cell>
          <cell r="L773">
            <v>0</v>
          </cell>
          <cell r="M773">
            <v>1020</v>
          </cell>
          <cell r="N773">
            <v>20400</v>
          </cell>
          <cell r="O773" t="str">
            <v>K/WELDERS</v>
          </cell>
        </row>
        <row r="774">
          <cell r="D774">
            <v>2835</v>
          </cell>
          <cell r="E774" t="str">
            <v>ELECTRIC HEATER CLOSED 500 GR</v>
          </cell>
          <cell r="F774">
            <v>0</v>
          </cell>
          <cell r="G774" t="str">
            <v>ЭЛЕКТРИЧЕСКАЯ ПЛИТКА НА КОЛБУ 500 ГР</v>
          </cell>
          <cell r="H774">
            <v>0</v>
          </cell>
          <cell r="I774">
            <v>2</v>
          </cell>
          <cell r="J774" t="str">
            <v>EACH</v>
          </cell>
          <cell r="K774">
            <v>0</v>
          </cell>
          <cell r="L774">
            <v>0</v>
          </cell>
          <cell r="M774">
            <v>4620</v>
          </cell>
          <cell r="N774">
            <v>9240</v>
          </cell>
          <cell r="O774" t="str">
            <v>K1/13</v>
          </cell>
        </row>
        <row r="775">
          <cell r="D775">
            <v>2836</v>
          </cell>
          <cell r="E775" t="str">
            <v>ELECTRIC HEATER CLOSED 1 LTR</v>
          </cell>
          <cell r="F775">
            <v>0</v>
          </cell>
          <cell r="G775" t="str">
            <v>ЭЛЕКТРИЧЕСКАЯ ПЛИТКА НА КОЛБУ 1 ЛИТР</v>
          </cell>
          <cell r="H775">
            <v>0</v>
          </cell>
          <cell r="I775">
            <v>2</v>
          </cell>
          <cell r="J775" t="str">
            <v>EACH</v>
          </cell>
          <cell r="K775">
            <v>0</v>
          </cell>
          <cell r="L775">
            <v>0</v>
          </cell>
          <cell r="M775">
            <v>5680</v>
          </cell>
          <cell r="N775">
            <v>11360</v>
          </cell>
          <cell r="O775" t="str">
            <v>K1/13</v>
          </cell>
        </row>
        <row r="776">
          <cell r="D776">
            <v>2837</v>
          </cell>
          <cell r="E776" t="str">
            <v>CLOCK WITH TIMER</v>
          </cell>
          <cell r="F776">
            <v>0</v>
          </cell>
          <cell r="G776" t="str">
            <v>ЧАСЫ С ТАЙМЕРОМ</v>
          </cell>
          <cell r="H776">
            <v>0</v>
          </cell>
          <cell r="I776">
            <v>1</v>
          </cell>
          <cell r="J776" t="str">
            <v>EACH</v>
          </cell>
          <cell r="K776">
            <v>0</v>
          </cell>
          <cell r="L776">
            <v>0</v>
          </cell>
          <cell r="M776">
            <v>3460</v>
          </cell>
          <cell r="N776">
            <v>3460</v>
          </cell>
          <cell r="O776" t="str">
            <v>K1/13</v>
          </cell>
        </row>
        <row r="777">
          <cell r="D777">
            <v>2838</v>
          </cell>
          <cell r="E777" t="str">
            <v>JERRYCAN FOR DISTILLATE 10 LTR</v>
          </cell>
          <cell r="F777">
            <v>0</v>
          </cell>
          <cell r="G777" t="str">
            <v>КАНИСТРА ДЛЯ ДИСТИЛЛЯТА 10 ЛИТРОВ</v>
          </cell>
          <cell r="H777">
            <v>0</v>
          </cell>
          <cell r="I777">
            <v>1</v>
          </cell>
          <cell r="J777" t="str">
            <v>EACH</v>
          </cell>
          <cell r="K777">
            <v>0</v>
          </cell>
          <cell r="L777">
            <v>0</v>
          </cell>
          <cell r="M777">
            <v>670</v>
          </cell>
          <cell r="N777">
            <v>670</v>
          </cell>
          <cell r="O777" t="str">
            <v>K1/13</v>
          </cell>
        </row>
        <row r="778">
          <cell r="D778">
            <v>2839</v>
          </cell>
          <cell r="E778" t="str">
            <v>JERRYCAN FOR DRAIN 10 LTR</v>
          </cell>
          <cell r="F778">
            <v>0</v>
          </cell>
          <cell r="G778" t="str">
            <v>КАНИСТРА ДЛЯ СЛИВА 10 ЛИТРОВ</v>
          </cell>
          <cell r="H778">
            <v>0</v>
          </cell>
          <cell r="I778">
            <v>1</v>
          </cell>
          <cell r="J778" t="str">
            <v>EACH</v>
          </cell>
          <cell r="K778">
            <v>0</v>
          </cell>
          <cell r="L778">
            <v>0</v>
          </cell>
          <cell r="M778">
            <v>670</v>
          </cell>
          <cell r="N778">
            <v>670</v>
          </cell>
          <cell r="O778" t="str">
            <v>K1/13</v>
          </cell>
        </row>
        <row r="779">
          <cell r="D779">
            <v>2840</v>
          </cell>
          <cell r="E779" t="str">
            <v>LARGE FUNNEL FOR DRAIN JERRYCAN</v>
          </cell>
          <cell r="F779">
            <v>0</v>
          </cell>
          <cell r="G779" t="str">
            <v>ВОРОНКА БОЛЬШАЯ ДЛЯ КАНИСТРЫ (СЛИВНОЙ)</v>
          </cell>
          <cell r="H779">
            <v>0</v>
          </cell>
          <cell r="I779">
            <v>1</v>
          </cell>
          <cell r="J779" t="str">
            <v>EACH</v>
          </cell>
          <cell r="K779">
            <v>0</v>
          </cell>
          <cell r="L779">
            <v>0</v>
          </cell>
          <cell r="M779">
            <v>350</v>
          </cell>
          <cell r="N779">
            <v>350</v>
          </cell>
          <cell r="O779" t="str">
            <v>K1/13</v>
          </cell>
        </row>
        <row r="780">
          <cell r="D780">
            <v>2841</v>
          </cell>
          <cell r="E780" t="str">
            <v>ELECTRICAL MIXER WITH MAGNET</v>
          </cell>
          <cell r="F780">
            <v>0</v>
          </cell>
          <cell r="G780" t="str">
            <v>ЭЛЕКТРОМЕШАЛКА С МАГНИТОМ</v>
          </cell>
          <cell r="H780">
            <v>0</v>
          </cell>
          <cell r="I780">
            <v>1</v>
          </cell>
          <cell r="J780" t="str">
            <v>EACH</v>
          </cell>
          <cell r="K780">
            <v>0</v>
          </cell>
          <cell r="L780">
            <v>0</v>
          </cell>
          <cell r="M780">
            <v>5310</v>
          </cell>
          <cell r="N780">
            <v>5310</v>
          </cell>
          <cell r="O780" t="str">
            <v>K1/13</v>
          </cell>
        </row>
        <row r="781">
          <cell r="D781">
            <v>2843</v>
          </cell>
          <cell r="E781" t="str">
            <v>ELECTRICAL MIXER FOR SALT</v>
          </cell>
          <cell r="F781">
            <v>0</v>
          </cell>
          <cell r="G781" t="str">
            <v>ЭЛЕКТРОМЕШАЛКА ДЛЯ СОЛЕЙ</v>
          </cell>
          <cell r="H781">
            <v>0</v>
          </cell>
          <cell r="I781">
            <v>2</v>
          </cell>
          <cell r="J781" t="str">
            <v>EACH</v>
          </cell>
          <cell r="K781">
            <v>0</v>
          </cell>
          <cell r="L781">
            <v>0</v>
          </cell>
          <cell r="M781">
            <v>33170</v>
          </cell>
          <cell r="N781">
            <v>66340</v>
          </cell>
          <cell r="O781" t="str">
            <v>K1/13</v>
          </cell>
        </row>
        <row r="782">
          <cell r="D782">
            <v>2844</v>
          </cell>
          <cell r="E782" t="str">
            <v>DISTILLER COMPLETE</v>
          </cell>
          <cell r="F782">
            <v>0</v>
          </cell>
          <cell r="G782" t="str">
            <v>ДИСТИЛЛЯТОР С КОМПЛЕКТУЮЩИМИ</v>
          </cell>
          <cell r="H782">
            <v>0</v>
          </cell>
          <cell r="I782">
            <v>1</v>
          </cell>
          <cell r="J782" t="str">
            <v>EACH</v>
          </cell>
          <cell r="K782">
            <v>0</v>
          </cell>
          <cell r="L782">
            <v>0</v>
          </cell>
          <cell r="M782">
            <v>0</v>
          </cell>
          <cell r="N782">
            <v>0</v>
          </cell>
          <cell r="O782" t="str">
            <v>K1/15</v>
          </cell>
        </row>
        <row r="783">
          <cell r="D783">
            <v>2845</v>
          </cell>
          <cell r="E783" t="str">
            <v>SPECIMEN FARCEPS</v>
          </cell>
          <cell r="F783">
            <v>0</v>
          </cell>
          <cell r="G783" t="str">
            <v>ПИНЦЕТ</v>
          </cell>
          <cell r="H783">
            <v>0</v>
          </cell>
          <cell r="I783">
            <v>1</v>
          </cell>
          <cell r="J783" t="str">
            <v>EACH</v>
          </cell>
          <cell r="K783">
            <v>0</v>
          </cell>
          <cell r="L783">
            <v>0</v>
          </cell>
          <cell r="M783">
            <v>350</v>
          </cell>
          <cell r="N783">
            <v>350</v>
          </cell>
          <cell r="O783" t="str">
            <v>K1/13</v>
          </cell>
        </row>
        <row r="784">
          <cell r="D784">
            <v>2846</v>
          </cell>
          <cell r="E784" t="str">
            <v>SCISSORS</v>
          </cell>
          <cell r="F784">
            <v>0</v>
          </cell>
          <cell r="G784" t="str">
            <v>НОЖНИЦЫ</v>
          </cell>
          <cell r="H784">
            <v>0</v>
          </cell>
          <cell r="I784">
            <v>2</v>
          </cell>
          <cell r="J784" t="str">
            <v>EACH</v>
          </cell>
          <cell r="K784">
            <v>0</v>
          </cell>
          <cell r="L784">
            <v>0</v>
          </cell>
          <cell r="M784">
            <v>320</v>
          </cell>
          <cell r="N784">
            <v>640</v>
          </cell>
          <cell r="O784" t="str">
            <v>K1/13</v>
          </cell>
        </row>
        <row r="785">
          <cell r="D785">
            <v>2847</v>
          </cell>
          <cell r="E785" t="str">
            <v>RUBBER GLOVES</v>
          </cell>
          <cell r="F785">
            <v>0</v>
          </cell>
          <cell r="G785" t="str">
            <v>ПЕРЧАТКИ РЕЗИНОВЫЕ</v>
          </cell>
          <cell r="H785">
            <v>0</v>
          </cell>
          <cell r="I785">
            <v>4</v>
          </cell>
          <cell r="J785" t="str">
            <v>PAIR</v>
          </cell>
          <cell r="K785">
            <v>0</v>
          </cell>
          <cell r="L785">
            <v>0</v>
          </cell>
          <cell r="M785">
            <v>550</v>
          </cell>
          <cell r="N785">
            <v>2200</v>
          </cell>
          <cell r="O785" t="str">
            <v>K1/13</v>
          </cell>
        </row>
        <row r="786">
          <cell r="D786">
            <v>2849</v>
          </cell>
          <cell r="E786" t="str">
            <v>BRAKER 1000 ML</v>
          </cell>
          <cell r="F786">
            <v>0</v>
          </cell>
          <cell r="G786" t="str">
            <v>СТАКАН ХИМИЧЕСКИЙ 1000 МЛ</v>
          </cell>
          <cell r="H786">
            <v>0</v>
          </cell>
          <cell r="I786">
            <v>3</v>
          </cell>
          <cell r="J786" t="str">
            <v>EACH</v>
          </cell>
          <cell r="K786">
            <v>0</v>
          </cell>
          <cell r="L786">
            <v>0</v>
          </cell>
          <cell r="M786">
            <v>380</v>
          </cell>
          <cell r="N786">
            <v>1140</v>
          </cell>
          <cell r="O786" t="str">
            <v>K1/13</v>
          </cell>
        </row>
        <row r="787">
          <cell r="D787">
            <v>2851</v>
          </cell>
          <cell r="E787" t="str">
            <v>CYLINDER</v>
          </cell>
          <cell r="F787">
            <v>0</v>
          </cell>
          <cell r="G787" t="str">
            <v>ЦИЛИНДР</v>
          </cell>
          <cell r="H787">
            <v>0</v>
          </cell>
          <cell r="I787">
            <v>2</v>
          </cell>
          <cell r="J787" t="str">
            <v>EACH</v>
          </cell>
          <cell r="K787">
            <v>0</v>
          </cell>
          <cell r="L787">
            <v>0</v>
          </cell>
          <cell r="M787">
            <v>360</v>
          </cell>
          <cell r="N787">
            <v>720</v>
          </cell>
          <cell r="O787" t="str">
            <v>K1/13</v>
          </cell>
        </row>
        <row r="788">
          <cell r="D788">
            <v>2852</v>
          </cell>
          <cell r="E788" t="str">
            <v>SEPARATING FUNNEL 500 ML</v>
          </cell>
          <cell r="F788">
            <v>0</v>
          </cell>
          <cell r="G788" t="str">
            <v>ВОРОНКА ДЕЛИТЕЛЬНАЯ 500 МЛ</v>
          </cell>
          <cell r="H788">
            <v>0</v>
          </cell>
          <cell r="I788">
            <v>10</v>
          </cell>
          <cell r="J788" t="str">
            <v>EACH</v>
          </cell>
          <cell r="K788">
            <v>0</v>
          </cell>
          <cell r="L788">
            <v>0</v>
          </cell>
          <cell r="M788">
            <v>350</v>
          </cell>
          <cell r="N788">
            <v>3500</v>
          </cell>
          <cell r="O788" t="str">
            <v>K1/13</v>
          </cell>
        </row>
        <row r="789">
          <cell r="D789" t="str">
            <v>2852-1</v>
          </cell>
          <cell r="E789" t="str">
            <v>SEPARATING FUNNEL 500 ML</v>
          </cell>
          <cell r="F789">
            <v>0</v>
          </cell>
          <cell r="G789" t="str">
            <v>ВОРОНКА ДЕЛИТЕЛЬНАЯ 500 МЛ</v>
          </cell>
          <cell r="H789">
            <v>0</v>
          </cell>
          <cell r="I789">
            <v>5</v>
          </cell>
          <cell r="J789" t="str">
            <v>EACH</v>
          </cell>
          <cell r="K789">
            <v>0</v>
          </cell>
          <cell r="L789">
            <v>0</v>
          </cell>
          <cell r="M789">
            <v>576</v>
          </cell>
          <cell r="N789">
            <v>2880</v>
          </cell>
          <cell r="O789" t="str">
            <v>K1/13</v>
          </cell>
        </row>
        <row r="790">
          <cell r="D790">
            <v>2853</v>
          </cell>
          <cell r="E790" t="str">
            <v>ROUND BOTTOM FLASK 500 ML</v>
          </cell>
          <cell r="F790">
            <v>0</v>
          </cell>
          <cell r="G790" t="str">
            <v>КОЛБА КРУГЛОДОННАЯ 500 МЛ</v>
          </cell>
          <cell r="H790">
            <v>0</v>
          </cell>
          <cell r="I790">
            <v>10</v>
          </cell>
          <cell r="J790" t="str">
            <v>EACH</v>
          </cell>
          <cell r="K790">
            <v>0</v>
          </cell>
          <cell r="L790">
            <v>0</v>
          </cell>
          <cell r="M790">
            <v>220</v>
          </cell>
          <cell r="N790">
            <v>2200</v>
          </cell>
          <cell r="O790" t="str">
            <v>K1/13</v>
          </cell>
        </row>
        <row r="791">
          <cell r="D791">
            <v>2854</v>
          </cell>
          <cell r="E791" t="str">
            <v>HEAT RESISTANT FLASK 500 ML</v>
          </cell>
          <cell r="F791">
            <v>0</v>
          </cell>
          <cell r="G791" t="str">
            <v>КОЛБА ТЕРМОСТОЙКАЯ 1000 МЛ</v>
          </cell>
          <cell r="H791">
            <v>0</v>
          </cell>
          <cell r="I791">
            <v>10</v>
          </cell>
          <cell r="J791" t="str">
            <v>EACH</v>
          </cell>
          <cell r="K791">
            <v>0</v>
          </cell>
          <cell r="L791">
            <v>0</v>
          </cell>
          <cell r="M791">
            <v>520</v>
          </cell>
          <cell r="N791">
            <v>5200</v>
          </cell>
          <cell r="O791" t="str">
            <v>K1/13</v>
          </cell>
        </row>
        <row r="792">
          <cell r="D792">
            <v>2855</v>
          </cell>
          <cell r="E792" t="str">
            <v>CYLINDER 1000 ML</v>
          </cell>
          <cell r="F792">
            <v>0</v>
          </cell>
          <cell r="G792" t="str">
            <v>ЦИЛИНДР 1000 МЛ</v>
          </cell>
          <cell r="H792">
            <v>0</v>
          </cell>
          <cell r="I792">
            <v>20</v>
          </cell>
          <cell r="J792" t="str">
            <v>EACH</v>
          </cell>
          <cell r="K792">
            <v>0</v>
          </cell>
          <cell r="L792">
            <v>0</v>
          </cell>
          <cell r="M792">
            <v>360</v>
          </cell>
          <cell r="N792">
            <v>7200</v>
          </cell>
          <cell r="O792" t="str">
            <v>K1/13</v>
          </cell>
        </row>
        <row r="793">
          <cell r="D793">
            <v>2855</v>
          </cell>
          <cell r="E793" t="str">
            <v>CYLINDER 1000 ML</v>
          </cell>
          <cell r="F793">
            <v>0</v>
          </cell>
          <cell r="G793" t="str">
            <v>ЦИЛИНДР 1000 МЛ</v>
          </cell>
          <cell r="H793">
            <v>0</v>
          </cell>
          <cell r="I793">
            <v>5</v>
          </cell>
          <cell r="J793" t="str">
            <v>EACH</v>
          </cell>
          <cell r="K793">
            <v>0</v>
          </cell>
          <cell r="L793">
            <v>0</v>
          </cell>
          <cell r="M793">
            <v>792</v>
          </cell>
          <cell r="N793">
            <v>3960</v>
          </cell>
          <cell r="O793" t="str">
            <v>K1/13</v>
          </cell>
        </row>
        <row r="794">
          <cell r="D794">
            <v>2856</v>
          </cell>
          <cell r="E794" t="str">
            <v>CONICAL FLASK 250 ML</v>
          </cell>
          <cell r="F794">
            <v>0</v>
          </cell>
          <cell r="G794" t="str">
            <v>КОЛБЫ КОНИЧЕСКИЕ 250 МЛ</v>
          </cell>
          <cell r="H794">
            <v>0</v>
          </cell>
          <cell r="I794">
            <v>5</v>
          </cell>
          <cell r="J794" t="str">
            <v>EACH</v>
          </cell>
          <cell r="K794">
            <v>0</v>
          </cell>
          <cell r="L794">
            <v>0</v>
          </cell>
          <cell r="M794">
            <v>250</v>
          </cell>
          <cell r="N794">
            <v>1250</v>
          </cell>
          <cell r="O794" t="str">
            <v>K1/13</v>
          </cell>
        </row>
        <row r="795">
          <cell r="D795">
            <v>2856</v>
          </cell>
          <cell r="E795" t="str">
            <v>CONICAL FLASK 250 ML</v>
          </cell>
          <cell r="F795">
            <v>0</v>
          </cell>
          <cell r="G795" t="str">
            <v>КОЛБЫ КОНИЧЕСКИЕ 250 МЛ</v>
          </cell>
          <cell r="H795">
            <v>0</v>
          </cell>
          <cell r="I795">
            <v>9</v>
          </cell>
          <cell r="J795" t="str">
            <v>EACH</v>
          </cell>
          <cell r="K795">
            <v>0</v>
          </cell>
          <cell r="L795">
            <v>0</v>
          </cell>
          <cell r="M795">
            <v>0</v>
          </cell>
          <cell r="N795">
            <v>0</v>
          </cell>
          <cell r="O795" t="str">
            <v>K1/13</v>
          </cell>
        </row>
        <row r="796">
          <cell r="D796">
            <v>2856</v>
          </cell>
          <cell r="E796" t="str">
            <v>CONICAL FLASK 250 ML</v>
          </cell>
          <cell r="F796">
            <v>0</v>
          </cell>
          <cell r="G796" t="str">
            <v>КОЛБЫ КОНИЧЕСКИЕ 250 МЛ</v>
          </cell>
          <cell r="H796">
            <v>0</v>
          </cell>
          <cell r="I796">
            <v>20</v>
          </cell>
          <cell r="J796" t="str">
            <v>EACH</v>
          </cell>
          <cell r="K796">
            <v>0</v>
          </cell>
          <cell r="L796">
            <v>0</v>
          </cell>
          <cell r="M796">
            <v>408</v>
          </cell>
          <cell r="N796">
            <v>8160</v>
          </cell>
          <cell r="O796" t="str">
            <v>K1/13</v>
          </cell>
        </row>
        <row r="797">
          <cell r="D797">
            <v>2857</v>
          </cell>
          <cell r="E797" t="str">
            <v>CONICAL FLASK 500 ML</v>
          </cell>
          <cell r="F797">
            <v>0</v>
          </cell>
          <cell r="G797" t="str">
            <v>КОЛБЫ КОНИЧЕСКИЕ 500 МЛ</v>
          </cell>
          <cell r="H797">
            <v>0</v>
          </cell>
          <cell r="I797">
            <v>3</v>
          </cell>
          <cell r="J797" t="str">
            <v>EACH</v>
          </cell>
          <cell r="K797">
            <v>0</v>
          </cell>
          <cell r="L797">
            <v>0</v>
          </cell>
          <cell r="M797">
            <v>300</v>
          </cell>
          <cell r="N797">
            <v>900</v>
          </cell>
          <cell r="O797" t="str">
            <v>K1/13</v>
          </cell>
        </row>
        <row r="798">
          <cell r="D798" t="str">
            <v>2857-1</v>
          </cell>
          <cell r="E798" t="str">
            <v>CONICAL FLASK 500 ML</v>
          </cell>
          <cell r="F798">
            <v>0</v>
          </cell>
          <cell r="G798" t="str">
            <v>КОЛБЫ КОНИЧЕСКИЕ 500 МЛ</v>
          </cell>
          <cell r="H798">
            <v>0</v>
          </cell>
          <cell r="I798">
            <v>9</v>
          </cell>
          <cell r="J798" t="str">
            <v>EACH</v>
          </cell>
          <cell r="K798">
            <v>0</v>
          </cell>
          <cell r="L798">
            <v>0</v>
          </cell>
          <cell r="M798">
            <v>0</v>
          </cell>
          <cell r="N798">
            <v>0</v>
          </cell>
          <cell r="O798" t="str">
            <v>K1/13</v>
          </cell>
        </row>
        <row r="799">
          <cell r="D799">
            <v>2858</v>
          </cell>
          <cell r="E799" t="str">
            <v>VOLUMETRIC FLASK 100 ML</v>
          </cell>
          <cell r="F799">
            <v>0</v>
          </cell>
          <cell r="G799" t="str">
            <v>КОЛБЫ МЕРНЫЕ 100 МЛ</v>
          </cell>
          <cell r="H799">
            <v>0</v>
          </cell>
          <cell r="I799">
            <v>3</v>
          </cell>
          <cell r="J799" t="str">
            <v>EACH</v>
          </cell>
          <cell r="K799">
            <v>0</v>
          </cell>
          <cell r="L799">
            <v>0</v>
          </cell>
          <cell r="M799">
            <v>180</v>
          </cell>
          <cell r="N799">
            <v>540</v>
          </cell>
          <cell r="O799" t="str">
            <v>K1/13</v>
          </cell>
        </row>
        <row r="800">
          <cell r="D800" t="str">
            <v>2858-1</v>
          </cell>
          <cell r="E800" t="str">
            <v>VOLUMETRIC FLASK 100 ML</v>
          </cell>
          <cell r="F800">
            <v>0</v>
          </cell>
          <cell r="G800" t="str">
            <v>КОЛБЫ МЕРНЫЕ 100 МЛ</v>
          </cell>
          <cell r="H800">
            <v>0</v>
          </cell>
          <cell r="I800">
            <v>11</v>
          </cell>
          <cell r="J800" t="str">
            <v>EACH</v>
          </cell>
          <cell r="K800">
            <v>0</v>
          </cell>
          <cell r="L800">
            <v>0</v>
          </cell>
          <cell r="M800">
            <v>288</v>
          </cell>
          <cell r="N800">
            <v>3168</v>
          </cell>
          <cell r="O800" t="str">
            <v>K1/13</v>
          </cell>
        </row>
        <row r="801">
          <cell r="D801">
            <v>2859</v>
          </cell>
          <cell r="E801" t="str">
            <v>VOLUMETRIC FLASK 1000 ML</v>
          </cell>
          <cell r="F801">
            <v>0</v>
          </cell>
          <cell r="G801" t="str">
            <v>КОЛБЫ МЕРНЫЕ 1000 МЛ</v>
          </cell>
          <cell r="H801">
            <v>0</v>
          </cell>
          <cell r="I801">
            <v>3</v>
          </cell>
          <cell r="J801" t="str">
            <v>EACH</v>
          </cell>
          <cell r="K801">
            <v>0</v>
          </cell>
          <cell r="L801">
            <v>0</v>
          </cell>
          <cell r="M801">
            <v>320</v>
          </cell>
          <cell r="N801">
            <v>960</v>
          </cell>
          <cell r="O801" t="str">
            <v>K1/13</v>
          </cell>
        </row>
        <row r="802">
          <cell r="D802" t="str">
            <v>2859-1</v>
          </cell>
          <cell r="E802" t="str">
            <v>VOLUMETRIC FLASK 1000 ML</v>
          </cell>
          <cell r="F802">
            <v>0</v>
          </cell>
          <cell r="G802" t="str">
            <v>КОЛБЫ МЕРНЫЕ 1000 МЛ</v>
          </cell>
          <cell r="H802">
            <v>0</v>
          </cell>
          <cell r="I802">
            <v>8</v>
          </cell>
          <cell r="J802" t="str">
            <v>EACH</v>
          </cell>
          <cell r="K802">
            <v>0</v>
          </cell>
          <cell r="L802">
            <v>0</v>
          </cell>
          <cell r="M802">
            <v>792</v>
          </cell>
          <cell r="N802">
            <v>6336</v>
          </cell>
          <cell r="O802" t="str">
            <v>K1/13</v>
          </cell>
        </row>
        <row r="803">
          <cell r="D803">
            <v>2862</v>
          </cell>
          <cell r="E803" t="str">
            <v>GASOLINE A-80</v>
          </cell>
          <cell r="F803">
            <v>0</v>
          </cell>
          <cell r="G803" t="str">
            <v>БЕНЗИН А-80</v>
          </cell>
          <cell r="H803">
            <v>0</v>
          </cell>
          <cell r="I803">
            <v>200</v>
          </cell>
          <cell r="J803" t="str">
            <v>LITER</v>
          </cell>
          <cell r="K803">
            <v>0</v>
          </cell>
          <cell r="L803">
            <v>0</v>
          </cell>
          <cell r="M803">
            <v>24.995999999999999</v>
          </cell>
          <cell r="N803">
            <v>4999.2</v>
          </cell>
          <cell r="O803" t="str">
            <v>K/FUEL STATION</v>
          </cell>
        </row>
        <row r="804">
          <cell r="D804">
            <v>2950</v>
          </cell>
          <cell r="E804" t="str">
            <v>BRAKE FLUID</v>
          </cell>
          <cell r="F804" t="str">
            <v>DONAX YB</v>
          </cell>
          <cell r="G804" t="str">
            <v>ТОРМОЗНАЯ ЖИДКОСТЬ</v>
          </cell>
          <cell r="H804" t="str">
            <v>ДОНАКС УВ</v>
          </cell>
          <cell r="I804">
            <v>2</v>
          </cell>
          <cell r="J804" t="str">
            <v>LITER</v>
          </cell>
          <cell r="K804">
            <v>0</v>
          </cell>
          <cell r="L804">
            <v>0</v>
          </cell>
          <cell r="M804">
            <v>1320</v>
          </cell>
          <cell r="N804">
            <v>2640</v>
          </cell>
          <cell r="O804" t="str">
            <v>K1/62</v>
          </cell>
        </row>
        <row r="805">
          <cell r="D805">
            <v>2950</v>
          </cell>
          <cell r="E805" t="str">
            <v>BRAKE FLUID</v>
          </cell>
          <cell r="F805" t="str">
            <v>DONAX YB</v>
          </cell>
          <cell r="G805" t="str">
            <v>ТОРМОЗНАЯ ЖИДКОСТЬ</v>
          </cell>
          <cell r="H805" t="str">
            <v>ДОНАКС УВ</v>
          </cell>
          <cell r="I805">
            <v>10</v>
          </cell>
          <cell r="J805" t="str">
            <v>LITER</v>
          </cell>
          <cell r="K805">
            <v>0</v>
          </cell>
          <cell r="L805">
            <v>0</v>
          </cell>
          <cell r="M805">
            <v>1500</v>
          </cell>
          <cell r="N805">
            <v>15000</v>
          </cell>
          <cell r="O805" t="str">
            <v>K1/62</v>
          </cell>
        </row>
        <row r="806">
          <cell r="D806">
            <v>2953</v>
          </cell>
          <cell r="E806" t="str">
            <v>INSULATING MAT</v>
          </cell>
          <cell r="F806">
            <v>0</v>
          </cell>
          <cell r="G806" t="str">
            <v>КОВРИКИ ДИЭЛЕКТРИЧЕСКИЕ</v>
          </cell>
          <cell r="H806">
            <v>0</v>
          </cell>
          <cell r="I806">
            <v>9</v>
          </cell>
          <cell r="J806" t="str">
            <v>EACH</v>
          </cell>
          <cell r="K806">
            <v>0</v>
          </cell>
          <cell r="L806">
            <v>0</v>
          </cell>
          <cell r="M806">
            <v>1322.4</v>
          </cell>
          <cell r="N806">
            <v>11901.6</v>
          </cell>
          <cell r="O806" t="str">
            <v>K1/5</v>
          </cell>
        </row>
        <row r="807">
          <cell r="D807">
            <v>2954</v>
          </cell>
          <cell r="E807" t="str">
            <v>GAS MASK PG-7</v>
          </cell>
          <cell r="F807">
            <v>0</v>
          </cell>
          <cell r="G807" t="str">
            <v>ПРОТИВОГАЗ ПГ-7</v>
          </cell>
          <cell r="H807">
            <v>0</v>
          </cell>
          <cell r="I807">
            <v>25</v>
          </cell>
          <cell r="J807" t="str">
            <v>EACH</v>
          </cell>
          <cell r="K807">
            <v>0</v>
          </cell>
          <cell r="L807">
            <v>0</v>
          </cell>
          <cell r="M807">
            <v>7041.6</v>
          </cell>
          <cell r="N807">
            <v>176040</v>
          </cell>
          <cell r="O807" t="str">
            <v>K1/23</v>
          </cell>
        </row>
        <row r="808">
          <cell r="D808">
            <v>2955</v>
          </cell>
          <cell r="E808" t="str">
            <v>GAS MASK PG-4U</v>
          </cell>
          <cell r="F808">
            <v>0</v>
          </cell>
          <cell r="G808" t="str">
            <v>ПРОТИВОГАЗ ПГ-4У</v>
          </cell>
          <cell r="H808">
            <v>0</v>
          </cell>
          <cell r="I808">
            <v>18</v>
          </cell>
          <cell r="J808" t="str">
            <v>EACH</v>
          </cell>
          <cell r="K808">
            <v>0</v>
          </cell>
          <cell r="L808">
            <v>0</v>
          </cell>
          <cell r="M808">
            <v>7041.6</v>
          </cell>
          <cell r="N808">
            <v>126748.8</v>
          </cell>
          <cell r="O808" t="str">
            <v>K1/23</v>
          </cell>
        </row>
        <row r="809">
          <cell r="D809">
            <v>2956</v>
          </cell>
          <cell r="E809" t="str">
            <v>RESPIRATOR U-2K</v>
          </cell>
          <cell r="F809">
            <v>0</v>
          </cell>
          <cell r="G809" t="str">
            <v>РЕСПИРАТОР У-2К</v>
          </cell>
          <cell r="H809">
            <v>0</v>
          </cell>
          <cell r="I809">
            <v>12</v>
          </cell>
          <cell r="J809" t="str">
            <v>EACH</v>
          </cell>
          <cell r="K809">
            <v>0</v>
          </cell>
          <cell r="L809">
            <v>0</v>
          </cell>
          <cell r="M809">
            <v>237.6</v>
          </cell>
          <cell r="N809">
            <v>2851.2</v>
          </cell>
          <cell r="O809" t="str">
            <v>K1/23</v>
          </cell>
        </row>
        <row r="810">
          <cell r="D810">
            <v>2957</v>
          </cell>
          <cell r="E810" t="str">
            <v>RESPIRATOR F-62SH</v>
          </cell>
          <cell r="F810">
            <v>0</v>
          </cell>
          <cell r="G810" t="str">
            <v>РЕСПИРАТОР Ф-62Ш</v>
          </cell>
          <cell r="H810">
            <v>0</v>
          </cell>
          <cell r="I810">
            <v>24</v>
          </cell>
          <cell r="J810" t="str">
            <v>EACH</v>
          </cell>
          <cell r="K810">
            <v>0</v>
          </cell>
          <cell r="L810">
            <v>0</v>
          </cell>
          <cell r="M810">
            <v>510</v>
          </cell>
          <cell r="N810">
            <v>12240</v>
          </cell>
          <cell r="O810" t="str">
            <v>K1/23</v>
          </cell>
        </row>
        <row r="811">
          <cell r="D811">
            <v>2958</v>
          </cell>
          <cell r="E811" t="str">
            <v>RESPIRATOR RPG-6725</v>
          </cell>
          <cell r="F811">
            <v>0</v>
          </cell>
          <cell r="G811" t="str">
            <v>РЕСПИРАТОР РПГ-6725</v>
          </cell>
          <cell r="H811">
            <v>0</v>
          </cell>
          <cell r="I811">
            <v>18</v>
          </cell>
          <cell r="J811" t="str">
            <v>EACH</v>
          </cell>
          <cell r="K811">
            <v>0</v>
          </cell>
          <cell r="L811">
            <v>0</v>
          </cell>
          <cell r="M811">
            <v>714</v>
          </cell>
          <cell r="N811">
            <v>12852</v>
          </cell>
          <cell r="O811" t="str">
            <v>K1/23</v>
          </cell>
        </row>
        <row r="812">
          <cell r="D812">
            <v>2960</v>
          </cell>
          <cell r="E812" t="str">
            <v>RESPIRATOR RU-60M</v>
          </cell>
          <cell r="F812">
            <v>0</v>
          </cell>
          <cell r="G812" t="str">
            <v>РЕСПИРАТОР РУ-60М</v>
          </cell>
          <cell r="H812">
            <v>0</v>
          </cell>
          <cell r="I812">
            <v>25</v>
          </cell>
          <cell r="J812" t="str">
            <v>EACH</v>
          </cell>
          <cell r="K812">
            <v>0</v>
          </cell>
          <cell r="L812">
            <v>0</v>
          </cell>
          <cell r="M812">
            <v>690</v>
          </cell>
          <cell r="N812">
            <v>17250</v>
          </cell>
          <cell r="O812" t="str">
            <v>K1/23</v>
          </cell>
        </row>
        <row r="813">
          <cell r="D813">
            <v>2961</v>
          </cell>
          <cell r="E813" t="str">
            <v>REPLACEMENT CARTRIDGE FOR RESPIRATOR TYPE A</v>
          </cell>
          <cell r="F813">
            <v>0</v>
          </cell>
          <cell r="G813" t="str">
            <v>СМЕННЫЙ ПАТРОН К РЕСПИРАТОРУ ТИП А</v>
          </cell>
          <cell r="H813">
            <v>0</v>
          </cell>
          <cell r="I813">
            <v>42</v>
          </cell>
          <cell r="J813" t="str">
            <v>EACH</v>
          </cell>
          <cell r="K813">
            <v>0</v>
          </cell>
          <cell r="L813">
            <v>0</v>
          </cell>
          <cell r="M813">
            <v>343.2</v>
          </cell>
          <cell r="N813">
            <v>14414.4</v>
          </cell>
          <cell r="O813" t="str">
            <v>K1/23</v>
          </cell>
        </row>
        <row r="814">
          <cell r="D814">
            <v>2962</v>
          </cell>
          <cell r="E814" t="str">
            <v>REPLACEMENT CARTRIDGE FOR RESPIRATOR TYPE B</v>
          </cell>
          <cell r="F814">
            <v>0</v>
          </cell>
          <cell r="G814" t="str">
            <v>СМЕННЫЙ ПАТРОН К РЕСПИРАТОРУ ТИП B</v>
          </cell>
          <cell r="H814">
            <v>0</v>
          </cell>
          <cell r="I814">
            <v>38</v>
          </cell>
          <cell r="J814" t="str">
            <v>EACH</v>
          </cell>
          <cell r="K814">
            <v>0</v>
          </cell>
          <cell r="L814">
            <v>0</v>
          </cell>
          <cell r="M814">
            <v>343.2</v>
          </cell>
          <cell r="N814">
            <v>13041.6</v>
          </cell>
          <cell r="O814" t="str">
            <v>K1/23</v>
          </cell>
        </row>
        <row r="815">
          <cell r="D815">
            <v>2963</v>
          </cell>
          <cell r="E815" t="str">
            <v>PROTECTIVE SHEILD</v>
          </cell>
          <cell r="F815">
            <v>0</v>
          </cell>
          <cell r="G815" t="str">
            <v>ЩИТОК ЗАЩИТНЫЙ</v>
          </cell>
          <cell r="H815">
            <v>0</v>
          </cell>
          <cell r="I815">
            <v>42</v>
          </cell>
          <cell r="J815" t="str">
            <v>EACH</v>
          </cell>
          <cell r="K815">
            <v>0</v>
          </cell>
          <cell r="L815">
            <v>0</v>
          </cell>
          <cell r="M815">
            <v>660</v>
          </cell>
          <cell r="N815">
            <v>27720</v>
          </cell>
          <cell r="O815" t="str">
            <v>K1/23</v>
          </cell>
        </row>
        <row r="816">
          <cell r="D816">
            <v>2965</v>
          </cell>
          <cell r="E816" t="str">
            <v>AIR FILTER</v>
          </cell>
          <cell r="F816" t="str">
            <v>9S9972 / P158669 DONALDSON</v>
          </cell>
          <cell r="G816" t="str">
            <v>ВОЗДУШНЫЙ ФИЛЬТР</v>
          </cell>
          <cell r="H816" t="str">
            <v>9S9972 / P158669 DONALDSON</v>
          </cell>
          <cell r="I816">
            <v>8</v>
          </cell>
          <cell r="J816" t="str">
            <v>EACH</v>
          </cell>
          <cell r="K816">
            <v>48.24</v>
          </cell>
          <cell r="L816">
            <v>385.92</v>
          </cell>
          <cell r="M816">
            <v>0</v>
          </cell>
          <cell r="N816">
            <v>0</v>
          </cell>
          <cell r="O816" t="str">
            <v>K1/55</v>
          </cell>
        </row>
        <row r="817">
          <cell r="D817">
            <v>2966</v>
          </cell>
          <cell r="E817" t="str">
            <v>AIR FILTER</v>
          </cell>
          <cell r="F817" t="str">
            <v>7W5317 / P18-1104 DONALDSON</v>
          </cell>
          <cell r="G817" t="str">
            <v>ВОЗДУШНЫЙ ФИЛЬТР</v>
          </cell>
          <cell r="H817" t="str">
            <v>7W5317 / P18-1104 DONALDSON</v>
          </cell>
          <cell r="I817">
            <v>9</v>
          </cell>
          <cell r="J817" t="str">
            <v>EACH</v>
          </cell>
          <cell r="K817">
            <v>49.39</v>
          </cell>
          <cell r="L817">
            <v>444.51</v>
          </cell>
          <cell r="M817">
            <v>0</v>
          </cell>
          <cell r="N817">
            <v>0</v>
          </cell>
          <cell r="O817" t="str">
            <v>K1/53</v>
          </cell>
        </row>
        <row r="818">
          <cell r="D818">
            <v>2967</v>
          </cell>
          <cell r="E818" t="str">
            <v>FUEL FILTER</v>
          </cell>
          <cell r="F818" t="str">
            <v>1P2299 / P557440 DONALDSON</v>
          </cell>
          <cell r="G818" t="str">
            <v>ТОПЛИВНЫЙ ФИЛЬТР</v>
          </cell>
          <cell r="H818" t="str">
            <v>1P2299 / P557440 DONALDSON</v>
          </cell>
          <cell r="I818">
            <v>7</v>
          </cell>
          <cell r="J818" t="str">
            <v>EACH</v>
          </cell>
          <cell r="K818">
            <v>8.6</v>
          </cell>
          <cell r="L818">
            <v>60.2</v>
          </cell>
          <cell r="M818">
            <v>0</v>
          </cell>
          <cell r="N818">
            <v>0</v>
          </cell>
          <cell r="O818" t="str">
            <v>K1/63</v>
          </cell>
        </row>
        <row r="819">
          <cell r="D819">
            <v>2968</v>
          </cell>
          <cell r="E819" t="str">
            <v>OIL FILTER</v>
          </cell>
          <cell r="F819" t="str">
            <v>1R0739 / P554004 DONALDSON</v>
          </cell>
          <cell r="G819" t="str">
            <v>МАСЛЯНЫЙ ФИЛЬТР</v>
          </cell>
          <cell r="H819" t="str">
            <v>1R0739 / P554004 DONALDSON</v>
          </cell>
          <cell r="I819">
            <v>8</v>
          </cell>
          <cell r="J819" t="str">
            <v>EACH</v>
          </cell>
          <cell r="K819">
            <v>12.01</v>
          </cell>
          <cell r="L819">
            <v>96.08</v>
          </cell>
          <cell r="M819">
            <v>0</v>
          </cell>
          <cell r="N819">
            <v>0</v>
          </cell>
          <cell r="O819" t="str">
            <v>K1/63</v>
          </cell>
        </row>
        <row r="820">
          <cell r="D820">
            <v>2969</v>
          </cell>
          <cell r="E820" t="str">
            <v>FUEL FILTER</v>
          </cell>
          <cell r="F820" t="str">
            <v>9M2341 / P552341 DONALDSON</v>
          </cell>
          <cell r="G820" t="str">
            <v>ТОПЛИВНЫЙ ФИЛЬТР</v>
          </cell>
          <cell r="H820" t="str">
            <v>9M2341 / P552341 DONALDSON</v>
          </cell>
          <cell r="I820">
            <v>9</v>
          </cell>
          <cell r="J820" t="str">
            <v>EACH</v>
          </cell>
          <cell r="K820">
            <v>6.52</v>
          </cell>
          <cell r="L820">
            <v>58.68</v>
          </cell>
          <cell r="M820">
            <v>0</v>
          </cell>
          <cell r="N820">
            <v>0</v>
          </cell>
          <cell r="O820" t="str">
            <v>K1/63</v>
          </cell>
        </row>
        <row r="821">
          <cell r="D821">
            <v>2970</v>
          </cell>
          <cell r="E821" t="str">
            <v>FILTER</v>
          </cell>
          <cell r="F821" t="str">
            <v>4J6064 / P556064 DONALDSON</v>
          </cell>
          <cell r="G821" t="str">
            <v>ФИЛЬТР</v>
          </cell>
          <cell r="H821" t="str">
            <v>4J6064 / P556064 DONALDSON</v>
          </cell>
          <cell r="I821">
            <v>10</v>
          </cell>
          <cell r="J821" t="str">
            <v>EACH</v>
          </cell>
          <cell r="K821">
            <v>14.12</v>
          </cell>
          <cell r="L821">
            <v>141.19999999999999</v>
          </cell>
          <cell r="M821">
            <v>0</v>
          </cell>
          <cell r="N821">
            <v>0</v>
          </cell>
          <cell r="O821" t="str">
            <v>K1/63</v>
          </cell>
        </row>
        <row r="822">
          <cell r="D822">
            <v>2971</v>
          </cell>
          <cell r="E822" t="str">
            <v>BELT SET</v>
          </cell>
          <cell r="F822" t="str">
            <v>2W8952</v>
          </cell>
          <cell r="G822" t="str">
            <v>НАБОР РЕМНЕЙ</v>
          </cell>
          <cell r="H822" t="str">
            <v>2W8952</v>
          </cell>
          <cell r="I822">
            <v>1</v>
          </cell>
          <cell r="J822" t="str">
            <v>EACH</v>
          </cell>
          <cell r="K822">
            <v>100.24</v>
          </cell>
          <cell r="L822">
            <v>100.24</v>
          </cell>
          <cell r="M822">
            <v>0</v>
          </cell>
          <cell r="N822">
            <v>0</v>
          </cell>
          <cell r="O822" t="str">
            <v>K1/65</v>
          </cell>
        </row>
        <row r="823">
          <cell r="D823">
            <v>2972</v>
          </cell>
          <cell r="E823" t="str">
            <v>HEAD ASSY</v>
          </cell>
          <cell r="F823" t="str">
            <v>8N6796</v>
          </cell>
          <cell r="G823" t="str">
            <v>БЛОК ГОЛОВКИ</v>
          </cell>
          <cell r="H823" t="str">
            <v>8N6796</v>
          </cell>
          <cell r="I823">
            <v>1</v>
          </cell>
          <cell r="J823" t="str">
            <v>EACH</v>
          </cell>
          <cell r="K823">
            <v>4270.72</v>
          </cell>
          <cell r="L823">
            <v>4270.72</v>
          </cell>
          <cell r="M823">
            <v>0</v>
          </cell>
          <cell r="N823">
            <v>0</v>
          </cell>
          <cell r="O823" t="str">
            <v>K1/15-17</v>
          </cell>
        </row>
        <row r="824">
          <cell r="D824">
            <v>2973</v>
          </cell>
          <cell r="E824" t="str">
            <v>TURBO CHARGER</v>
          </cell>
          <cell r="F824" t="str">
            <v>7C7578</v>
          </cell>
          <cell r="G824" t="str">
            <v>ТУРБО ЗАРЯДНОЕ УСТРОЙСТВО</v>
          </cell>
          <cell r="H824" t="str">
            <v>7C7578</v>
          </cell>
          <cell r="I824">
            <v>1</v>
          </cell>
          <cell r="J824" t="str">
            <v>EACH</v>
          </cell>
          <cell r="K824">
            <v>2648.44</v>
          </cell>
          <cell r="L824">
            <v>2648.44</v>
          </cell>
          <cell r="M824">
            <v>0</v>
          </cell>
          <cell r="N824">
            <v>0</v>
          </cell>
          <cell r="O824" t="str">
            <v>K1/15-17</v>
          </cell>
        </row>
        <row r="825">
          <cell r="D825">
            <v>2974</v>
          </cell>
          <cell r="E825" t="str">
            <v>NOZZLE</v>
          </cell>
          <cell r="F825" t="str">
            <v>8N7005</v>
          </cell>
          <cell r="G825" t="str">
            <v>ФОРСУНКА</v>
          </cell>
          <cell r="H825" t="str">
            <v>8N7005</v>
          </cell>
          <cell r="I825">
            <v>6</v>
          </cell>
          <cell r="J825" t="str">
            <v>EACH</v>
          </cell>
          <cell r="K825">
            <v>158.37</v>
          </cell>
          <cell r="L825">
            <v>950.22</v>
          </cell>
          <cell r="M825">
            <v>0</v>
          </cell>
          <cell r="N825">
            <v>0</v>
          </cell>
          <cell r="O825" t="str">
            <v>K1/15-17</v>
          </cell>
        </row>
        <row r="826">
          <cell r="D826">
            <v>2975</v>
          </cell>
          <cell r="E826" t="str">
            <v>CUTTING EDGE</v>
          </cell>
          <cell r="F826" t="str">
            <v>7T6589</v>
          </cell>
          <cell r="G826" t="str">
            <v>НОЖ ЛОПАТЫ БУЛЬДОЗЕРА</v>
          </cell>
          <cell r="H826" t="str">
            <v>7T6589</v>
          </cell>
          <cell r="I826">
            <v>3</v>
          </cell>
          <cell r="J826" t="str">
            <v>EACH</v>
          </cell>
          <cell r="K826">
            <v>164.6</v>
          </cell>
          <cell r="L826">
            <v>493.8</v>
          </cell>
          <cell r="M826">
            <v>0</v>
          </cell>
          <cell r="N826">
            <v>0</v>
          </cell>
          <cell r="O826" t="str">
            <v>K2</v>
          </cell>
        </row>
        <row r="827">
          <cell r="D827">
            <v>2976</v>
          </cell>
          <cell r="E827" t="str">
            <v>BIT</v>
          </cell>
          <cell r="F827" t="str">
            <v>9W6199</v>
          </cell>
          <cell r="G827" t="str">
            <v>БУР</v>
          </cell>
          <cell r="H827" t="str">
            <v>9W6199</v>
          </cell>
          <cell r="I827">
            <v>1</v>
          </cell>
          <cell r="J827" t="str">
            <v>EACH</v>
          </cell>
          <cell r="K827">
            <v>263.95</v>
          </cell>
          <cell r="L827">
            <v>263.95</v>
          </cell>
          <cell r="M827">
            <v>0</v>
          </cell>
          <cell r="N827">
            <v>0</v>
          </cell>
          <cell r="O827" t="str">
            <v>K/SHOP</v>
          </cell>
        </row>
        <row r="828">
          <cell r="D828">
            <v>2977</v>
          </cell>
          <cell r="E828" t="str">
            <v>BIT</v>
          </cell>
          <cell r="F828" t="str">
            <v>9W6198</v>
          </cell>
          <cell r="G828" t="str">
            <v>БУР</v>
          </cell>
          <cell r="H828" t="str">
            <v>9W6198</v>
          </cell>
          <cell r="I828">
            <v>1</v>
          </cell>
          <cell r="J828" t="str">
            <v>EACH</v>
          </cell>
          <cell r="K828">
            <v>263.95</v>
          </cell>
          <cell r="L828">
            <v>263.95</v>
          </cell>
          <cell r="M828">
            <v>0</v>
          </cell>
          <cell r="N828">
            <v>0</v>
          </cell>
          <cell r="O828" t="str">
            <v>K/SHOP</v>
          </cell>
        </row>
        <row r="829">
          <cell r="D829">
            <v>2978</v>
          </cell>
          <cell r="E829" t="str">
            <v>BOLT</v>
          </cell>
          <cell r="F829" t="str">
            <v>5J2409</v>
          </cell>
          <cell r="G829" t="str">
            <v>БОЛТ</v>
          </cell>
          <cell r="H829" t="str">
            <v>5J2409</v>
          </cell>
          <cell r="I829">
            <v>14</v>
          </cell>
          <cell r="J829" t="str">
            <v>EACH</v>
          </cell>
          <cell r="K829">
            <v>3.08</v>
          </cell>
          <cell r="L829">
            <v>43.12</v>
          </cell>
          <cell r="M829">
            <v>0</v>
          </cell>
          <cell r="N829">
            <v>0</v>
          </cell>
          <cell r="O829" t="str">
            <v>K1/15-17</v>
          </cell>
        </row>
        <row r="830">
          <cell r="D830">
            <v>2979</v>
          </cell>
          <cell r="E830" t="str">
            <v>WASHER</v>
          </cell>
          <cell r="F830">
            <v>0</v>
          </cell>
          <cell r="G830" t="str">
            <v>ШАЙБА</v>
          </cell>
          <cell r="H830">
            <v>0</v>
          </cell>
          <cell r="I830">
            <v>35</v>
          </cell>
          <cell r="J830" t="str">
            <v>EACH</v>
          </cell>
          <cell r="K830">
            <v>1.25</v>
          </cell>
          <cell r="L830">
            <v>43.75</v>
          </cell>
          <cell r="M830">
            <v>0</v>
          </cell>
          <cell r="N830">
            <v>0</v>
          </cell>
          <cell r="O830" t="str">
            <v>K2</v>
          </cell>
        </row>
        <row r="831">
          <cell r="D831" t="str">
            <v>2979-1</v>
          </cell>
          <cell r="E831" t="str">
            <v>WASHER</v>
          </cell>
          <cell r="F831">
            <v>0</v>
          </cell>
          <cell r="G831" t="str">
            <v>ШАЙБА</v>
          </cell>
          <cell r="H831">
            <v>0</v>
          </cell>
          <cell r="I831">
            <v>8</v>
          </cell>
          <cell r="J831" t="str">
            <v>EACH</v>
          </cell>
          <cell r="K831">
            <v>0</v>
          </cell>
          <cell r="L831">
            <v>0</v>
          </cell>
          <cell r="M831">
            <v>90</v>
          </cell>
          <cell r="N831">
            <v>720</v>
          </cell>
          <cell r="O831" t="str">
            <v>K2</v>
          </cell>
        </row>
        <row r="832">
          <cell r="D832">
            <v>2980</v>
          </cell>
          <cell r="E832" t="str">
            <v>NUT 7/8</v>
          </cell>
          <cell r="F832" t="str">
            <v>2J3505</v>
          </cell>
          <cell r="G832" t="str">
            <v>ГАЙКА</v>
          </cell>
          <cell r="H832" t="str">
            <v>2J3505</v>
          </cell>
          <cell r="I832">
            <v>35</v>
          </cell>
          <cell r="J832" t="str">
            <v>EACH</v>
          </cell>
          <cell r="K832">
            <v>1.38</v>
          </cell>
          <cell r="L832">
            <v>48.3</v>
          </cell>
          <cell r="M832">
            <v>0</v>
          </cell>
          <cell r="N832">
            <v>0</v>
          </cell>
          <cell r="O832" t="str">
            <v>K1/15-17</v>
          </cell>
        </row>
        <row r="833">
          <cell r="D833">
            <v>2981</v>
          </cell>
          <cell r="E833" t="str">
            <v>BOLT 7/8"</v>
          </cell>
          <cell r="F833" t="str">
            <v>6F0196</v>
          </cell>
          <cell r="G833" t="str">
            <v>БОЛТ 7/8"</v>
          </cell>
          <cell r="H833" t="str">
            <v>6F0196</v>
          </cell>
          <cell r="I833">
            <v>21</v>
          </cell>
          <cell r="J833" t="str">
            <v>EACH</v>
          </cell>
          <cell r="K833">
            <v>2.85</v>
          </cell>
          <cell r="L833">
            <v>59.85</v>
          </cell>
          <cell r="M833">
            <v>0</v>
          </cell>
          <cell r="N833">
            <v>0</v>
          </cell>
          <cell r="O833" t="str">
            <v>K1/15-17</v>
          </cell>
        </row>
        <row r="834">
          <cell r="D834">
            <v>2982</v>
          </cell>
          <cell r="E834" t="str">
            <v>SEGMENT</v>
          </cell>
          <cell r="F834" t="str">
            <v>6Y2354</v>
          </cell>
          <cell r="G834" t="str">
            <v>СЕГМЕНТ</v>
          </cell>
          <cell r="H834" t="str">
            <v>6Y2354</v>
          </cell>
          <cell r="I834">
            <v>5</v>
          </cell>
          <cell r="J834" t="str">
            <v>EACH</v>
          </cell>
          <cell r="K834">
            <v>53.38</v>
          </cell>
          <cell r="L834">
            <v>266.89999999999998</v>
          </cell>
          <cell r="M834">
            <v>0</v>
          </cell>
          <cell r="N834">
            <v>0</v>
          </cell>
          <cell r="O834" t="str">
            <v>K/SHOP</v>
          </cell>
        </row>
        <row r="835">
          <cell r="D835">
            <v>2983</v>
          </cell>
          <cell r="E835" t="str">
            <v>NUT</v>
          </cell>
          <cell r="F835" t="str">
            <v>7H3608</v>
          </cell>
          <cell r="G835" t="str">
            <v>ГАЙКА</v>
          </cell>
          <cell r="H835" t="str">
            <v>7H3608</v>
          </cell>
          <cell r="I835">
            <v>25</v>
          </cell>
          <cell r="J835" t="str">
            <v>EACH</v>
          </cell>
          <cell r="K835">
            <v>1.63</v>
          </cell>
          <cell r="L835">
            <v>40.75</v>
          </cell>
          <cell r="M835">
            <v>0</v>
          </cell>
          <cell r="N835">
            <v>0</v>
          </cell>
          <cell r="O835" t="str">
            <v>K1/15-17</v>
          </cell>
        </row>
        <row r="836">
          <cell r="D836">
            <v>2984</v>
          </cell>
          <cell r="E836" t="str">
            <v>BOLT</v>
          </cell>
          <cell r="F836" t="str">
            <v>5P7665</v>
          </cell>
          <cell r="G836" t="str">
            <v>BOLT</v>
          </cell>
          <cell r="H836" t="str">
            <v>5P7665</v>
          </cell>
          <cell r="I836">
            <v>25</v>
          </cell>
          <cell r="J836" t="str">
            <v>EACH</v>
          </cell>
          <cell r="K836">
            <v>2.27</v>
          </cell>
          <cell r="L836">
            <v>56.75</v>
          </cell>
          <cell r="M836">
            <v>0</v>
          </cell>
          <cell r="N836">
            <v>0</v>
          </cell>
          <cell r="O836" t="str">
            <v>K1/15-17</v>
          </cell>
        </row>
        <row r="837">
          <cell r="D837">
            <v>2985</v>
          </cell>
          <cell r="E837" t="str">
            <v>WASHER</v>
          </cell>
          <cell r="F837" t="str">
            <v>8M3832</v>
          </cell>
          <cell r="G837" t="str">
            <v>ШАЙБА</v>
          </cell>
          <cell r="H837" t="str">
            <v>8M3832</v>
          </cell>
          <cell r="I837">
            <v>25</v>
          </cell>
          <cell r="J837" t="str">
            <v>EACH</v>
          </cell>
          <cell r="K837">
            <v>1.47</v>
          </cell>
          <cell r="L837">
            <v>36.75</v>
          </cell>
          <cell r="M837">
            <v>0</v>
          </cell>
          <cell r="N837">
            <v>0</v>
          </cell>
          <cell r="O837" t="str">
            <v>K1/15-17</v>
          </cell>
        </row>
        <row r="838">
          <cell r="D838">
            <v>2986</v>
          </cell>
          <cell r="E838" t="str">
            <v>IDLER</v>
          </cell>
          <cell r="F838" t="str">
            <v>9W7647</v>
          </cell>
          <cell r="G838" t="str">
            <v>БЛОК ХОЛОСТОГО ХОДА</v>
          </cell>
          <cell r="H838" t="str">
            <v>9W7647</v>
          </cell>
          <cell r="I838">
            <v>1</v>
          </cell>
          <cell r="J838" t="str">
            <v>EACH</v>
          </cell>
          <cell r="K838">
            <v>1482.89</v>
          </cell>
          <cell r="L838">
            <v>1482.89</v>
          </cell>
          <cell r="M838">
            <v>0</v>
          </cell>
          <cell r="N838">
            <v>0</v>
          </cell>
          <cell r="O838" t="str">
            <v>K/SHOP</v>
          </cell>
        </row>
        <row r="839">
          <cell r="D839">
            <v>2987</v>
          </cell>
          <cell r="E839" t="str">
            <v>ROLLER</v>
          </cell>
          <cell r="F839" t="str">
            <v>9W5586</v>
          </cell>
          <cell r="G839" t="str">
            <v>РОЛИК</v>
          </cell>
          <cell r="H839" t="str">
            <v>9W5586</v>
          </cell>
          <cell r="I839">
            <v>5</v>
          </cell>
          <cell r="J839" t="str">
            <v>EACH</v>
          </cell>
          <cell r="K839">
            <v>415.21</v>
          </cell>
          <cell r="L839">
            <v>2076.0500000000002</v>
          </cell>
          <cell r="M839">
            <v>0</v>
          </cell>
          <cell r="N839">
            <v>0</v>
          </cell>
          <cell r="O839" t="str">
            <v>K/SHOP</v>
          </cell>
        </row>
        <row r="840">
          <cell r="D840">
            <v>2988</v>
          </cell>
          <cell r="E840" t="str">
            <v>ROLLER</v>
          </cell>
          <cell r="F840" t="str">
            <v>9W5585</v>
          </cell>
          <cell r="G840" t="str">
            <v>РОЛИК</v>
          </cell>
          <cell r="H840" t="str">
            <v>9W5585</v>
          </cell>
          <cell r="I840">
            <v>8</v>
          </cell>
          <cell r="J840" t="str">
            <v>EACH</v>
          </cell>
          <cell r="K840">
            <v>415.21</v>
          </cell>
          <cell r="L840">
            <v>3321.68</v>
          </cell>
          <cell r="M840">
            <v>0</v>
          </cell>
          <cell r="N840">
            <v>0</v>
          </cell>
          <cell r="O840" t="str">
            <v>K/SHOP</v>
          </cell>
        </row>
        <row r="841">
          <cell r="D841">
            <v>2989</v>
          </cell>
          <cell r="E841" t="str">
            <v>CORE ASSY</v>
          </cell>
          <cell r="F841" t="str">
            <v>2W5540</v>
          </cell>
          <cell r="G841" t="str">
            <v>СЕРДЕЧНИК</v>
          </cell>
          <cell r="H841" t="str">
            <v>2W5540</v>
          </cell>
          <cell r="I841">
            <v>8</v>
          </cell>
          <cell r="J841" t="str">
            <v>EACH</v>
          </cell>
          <cell r="K841">
            <v>275.82</v>
          </cell>
          <cell r="L841">
            <v>2206.56</v>
          </cell>
          <cell r="M841">
            <v>0</v>
          </cell>
          <cell r="N841">
            <v>0</v>
          </cell>
          <cell r="O841" t="str">
            <v>K1/15-17</v>
          </cell>
        </row>
        <row r="842">
          <cell r="D842">
            <v>2990</v>
          </cell>
          <cell r="E842" t="str">
            <v>DESK</v>
          </cell>
          <cell r="F842" t="str">
            <v>160 X 80 CM STEEL LIGHT GREY 3 DRAWER TYPE, LOCK</v>
          </cell>
          <cell r="G842" t="str">
            <v>СТОЛ</v>
          </cell>
          <cell r="H842" t="str">
            <v>160 X 80 CM МЕТАЛЛИЧЕСКИЙ СВЕТЛО-СЕРЫЙ 3 ВЫДВИЖНЫХ ЯЩИКА С ЗАМКОМ</v>
          </cell>
          <cell r="I842">
            <v>5</v>
          </cell>
          <cell r="J842" t="str">
            <v>EACH</v>
          </cell>
          <cell r="K842">
            <v>307.25</v>
          </cell>
          <cell r="L842">
            <v>1536.25</v>
          </cell>
          <cell r="M842">
            <v>0</v>
          </cell>
          <cell r="N842">
            <v>0</v>
          </cell>
          <cell r="O842" t="str">
            <v>K/CAMP</v>
          </cell>
        </row>
        <row r="843">
          <cell r="D843">
            <v>2991</v>
          </cell>
          <cell r="E843" t="str">
            <v>DESK CHAIR</v>
          </cell>
          <cell r="F843" t="str">
            <v>WHEELS, ARM PADS</v>
          </cell>
          <cell r="G843" t="str">
            <v>СТУЛ</v>
          </cell>
          <cell r="H843" t="str">
            <v>НА КОЛЁСАХ, С ПОДЛОКОТНИКАМИ</v>
          </cell>
          <cell r="I843">
            <v>5</v>
          </cell>
          <cell r="J843" t="str">
            <v>EACH</v>
          </cell>
          <cell r="K843">
            <v>266.3</v>
          </cell>
          <cell r="L843">
            <v>1331.5</v>
          </cell>
          <cell r="M843">
            <v>0</v>
          </cell>
          <cell r="N843">
            <v>0</v>
          </cell>
          <cell r="O843" t="str">
            <v>K/CAMP</v>
          </cell>
        </row>
        <row r="844">
          <cell r="D844">
            <v>2992</v>
          </cell>
          <cell r="E844" t="str">
            <v>PVC WATER TANK</v>
          </cell>
          <cell r="F844" t="str">
            <v>200 LTR 18 CM LID TOP</v>
          </cell>
          <cell r="G844" t="str">
            <v>БАК ДЛЯ ВОДЫ ПИВИСИ</v>
          </cell>
          <cell r="H844" t="str">
            <v>200 Л КРЫШКА 18 СМ</v>
          </cell>
          <cell r="I844">
            <v>3</v>
          </cell>
          <cell r="J844" t="str">
            <v>EACH</v>
          </cell>
          <cell r="K844">
            <v>0</v>
          </cell>
          <cell r="L844">
            <v>0</v>
          </cell>
          <cell r="M844">
            <v>0</v>
          </cell>
          <cell r="N844">
            <v>0</v>
          </cell>
          <cell r="O844" t="str">
            <v>K/C-16</v>
          </cell>
        </row>
        <row r="845">
          <cell r="D845">
            <v>2999</v>
          </cell>
          <cell r="E845" t="str">
            <v>PVC PIPE 160 MM GREY</v>
          </cell>
          <cell r="F845">
            <v>0</v>
          </cell>
          <cell r="G845" t="str">
            <v>ТРУБА ПВХ 160 ММ СЕРАЯ</v>
          </cell>
          <cell r="H845">
            <v>0</v>
          </cell>
          <cell r="I845">
            <v>104</v>
          </cell>
          <cell r="J845" t="str">
            <v>METER</v>
          </cell>
          <cell r="K845">
            <v>9.35</v>
          </cell>
          <cell r="L845">
            <v>972.4</v>
          </cell>
          <cell r="M845">
            <v>0</v>
          </cell>
          <cell r="N845">
            <v>0</v>
          </cell>
          <cell r="O845" t="str">
            <v>K/C 12</v>
          </cell>
        </row>
        <row r="846">
          <cell r="D846">
            <v>3001</v>
          </cell>
          <cell r="E846" t="str">
            <v>PVC KNEE</v>
          </cell>
          <cell r="F846" t="str">
            <v>90 DEG 160 MM</v>
          </cell>
          <cell r="G846" t="str">
            <v>УГОЛОК ПВХ</v>
          </cell>
          <cell r="H846" t="str">
            <v>90 ГРАДУСОВ 160 MM</v>
          </cell>
          <cell r="I846">
            <v>8</v>
          </cell>
          <cell r="J846" t="str">
            <v>EACH</v>
          </cell>
          <cell r="K846">
            <v>9.35</v>
          </cell>
          <cell r="L846">
            <v>74.8</v>
          </cell>
          <cell r="M846">
            <v>0</v>
          </cell>
          <cell r="N846">
            <v>0</v>
          </cell>
          <cell r="O846" t="str">
            <v>K/C 12</v>
          </cell>
        </row>
        <row r="847">
          <cell r="D847" t="str">
            <v>3001-1</v>
          </cell>
          <cell r="E847" t="str">
            <v>PVC KNEE</v>
          </cell>
          <cell r="F847" t="str">
            <v>90 DEG 160 MM</v>
          </cell>
          <cell r="G847" t="str">
            <v>УГОЛОК ПВХ</v>
          </cell>
          <cell r="H847" t="str">
            <v>90 ГРАДУСОВ 160 MM</v>
          </cell>
          <cell r="I847">
            <v>11</v>
          </cell>
          <cell r="J847" t="str">
            <v>EACH</v>
          </cell>
          <cell r="K847">
            <v>9.35</v>
          </cell>
          <cell r="L847">
            <v>102.85</v>
          </cell>
          <cell r="M847">
            <v>0</v>
          </cell>
          <cell r="N847">
            <v>0</v>
          </cell>
          <cell r="O847" t="str">
            <v>K/C 12</v>
          </cell>
        </row>
        <row r="848">
          <cell r="D848">
            <v>3002</v>
          </cell>
          <cell r="E848" t="str">
            <v>PVC KNEE</v>
          </cell>
          <cell r="F848" t="str">
            <v>45 DEG 160 MM</v>
          </cell>
          <cell r="G848" t="str">
            <v>УГОЛОК ПВХ</v>
          </cell>
          <cell r="H848" t="str">
            <v>45 ГРАДУСОВ 160 MM</v>
          </cell>
          <cell r="I848">
            <v>28</v>
          </cell>
          <cell r="J848" t="str">
            <v>EACH</v>
          </cell>
          <cell r="K848">
            <v>8.9499999999999993</v>
          </cell>
          <cell r="L848">
            <v>250.6</v>
          </cell>
          <cell r="M848">
            <v>0</v>
          </cell>
          <cell r="N848">
            <v>0</v>
          </cell>
          <cell r="O848" t="str">
            <v>K/C 12</v>
          </cell>
        </row>
        <row r="849">
          <cell r="D849">
            <v>3003</v>
          </cell>
          <cell r="E849" t="str">
            <v>PVC T-PIECE</v>
          </cell>
          <cell r="F849" t="str">
            <v>90 DEG 160 MM</v>
          </cell>
          <cell r="G849" t="str">
            <v>ТРОЙНИК ПВХ</v>
          </cell>
          <cell r="H849" t="str">
            <v>90 ГРАДУСОВ 160 MM</v>
          </cell>
          <cell r="I849">
            <v>5</v>
          </cell>
          <cell r="J849" t="str">
            <v>EACH</v>
          </cell>
          <cell r="K849">
            <v>12.85</v>
          </cell>
          <cell r="L849">
            <v>64.25</v>
          </cell>
          <cell r="M849">
            <v>0</v>
          </cell>
          <cell r="N849">
            <v>0</v>
          </cell>
          <cell r="O849" t="str">
            <v>K/C 12</v>
          </cell>
        </row>
        <row r="850">
          <cell r="D850">
            <v>3004</v>
          </cell>
          <cell r="E850" t="str">
            <v>PVC END CAP</v>
          </cell>
          <cell r="F850" t="str">
            <v>160 MM</v>
          </cell>
          <cell r="G850" t="str">
            <v>ЗАГЛУШКА ПВХ</v>
          </cell>
          <cell r="H850" t="str">
            <v>160 ММ</v>
          </cell>
          <cell r="I850">
            <v>5</v>
          </cell>
          <cell r="J850" t="str">
            <v>EACH</v>
          </cell>
          <cell r="K850">
            <v>5.65</v>
          </cell>
          <cell r="L850">
            <v>28.25</v>
          </cell>
          <cell r="M850">
            <v>0</v>
          </cell>
          <cell r="N850">
            <v>0</v>
          </cell>
          <cell r="O850" t="str">
            <v>K/C 12</v>
          </cell>
        </row>
        <row r="851">
          <cell r="D851">
            <v>3007</v>
          </cell>
          <cell r="E851" t="str">
            <v>PVC CROSS OVER GLUE TYPE</v>
          </cell>
          <cell r="F851" t="str">
            <v>160-110 MM</v>
          </cell>
          <cell r="G851" t="str">
            <v>ПЕРЕХОДНИК ПВХ 160-110 ММ</v>
          </cell>
          <cell r="H851" t="str">
            <v>160-110 MM</v>
          </cell>
          <cell r="I851">
            <v>11</v>
          </cell>
          <cell r="J851" t="str">
            <v>EACH</v>
          </cell>
          <cell r="K851">
            <v>4.95</v>
          </cell>
          <cell r="L851">
            <v>54.45</v>
          </cell>
          <cell r="M851">
            <v>0</v>
          </cell>
          <cell r="N851">
            <v>0</v>
          </cell>
          <cell r="O851" t="str">
            <v>K/C 12</v>
          </cell>
        </row>
        <row r="852">
          <cell r="D852" t="str">
            <v>3007-1</v>
          </cell>
          <cell r="E852" t="str">
            <v>PVC CROSS OVER GLUE TYPE</v>
          </cell>
          <cell r="F852" t="str">
            <v>160-110 MM</v>
          </cell>
          <cell r="G852" t="str">
            <v>ПЕРЕХОДНИК ПВХ 160-110 ММ</v>
          </cell>
          <cell r="H852" t="str">
            <v>160-110 MM</v>
          </cell>
          <cell r="I852">
            <v>17</v>
          </cell>
          <cell r="J852" t="str">
            <v>EACH</v>
          </cell>
          <cell r="K852">
            <v>4.95</v>
          </cell>
          <cell r="L852">
            <v>84.15</v>
          </cell>
          <cell r="M852">
            <v>0</v>
          </cell>
          <cell r="N852">
            <v>0</v>
          </cell>
          <cell r="O852" t="str">
            <v>K/C 12</v>
          </cell>
        </row>
        <row r="853">
          <cell r="D853">
            <v>3008</v>
          </cell>
          <cell r="E853" t="str">
            <v>PVC T-PIECE GLUE TYPE</v>
          </cell>
          <cell r="F853" t="str">
            <v>160 MM GLUE TYPE</v>
          </cell>
          <cell r="G853" t="str">
            <v>ТРОЙНИК ПВХ</v>
          </cell>
          <cell r="H853" t="str">
            <v>160 MM</v>
          </cell>
          <cell r="I853">
            <v>9</v>
          </cell>
          <cell r="J853" t="str">
            <v>EACH</v>
          </cell>
          <cell r="K853">
            <v>12.42</v>
          </cell>
          <cell r="L853">
            <v>111.78</v>
          </cell>
          <cell r="M853">
            <v>0</v>
          </cell>
          <cell r="N853">
            <v>0</v>
          </cell>
          <cell r="O853" t="str">
            <v>K/C 12</v>
          </cell>
        </row>
        <row r="854">
          <cell r="D854" t="str">
            <v>3008-1</v>
          </cell>
          <cell r="E854" t="str">
            <v>PVC T-PIECE GLUE TYPE</v>
          </cell>
          <cell r="F854" t="str">
            <v>160 MM GLUE TYPE</v>
          </cell>
          <cell r="G854" t="str">
            <v>ТРОЙНИК ПВХ</v>
          </cell>
          <cell r="H854" t="str">
            <v>160 MM</v>
          </cell>
          <cell r="I854">
            <v>3</v>
          </cell>
          <cell r="J854" t="str">
            <v>EACH</v>
          </cell>
          <cell r="K854">
            <v>12.42</v>
          </cell>
          <cell r="L854">
            <v>37.26</v>
          </cell>
          <cell r="M854">
            <v>0</v>
          </cell>
          <cell r="N854">
            <v>0</v>
          </cell>
          <cell r="O854" t="str">
            <v>K/C 12</v>
          </cell>
        </row>
        <row r="855">
          <cell r="D855">
            <v>3009</v>
          </cell>
          <cell r="E855" t="str">
            <v>PVC PIPE 110 MM GREY</v>
          </cell>
          <cell r="F855">
            <v>0</v>
          </cell>
          <cell r="G855" t="str">
            <v>ТРУБА ПВХ 110 ММ СЕРАЯ</v>
          </cell>
          <cell r="H855">
            <v>0</v>
          </cell>
          <cell r="I855">
            <v>108</v>
          </cell>
          <cell r="J855" t="str">
            <v>METER</v>
          </cell>
          <cell r="K855">
            <v>5.46</v>
          </cell>
          <cell r="L855">
            <v>589.67999999999995</v>
          </cell>
          <cell r="M855">
            <v>0</v>
          </cell>
          <cell r="N855">
            <v>0</v>
          </cell>
          <cell r="O855" t="str">
            <v>K/C 12</v>
          </cell>
        </row>
        <row r="856">
          <cell r="D856">
            <v>3010</v>
          </cell>
          <cell r="E856" t="str">
            <v>PVC COUPLING</v>
          </cell>
          <cell r="F856" t="str">
            <v>110 MM GLUE TYPE</v>
          </cell>
          <cell r="G856" t="str">
            <v>МУФТА ПВХ</v>
          </cell>
          <cell r="H856" t="str">
            <v>110 ММ КЛЕЮЩАЯСЯ</v>
          </cell>
          <cell r="I856">
            <v>3</v>
          </cell>
          <cell r="J856" t="str">
            <v>EACH</v>
          </cell>
          <cell r="K856">
            <v>1.56</v>
          </cell>
          <cell r="L856">
            <v>4.68</v>
          </cell>
          <cell r="M856">
            <v>0</v>
          </cell>
          <cell r="N856">
            <v>0</v>
          </cell>
          <cell r="O856" t="str">
            <v>K/C 12</v>
          </cell>
        </row>
        <row r="857">
          <cell r="D857">
            <v>3011</v>
          </cell>
          <cell r="E857" t="str">
            <v>PVC KNEE</v>
          </cell>
          <cell r="F857" t="str">
            <v>90 DEG 110 MM</v>
          </cell>
          <cell r="G857" t="str">
            <v>УГОЛОК ПВХ</v>
          </cell>
          <cell r="H857" t="str">
            <v>90 ГРАДУСОВ 110 MM</v>
          </cell>
          <cell r="I857">
            <v>8</v>
          </cell>
          <cell r="J857" t="str">
            <v>EACH</v>
          </cell>
          <cell r="K857">
            <v>3.28</v>
          </cell>
          <cell r="L857">
            <v>26.24</v>
          </cell>
          <cell r="M857">
            <v>0</v>
          </cell>
          <cell r="N857">
            <v>0</v>
          </cell>
          <cell r="O857" t="str">
            <v>K/C 12</v>
          </cell>
        </row>
        <row r="858">
          <cell r="D858">
            <v>3012</v>
          </cell>
          <cell r="E858" t="str">
            <v>PVC KNEE</v>
          </cell>
          <cell r="F858" t="str">
            <v>45 DEG 110 MM</v>
          </cell>
          <cell r="G858" t="str">
            <v>УГОЛОК ПВХ</v>
          </cell>
          <cell r="H858" t="str">
            <v>45 ГРАДУСОВ 110 MM</v>
          </cell>
          <cell r="I858">
            <v>7</v>
          </cell>
          <cell r="J858" t="str">
            <v>EACH</v>
          </cell>
          <cell r="K858">
            <v>2.75</v>
          </cell>
          <cell r="L858">
            <v>19.25</v>
          </cell>
          <cell r="M858">
            <v>0</v>
          </cell>
          <cell r="N858">
            <v>0</v>
          </cell>
          <cell r="O858" t="str">
            <v>K/C 12</v>
          </cell>
        </row>
        <row r="859">
          <cell r="D859">
            <v>3014</v>
          </cell>
          <cell r="E859" t="str">
            <v>PVC END CAP 110 MM</v>
          </cell>
          <cell r="F859">
            <v>0</v>
          </cell>
          <cell r="G859" t="str">
            <v>ЗАГЛУШКА ПВХ 110 ММ</v>
          </cell>
          <cell r="H859">
            <v>0</v>
          </cell>
          <cell r="I859">
            <v>12</v>
          </cell>
          <cell r="J859" t="str">
            <v>EACH</v>
          </cell>
          <cell r="K859">
            <v>2.78</v>
          </cell>
          <cell r="L859">
            <v>33.36</v>
          </cell>
          <cell r="M859">
            <v>0</v>
          </cell>
          <cell r="N859">
            <v>0</v>
          </cell>
          <cell r="O859" t="str">
            <v>K/C 12</v>
          </cell>
        </row>
        <row r="860">
          <cell r="D860">
            <v>3017</v>
          </cell>
          <cell r="E860" t="str">
            <v>SIDE PLATE</v>
          </cell>
          <cell r="F860">
            <v>0</v>
          </cell>
          <cell r="G860" t="str">
            <v>БЛЮДЦЕ</v>
          </cell>
          <cell r="H860">
            <v>0</v>
          </cell>
          <cell r="I860">
            <v>144</v>
          </cell>
          <cell r="J860" t="str">
            <v>EACH</v>
          </cell>
          <cell r="K860">
            <v>3.48</v>
          </cell>
          <cell r="L860">
            <v>501.12</v>
          </cell>
          <cell r="M860">
            <v>0</v>
          </cell>
          <cell r="N860">
            <v>0</v>
          </cell>
          <cell r="O860" t="str">
            <v>K1/37</v>
          </cell>
        </row>
        <row r="861">
          <cell r="D861">
            <v>3020</v>
          </cell>
          <cell r="E861" t="str">
            <v>SOUP SALAD BOWL</v>
          </cell>
          <cell r="F861">
            <v>0</v>
          </cell>
          <cell r="G861" t="str">
            <v>ТАРЕЛКА ДЛЯ СУПА / САЛАТА</v>
          </cell>
          <cell r="H861">
            <v>0</v>
          </cell>
          <cell r="I861">
            <v>39</v>
          </cell>
          <cell r="J861" t="str">
            <v>EACH</v>
          </cell>
          <cell r="K861">
            <v>3.18</v>
          </cell>
          <cell r="L861">
            <v>124.02</v>
          </cell>
          <cell r="M861">
            <v>0</v>
          </cell>
          <cell r="N861">
            <v>0</v>
          </cell>
          <cell r="O861" t="str">
            <v>K1/37</v>
          </cell>
        </row>
        <row r="862">
          <cell r="D862">
            <v>3021</v>
          </cell>
          <cell r="E862" t="str">
            <v>FORK</v>
          </cell>
          <cell r="F862">
            <v>0</v>
          </cell>
          <cell r="G862" t="str">
            <v>ВИЛКА</v>
          </cell>
          <cell r="H862">
            <v>0</v>
          </cell>
          <cell r="I862">
            <v>96</v>
          </cell>
          <cell r="J862" t="str">
            <v>EACH</v>
          </cell>
          <cell r="K862">
            <v>0.71</v>
          </cell>
          <cell r="L862">
            <v>68.16</v>
          </cell>
          <cell r="M862">
            <v>0</v>
          </cell>
          <cell r="N862">
            <v>0</v>
          </cell>
          <cell r="O862" t="str">
            <v>K1/37</v>
          </cell>
        </row>
        <row r="863">
          <cell r="D863">
            <v>3022</v>
          </cell>
          <cell r="E863" t="str">
            <v>SPOON</v>
          </cell>
          <cell r="F863">
            <v>0</v>
          </cell>
          <cell r="G863" t="str">
            <v>ЛОЖКА</v>
          </cell>
          <cell r="H863">
            <v>0</v>
          </cell>
          <cell r="I863">
            <v>144</v>
          </cell>
          <cell r="J863" t="str">
            <v>EACH</v>
          </cell>
          <cell r="K863">
            <v>0.71</v>
          </cell>
          <cell r="L863">
            <v>102.24</v>
          </cell>
          <cell r="M863">
            <v>0</v>
          </cell>
          <cell r="N863">
            <v>0</v>
          </cell>
          <cell r="O863" t="str">
            <v>K1/37</v>
          </cell>
        </row>
        <row r="864">
          <cell r="D864">
            <v>3023</v>
          </cell>
          <cell r="E864" t="str">
            <v>KNIFE</v>
          </cell>
          <cell r="F864">
            <v>0</v>
          </cell>
          <cell r="G864" t="str">
            <v>НОЖ</v>
          </cell>
          <cell r="H864">
            <v>0</v>
          </cell>
          <cell r="I864">
            <v>144</v>
          </cell>
          <cell r="J864" t="str">
            <v>EACH</v>
          </cell>
          <cell r="K864">
            <v>1.37</v>
          </cell>
          <cell r="L864">
            <v>197.28</v>
          </cell>
          <cell r="M864">
            <v>0</v>
          </cell>
          <cell r="N864">
            <v>0</v>
          </cell>
          <cell r="O864" t="str">
            <v>K1/37</v>
          </cell>
        </row>
        <row r="865">
          <cell r="D865">
            <v>3025</v>
          </cell>
          <cell r="E865" t="str">
            <v>TOWEL</v>
          </cell>
          <cell r="F865">
            <v>0</v>
          </cell>
          <cell r="G865" t="str">
            <v>ПОЛОТЕНЦЕ</v>
          </cell>
          <cell r="H865">
            <v>0</v>
          </cell>
          <cell r="I865">
            <v>250</v>
          </cell>
          <cell r="J865" t="str">
            <v>EACH</v>
          </cell>
          <cell r="K865">
            <v>0</v>
          </cell>
          <cell r="L865">
            <v>0</v>
          </cell>
          <cell r="M865">
            <v>980</v>
          </cell>
          <cell r="N865">
            <v>245000</v>
          </cell>
          <cell r="O865" t="str">
            <v>K1/MIDDLE/B</v>
          </cell>
        </row>
        <row r="866">
          <cell r="D866" t="str">
            <v>3025-1</v>
          </cell>
          <cell r="E866" t="str">
            <v>TOWEL</v>
          </cell>
          <cell r="F866">
            <v>0</v>
          </cell>
          <cell r="G866" t="str">
            <v>ПОЛОТЕНЦЕ</v>
          </cell>
          <cell r="H866">
            <v>0</v>
          </cell>
          <cell r="I866">
            <v>200</v>
          </cell>
          <cell r="J866" t="str">
            <v>EACH</v>
          </cell>
          <cell r="K866">
            <v>0</v>
          </cell>
          <cell r="L866">
            <v>0</v>
          </cell>
          <cell r="M866">
            <v>352.5</v>
          </cell>
          <cell r="N866">
            <v>70500</v>
          </cell>
          <cell r="O866" t="str">
            <v>K1/MIDDLE/B</v>
          </cell>
        </row>
        <row r="867">
          <cell r="D867" t="str">
            <v>3025-2</v>
          </cell>
          <cell r="E867" t="str">
            <v>TOWEL</v>
          </cell>
          <cell r="F867">
            <v>0</v>
          </cell>
          <cell r="G867" t="str">
            <v>ПОЛОТЕНЦЕ</v>
          </cell>
          <cell r="H867">
            <v>0</v>
          </cell>
          <cell r="I867">
            <v>50</v>
          </cell>
          <cell r="J867" t="str">
            <v>EACH</v>
          </cell>
          <cell r="K867">
            <v>0</v>
          </cell>
          <cell r="L867">
            <v>0</v>
          </cell>
          <cell r="M867">
            <v>140</v>
          </cell>
          <cell r="N867">
            <v>7000</v>
          </cell>
          <cell r="O867" t="str">
            <v>K1/MIDDLE/B</v>
          </cell>
        </row>
        <row r="868">
          <cell r="D868">
            <v>3027</v>
          </cell>
          <cell r="E868" t="str">
            <v>TORQUE WRENCH RATCHED HEAD</v>
          </cell>
          <cell r="F868">
            <v>0</v>
          </cell>
          <cell r="G868" t="str">
            <v>ТРЕЩЁТКА ДЛЯ КЛЮЧА С НАСТРОЙКОЙ</v>
          </cell>
          <cell r="H868">
            <v>0</v>
          </cell>
          <cell r="I868">
            <v>1</v>
          </cell>
          <cell r="J868" t="str">
            <v>EACH</v>
          </cell>
          <cell r="K868">
            <v>382.74</v>
          </cell>
          <cell r="L868">
            <v>382.74</v>
          </cell>
          <cell r="M868">
            <v>0</v>
          </cell>
          <cell r="N868">
            <v>0</v>
          </cell>
          <cell r="O868" t="str">
            <v>K/TOOL ROOM</v>
          </cell>
        </row>
        <row r="869">
          <cell r="D869">
            <v>3029</v>
          </cell>
          <cell r="E869" t="str">
            <v>WATER DISTILLER FOR BATTERY WATER</v>
          </cell>
          <cell r="F869">
            <v>0</v>
          </cell>
          <cell r="G869" t="str">
            <v>ДИСТИЛЛЯТОР ВОДЫ ДЛЯ АВТОМОБИЛЬНЫХ АККУМУЛЯТОРОВ</v>
          </cell>
          <cell r="H869">
            <v>0</v>
          </cell>
          <cell r="I869">
            <v>1</v>
          </cell>
          <cell r="J869" t="str">
            <v>EACH</v>
          </cell>
          <cell r="K869">
            <v>86.45</v>
          </cell>
          <cell r="L869">
            <v>86.45</v>
          </cell>
          <cell r="M869">
            <v>0</v>
          </cell>
          <cell r="N869">
            <v>0</v>
          </cell>
          <cell r="O869" t="str">
            <v>K/TOOL ROOM</v>
          </cell>
        </row>
        <row r="870">
          <cell r="D870">
            <v>3040</v>
          </cell>
          <cell r="E870" t="str">
            <v>OIL FILTER</v>
          </cell>
          <cell r="F870" t="str">
            <v>17-4418 DEUTZ</v>
          </cell>
          <cell r="G870" t="str">
            <v>МАСЛЯНЫЙ ФИЛЬТР</v>
          </cell>
          <cell r="H870" t="str">
            <v>17-4418 ДОЙЦ</v>
          </cell>
          <cell r="I870">
            <v>28</v>
          </cell>
          <cell r="J870" t="str">
            <v>EACH</v>
          </cell>
          <cell r="K870">
            <v>11.26</v>
          </cell>
          <cell r="L870">
            <v>315.27999999999997</v>
          </cell>
          <cell r="M870">
            <v>0</v>
          </cell>
          <cell r="N870">
            <v>0</v>
          </cell>
          <cell r="O870" t="str">
            <v>K1/61</v>
          </cell>
        </row>
        <row r="871">
          <cell r="D871">
            <v>3041</v>
          </cell>
          <cell r="E871" t="str">
            <v>FUEL FILTER</v>
          </cell>
          <cell r="F871" t="str">
            <v>117-4423 DEUTZ</v>
          </cell>
          <cell r="G871" t="str">
            <v>ТОПЛИВНЫЙ ФИЛЬТР</v>
          </cell>
          <cell r="H871" t="str">
            <v>117-4423 ДОЙЦ</v>
          </cell>
          <cell r="I871">
            <v>9</v>
          </cell>
          <cell r="J871" t="str">
            <v>EACH</v>
          </cell>
          <cell r="K871">
            <v>10.23</v>
          </cell>
          <cell r="L871">
            <v>92.07</v>
          </cell>
          <cell r="M871">
            <v>0</v>
          </cell>
          <cell r="N871">
            <v>0</v>
          </cell>
          <cell r="O871" t="str">
            <v>K1/63</v>
          </cell>
        </row>
        <row r="872">
          <cell r="D872">
            <v>3042</v>
          </cell>
          <cell r="E872" t="str">
            <v>AIR FILTER</v>
          </cell>
          <cell r="F872" t="str">
            <v>438-4102 DEUTZ</v>
          </cell>
          <cell r="G872" t="str">
            <v>ВОЗДУШНЫЙ ФИЛЬТР</v>
          </cell>
          <cell r="H872" t="str">
            <v>438-4102 ДОЙЦ</v>
          </cell>
          <cell r="I872">
            <v>6</v>
          </cell>
          <cell r="J872" t="str">
            <v>EACH</v>
          </cell>
          <cell r="K872">
            <v>28.31</v>
          </cell>
          <cell r="L872">
            <v>169.86</v>
          </cell>
          <cell r="M872">
            <v>0</v>
          </cell>
          <cell r="N872">
            <v>0</v>
          </cell>
          <cell r="O872" t="str">
            <v>K1/55</v>
          </cell>
        </row>
        <row r="873">
          <cell r="D873">
            <v>3043</v>
          </cell>
          <cell r="E873" t="str">
            <v>FAN BELT</v>
          </cell>
          <cell r="F873" t="str">
            <v>223-5175</v>
          </cell>
          <cell r="G873" t="str">
            <v>РЕМЕНЬ ВЕНТИЛЯТОРА</v>
          </cell>
          <cell r="H873" t="str">
            <v>223-5175</v>
          </cell>
          <cell r="I873">
            <v>1</v>
          </cell>
          <cell r="J873" t="str">
            <v>EACH</v>
          </cell>
          <cell r="K873">
            <v>17.739999999999998</v>
          </cell>
          <cell r="L873">
            <v>17.739999999999998</v>
          </cell>
          <cell r="M873">
            <v>0</v>
          </cell>
          <cell r="N873">
            <v>0</v>
          </cell>
          <cell r="O873" t="str">
            <v>K1/65</v>
          </cell>
        </row>
        <row r="874">
          <cell r="D874">
            <v>3047</v>
          </cell>
          <cell r="E874" t="str">
            <v>DE-GREASER FOR DX 800 EURO HIGH PRESSURE STEAM CLEANER</v>
          </cell>
          <cell r="F874">
            <v>0</v>
          </cell>
          <cell r="G874" t="str">
            <v>РАСТВОР ДЛЯ ППУ ВЫСОКОГО ДАВЛЕНИЯ DX 800 EURO</v>
          </cell>
          <cell r="H874">
            <v>0</v>
          </cell>
          <cell r="I874">
            <v>490</v>
          </cell>
          <cell r="J874" t="str">
            <v>LITER</v>
          </cell>
          <cell r="K874">
            <v>10.23</v>
          </cell>
          <cell r="L874">
            <v>5012.7</v>
          </cell>
          <cell r="M874">
            <v>0</v>
          </cell>
          <cell r="N874">
            <v>0</v>
          </cell>
          <cell r="O874" t="str">
            <v>K1/58</v>
          </cell>
        </row>
        <row r="875">
          <cell r="D875">
            <v>3048</v>
          </cell>
          <cell r="E875" t="str">
            <v>BENCH GRINDING MACHINE</v>
          </cell>
          <cell r="F875" t="str">
            <v>SIZE: 10" MAKE: METABO, 3 PHASE 380V, 50 HZ, MADE IN GERMANY S/N 092500007112710752; 092500007062710701</v>
          </cell>
          <cell r="G875" t="str">
            <v>ШЛИФОВАЛЬНЫЙ СТАНОК</v>
          </cell>
          <cell r="H875" t="str">
            <v>РАЗМЕР: 10", ПРОИЗВОДИТЕЛЬ: МЕТАБО, 3 ФАЗЫ 380В, 50 Гц, СДЕЛАНО В ГЕРМАНИИ С/Н 092500007112710752; 092500007062710701</v>
          </cell>
          <cell r="I875">
            <v>2</v>
          </cell>
          <cell r="J875" t="str">
            <v>EACH</v>
          </cell>
          <cell r="K875">
            <v>936.1</v>
          </cell>
          <cell r="L875">
            <v>1872.2</v>
          </cell>
          <cell r="M875">
            <v>0</v>
          </cell>
          <cell r="N875">
            <v>0</v>
          </cell>
          <cell r="O875" t="str">
            <v>K/SHOP/WELDERS</v>
          </cell>
        </row>
        <row r="876">
          <cell r="D876">
            <v>3049</v>
          </cell>
          <cell r="E876" t="str">
            <v>DRILL PRESS</v>
          </cell>
          <cell r="F876" t="str">
            <v>PEDESTAL TYPE FLOOR MOUNTED INDUSTRIAL, 16MM, 220V, 50 HZ, MAKE: EXCEL UK MODEL PD16</v>
          </cell>
          <cell r="G876" t="str">
            <v>СВЕРЛИЛЬНЫЙ СТАНОК</v>
          </cell>
          <cell r="H876" t="str">
            <v>НА ПОДСТАВКЕ ДЛЯ КРЕПЛЕНИЯ НА ПОЛ, ДЛЯ ПРОМЫШЛЕННЫХ ЦЕЛЕЙ, 16ММ, 220В, 50 ГЦ, ПРОИЗВОДСВО: ЭКСЕЛ ВЕЛИКОБРИТАНИЯ, МОДЕЛЬ PD16</v>
          </cell>
          <cell r="I876">
            <v>1</v>
          </cell>
          <cell r="J876" t="str">
            <v>EACH</v>
          </cell>
          <cell r="K876">
            <v>1224.8499999999999</v>
          </cell>
          <cell r="L876">
            <v>1224.8499999999999</v>
          </cell>
          <cell r="M876">
            <v>0</v>
          </cell>
          <cell r="N876">
            <v>0</v>
          </cell>
          <cell r="O876" t="str">
            <v>K/WELDERS</v>
          </cell>
        </row>
        <row r="877">
          <cell r="D877">
            <v>3050</v>
          </cell>
          <cell r="E877" t="str">
            <v>ANGLE GRINDER</v>
          </cell>
          <cell r="F877" t="str">
            <v>9" 220V 50HZ, MAKE: METABO GERMANY</v>
          </cell>
          <cell r="G877" t="str">
            <v>ШЛИФОВАЛЬНЫЙ СТАНОК</v>
          </cell>
          <cell r="H877" t="str">
            <v>9", ПРОИЗВОДИТЕЛЬ: МЕТАБО, ГЕРМАНИЯ</v>
          </cell>
          <cell r="I877">
            <v>1</v>
          </cell>
          <cell r="J877" t="str">
            <v>EACH</v>
          </cell>
          <cell r="K877">
            <v>384.12</v>
          </cell>
          <cell r="L877">
            <v>384.12</v>
          </cell>
          <cell r="M877">
            <v>0</v>
          </cell>
          <cell r="N877">
            <v>0</v>
          </cell>
          <cell r="O877" t="str">
            <v>K/TOOL ROOM</v>
          </cell>
        </row>
        <row r="878">
          <cell r="D878">
            <v>3051</v>
          </cell>
          <cell r="E878" t="str">
            <v>WRENCH SET</v>
          </cell>
          <cell r="F878" t="str">
            <v>8-41 MM, BOX END AND OPEN END, MAKE: METADOR - GERMANY</v>
          </cell>
          <cell r="G878" t="str">
            <v>НАБОР КЛЮЧЕЙ</v>
          </cell>
          <cell r="H878" t="str">
            <v>8-41 ММ, ЗАКРЫТЫЙ С ОДНОЙ СТОРОНЫ И ОТКРЫТЫЙ С ДРУГОЙ, ПРОИЗВОДИТЕЛЬ: МЕТАДОР - ГЕРМАНИЯ</v>
          </cell>
          <cell r="I878">
            <v>1</v>
          </cell>
          <cell r="J878" t="str">
            <v>EACH</v>
          </cell>
          <cell r="K878">
            <v>463.85</v>
          </cell>
          <cell r="L878">
            <v>463.85</v>
          </cell>
          <cell r="M878">
            <v>0</v>
          </cell>
          <cell r="N878">
            <v>0</v>
          </cell>
          <cell r="O878" t="str">
            <v>K/TOOL ROOM</v>
          </cell>
        </row>
        <row r="879">
          <cell r="D879">
            <v>3052</v>
          </cell>
          <cell r="E879" t="str">
            <v>SLEDGE HAMMER WITH LONG HANDLE 6LB</v>
          </cell>
          <cell r="F879">
            <v>0</v>
          </cell>
          <cell r="G879" t="str">
            <v>КУВАЛДА С ДЛИННОЙ РУЧКОЙ 6 ФУНТОВ</v>
          </cell>
          <cell r="H879">
            <v>0</v>
          </cell>
          <cell r="I879">
            <v>2</v>
          </cell>
          <cell r="J879" t="str">
            <v>EACH</v>
          </cell>
          <cell r="K879">
            <v>19.05</v>
          </cell>
          <cell r="L879">
            <v>38.1</v>
          </cell>
          <cell r="M879">
            <v>0</v>
          </cell>
          <cell r="N879">
            <v>0</v>
          </cell>
          <cell r="O879" t="str">
            <v>K/TOOL ROOM</v>
          </cell>
        </row>
        <row r="880">
          <cell r="D880">
            <v>3053</v>
          </cell>
          <cell r="E880" t="str">
            <v>TIN CUTTER</v>
          </cell>
          <cell r="F880" t="str">
            <v>8" RECORD UK</v>
          </cell>
          <cell r="G880" t="str">
            <v>НОЖНИЦЫ ПО МЕТАЛЛУ</v>
          </cell>
          <cell r="H880" t="str">
            <v>8", РЕКОРД, ВЕЛИКОБРИТАНИЯ</v>
          </cell>
          <cell r="I880">
            <v>4</v>
          </cell>
          <cell r="J880" t="str">
            <v>EACH</v>
          </cell>
          <cell r="K880">
            <v>8.5299999999999994</v>
          </cell>
          <cell r="L880">
            <v>34.119999999999997</v>
          </cell>
          <cell r="M880">
            <v>0</v>
          </cell>
          <cell r="N880">
            <v>0</v>
          </cell>
          <cell r="O880" t="str">
            <v>K1/41</v>
          </cell>
        </row>
        <row r="881">
          <cell r="D881">
            <v>3054</v>
          </cell>
          <cell r="E881" t="str">
            <v>COLD CHISEL SET</v>
          </cell>
          <cell r="F881" t="str">
            <v>6 PC/SET, ECLIPS UK</v>
          </cell>
          <cell r="G881" t="str">
            <v>НАБОР ЗУБИЛ</v>
          </cell>
          <cell r="H881" t="str">
            <v>ИЗ 6 ШТ, ЭКЛИПС, ВЕЛИКОБРИТАНИЯ</v>
          </cell>
          <cell r="I881">
            <v>3</v>
          </cell>
          <cell r="J881" t="str">
            <v>EACH</v>
          </cell>
          <cell r="K881">
            <v>22.17</v>
          </cell>
          <cell r="L881">
            <v>66.510000000000005</v>
          </cell>
          <cell r="M881">
            <v>0</v>
          </cell>
          <cell r="N881">
            <v>0</v>
          </cell>
          <cell r="O881" t="str">
            <v>K1/41</v>
          </cell>
        </row>
        <row r="882">
          <cell r="D882">
            <v>3055</v>
          </cell>
          <cell r="E882" t="str">
            <v>HATCHET</v>
          </cell>
          <cell r="F882" t="str">
            <v>HEAVY DUTY, SIZE 3-1/2" OVERALL LENGTH 13" WT: 624 GRM, RIDGID# 17462</v>
          </cell>
          <cell r="G882" t="str">
            <v>ТОПОР</v>
          </cell>
          <cell r="H882" t="str">
            <v>РАЗМЕР: 3-1/2", ДЛИНА: 13", ВЕС: 624 ГР, НОМЕР ПО КАТАЛОГУ РИДЖИД: 17462</v>
          </cell>
          <cell r="I882">
            <v>1</v>
          </cell>
          <cell r="J882" t="str">
            <v>EACH</v>
          </cell>
          <cell r="K882">
            <v>43.38</v>
          </cell>
          <cell r="L882">
            <v>43.38</v>
          </cell>
          <cell r="M882">
            <v>0</v>
          </cell>
          <cell r="N882">
            <v>0</v>
          </cell>
          <cell r="O882" t="str">
            <v>K1/41</v>
          </cell>
        </row>
        <row r="883">
          <cell r="D883">
            <v>3056</v>
          </cell>
          <cell r="E883" t="str">
            <v>WHITE MAGNETIC BOARD</v>
          </cell>
          <cell r="F883" t="str">
            <v>120 X 90 CM TAIWAN</v>
          </cell>
          <cell r="G883" t="str">
            <v>БЕЛАЯ МАГНИТНАЯ ДОСКА</v>
          </cell>
          <cell r="H883" t="str">
            <v>120 Х 90 ТАЙВАНЬ</v>
          </cell>
          <cell r="I883">
            <v>1</v>
          </cell>
          <cell r="J883" t="str">
            <v>EACH</v>
          </cell>
          <cell r="K883">
            <v>61.39</v>
          </cell>
          <cell r="L883">
            <v>61.39</v>
          </cell>
          <cell r="M883">
            <v>0</v>
          </cell>
          <cell r="N883">
            <v>0</v>
          </cell>
          <cell r="O883" t="str">
            <v>K1/25</v>
          </cell>
        </row>
        <row r="884">
          <cell r="D884">
            <v>3057</v>
          </cell>
          <cell r="E884" t="str">
            <v>DRAWING DESK</v>
          </cell>
          <cell r="F884" t="str">
            <v>150 X 100 CM, MOVABLE TYPE, MADE IN ITALY</v>
          </cell>
          <cell r="G884" t="str">
            <v>КУЛЬМАН</v>
          </cell>
          <cell r="H884" t="str">
            <v>150 Х 100 СМ, СДЕЛАНО В ИТАЛИИ</v>
          </cell>
          <cell r="I884">
            <v>1</v>
          </cell>
          <cell r="J884" t="str">
            <v>EACH</v>
          </cell>
          <cell r="K884">
            <v>358.12</v>
          </cell>
          <cell r="L884">
            <v>358.12</v>
          </cell>
          <cell r="M884">
            <v>0</v>
          </cell>
          <cell r="N884">
            <v>0</v>
          </cell>
          <cell r="O884" t="str">
            <v>K/OFFICE</v>
          </cell>
        </row>
        <row r="885">
          <cell r="D885">
            <v>3058</v>
          </cell>
          <cell r="E885" t="str">
            <v>DRAWING INSTRUMENT</v>
          </cell>
          <cell r="F885" t="str">
            <v>PARALLEL MOTION SCALE, MADE IN ITALY</v>
          </cell>
          <cell r="G885" t="str">
            <v>ЧЕРТЁЖНЫЙ ИНСТРУМЕНТ</v>
          </cell>
          <cell r="H885" t="str">
            <v>С ПАРАЛЕЛЬНЫМИ ЛИНЕЙКАМИ, СДЕЛАНО В ИТАЛИИ</v>
          </cell>
          <cell r="I885">
            <v>2</v>
          </cell>
          <cell r="J885" t="str">
            <v>EACH</v>
          </cell>
          <cell r="K885">
            <v>170.53</v>
          </cell>
          <cell r="L885">
            <v>341.06</v>
          </cell>
          <cell r="M885">
            <v>0</v>
          </cell>
          <cell r="N885">
            <v>0</v>
          </cell>
          <cell r="O885" t="str">
            <v>K1/BACK /OFFICE</v>
          </cell>
        </row>
        <row r="886">
          <cell r="D886">
            <v>3060</v>
          </cell>
          <cell r="E886" t="str">
            <v>FILE FOLDERS FOR FILING CABINETS HANGING FILE</v>
          </cell>
          <cell r="F886">
            <v>0</v>
          </cell>
          <cell r="G886" t="str">
            <v>ВИСЯЧИЕ ПАПКИ ДЛЯ КАБИНЕТОВ</v>
          </cell>
          <cell r="H886">
            <v>0</v>
          </cell>
          <cell r="I886">
            <v>490</v>
          </cell>
          <cell r="J886" t="str">
            <v>EACH</v>
          </cell>
          <cell r="K886">
            <v>0.41</v>
          </cell>
          <cell r="L886">
            <v>200.9</v>
          </cell>
          <cell r="M886">
            <v>0</v>
          </cell>
          <cell r="N886">
            <v>0</v>
          </cell>
          <cell r="O886" t="str">
            <v>K1/20</v>
          </cell>
        </row>
        <row r="887">
          <cell r="D887">
            <v>3061</v>
          </cell>
          <cell r="E887" t="str">
            <v>FLAT FILE FOR HANGING FILE</v>
          </cell>
          <cell r="F887">
            <v>0</v>
          </cell>
          <cell r="G887" t="str">
            <v>БУМАЖНЫЙ РАЗДЕЛИТЕЛЬ ФАЙЛОВ</v>
          </cell>
          <cell r="H887">
            <v>0</v>
          </cell>
          <cell r="I887">
            <v>86</v>
          </cell>
          <cell r="J887" t="str">
            <v>EACH</v>
          </cell>
          <cell r="K887">
            <v>0.43</v>
          </cell>
          <cell r="L887">
            <v>36.979999999999997</v>
          </cell>
          <cell r="M887">
            <v>0</v>
          </cell>
          <cell r="N887">
            <v>0</v>
          </cell>
          <cell r="O887" t="str">
            <v>K1/20</v>
          </cell>
        </row>
        <row r="888">
          <cell r="D888">
            <v>3062</v>
          </cell>
          <cell r="E888" t="str">
            <v>LEVEL/LEVEL TRANSIT SET</v>
          </cell>
          <cell r="F888" t="str">
            <v>SOKKIYA - JAPAN WITH 1 EA #C-41 - 2.5 MM AUTO LEVEL; 1 EA #AE-44 - 4 METER STUFF ALUMINIUM TELESCOPIC WITH BUBBLE AND CARRYING CASE; 1 EA PFA1 - ALUMINIUM TRIPOID</v>
          </cell>
          <cell r="G888" t="str">
            <v>ТЕОДОЛИТ</v>
          </cell>
          <cell r="H888" t="str">
            <v>СОККИЯ - ЯПОНИЯ, В КОМПЛЕКТЕ С #C-41 - 2.5 MM АВТОМАТИЧЕСКИЙ УРОВЕНЬ - 1 ШТ; #AE-44 - 4-Х МЕТРОВЫЙ ТЕЛЕСКОП В ЧЕМОДАНЕ - 1 ШТ; PFA1 АЛЮМИНИЕВЫЙ ТРЕНОЖНИК - 1 ШТ</v>
          </cell>
          <cell r="I888">
            <v>1</v>
          </cell>
          <cell r="J888" t="str">
            <v>EACH</v>
          </cell>
          <cell r="K888">
            <v>759.17</v>
          </cell>
          <cell r="L888">
            <v>759.17</v>
          </cell>
          <cell r="M888">
            <v>0</v>
          </cell>
          <cell r="N888">
            <v>0</v>
          </cell>
          <cell r="O888" t="str">
            <v>K/TOOL ROOM</v>
          </cell>
        </row>
        <row r="889">
          <cell r="D889">
            <v>3063</v>
          </cell>
          <cell r="E889" t="str">
            <v>CUTTING TIP</v>
          </cell>
          <cell r="F889" t="str">
            <v>VICTOR #3</v>
          </cell>
          <cell r="G889" t="str">
            <v>НАСАДКИ ДЛЯ РЕЗАКА</v>
          </cell>
          <cell r="H889" t="str">
            <v>ВИКТОР #3</v>
          </cell>
          <cell r="I889">
            <v>50</v>
          </cell>
          <cell r="J889" t="str">
            <v>EACH</v>
          </cell>
          <cell r="K889">
            <v>4.58</v>
          </cell>
          <cell r="L889">
            <v>229</v>
          </cell>
          <cell r="M889">
            <v>0</v>
          </cell>
          <cell r="N889">
            <v>0</v>
          </cell>
          <cell r="O889" t="str">
            <v>K1/41</v>
          </cell>
        </row>
        <row r="890">
          <cell r="D890">
            <v>3064</v>
          </cell>
          <cell r="E890" t="str">
            <v>LEAF SPRING COMPLETE WITH MOUNTING MATERIAL</v>
          </cell>
          <cell r="F890">
            <v>0</v>
          </cell>
          <cell r="G890" t="str">
            <v>РЕССОРА В КОМПЛЕКТЕ С КРЕПЛЕНИЯМИ</v>
          </cell>
          <cell r="H890">
            <v>0</v>
          </cell>
          <cell r="I890">
            <v>1</v>
          </cell>
          <cell r="J890" t="str">
            <v>EACH</v>
          </cell>
          <cell r="K890">
            <v>375.85</v>
          </cell>
          <cell r="L890">
            <v>375.85</v>
          </cell>
          <cell r="M890">
            <v>0</v>
          </cell>
          <cell r="N890">
            <v>0</v>
          </cell>
          <cell r="O890" t="str">
            <v>K1/9</v>
          </cell>
        </row>
        <row r="891">
          <cell r="D891">
            <v>3066</v>
          </cell>
          <cell r="E891" t="str">
            <v>SHOCK ABSORBER REAR</v>
          </cell>
          <cell r="F891" t="str">
            <v>48531-69535 TOYOTA</v>
          </cell>
          <cell r="G891" t="str">
            <v>АММОРТИЗАТОР ЗАДНИЙ</v>
          </cell>
          <cell r="H891" t="str">
            <v>48511-69535 ТОЙОТА</v>
          </cell>
          <cell r="I891">
            <v>1</v>
          </cell>
          <cell r="J891" t="str">
            <v>EACH</v>
          </cell>
          <cell r="K891">
            <v>18.420000000000002</v>
          </cell>
          <cell r="L891">
            <v>18.420000000000002</v>
          </cell>
          <cell r="M891">
            <v>0</v>
          </cell>
          <cell r="N891">
            <v>0</v>
          </cell>
          <cell r="O891" t="str">
            <v>K1/47</v>
          </cell>
        </row>
        <row r="892">
          <cell r="D892">
            <v>3069</v>
          </cell>
          <cell r="E892" t="str">
            <v>MAILING LABELS</v>
          </cell>
          <cell r="F892" t="str">
            <v>L7161 3X6 63.5 X 46.6</v>
          </cell>
          <cell r="G892" t="str">
            <v>БУМАГА ДЛЯ ИЗГОТОВЛЕНИЯ ЯРЛЫКОВ</v>
          </cell>
          <cell r="H892" t="str">
            <v>L7161 3X6 63.5 X 46.6</v>
          </cell>
          <cell r="I892">
            <v>2</v>
          </cell>
          <cell r="J892" t="str">
            <v>BOX</v>
          </cell>
          <cell r="K892">
            <v>34</v>
          </cell>
          <cell r="L892">
            <v>68</v>
          </cell>
          <cell r="M892">
            <v>0</v>
          </cell>
          <cell r="N892">
            <v>0</v>
          </cell>
          <cell r="O892" t="str">
            <v>K/OFFICE</v>
          </cell>
        </row>
        <row r="893">
          <cell r="D893">
            <v>3072</v>
          </cell>
          <cell r="E893" t="str">
            <v>PISTON</v>
          </cell>
          <cell r="F893" t="str">
            <v>NB-50 PUMP</v>
          </cell>
          <cell r="G893" t="str">
            <v>ПОРШЕНЬ</v>
          </cell>
          <cell r="H893" t="str">
            <v>ДЛЯ НАСОСА НБ-50</v>
          </cell>
          <cell r="I893">
            <v>2</v>
          </cell>
          <cell r="J893" t="str">
            <v>EACH</v>
          </cell>
          <cell r="K893">
            <v>0</v>
          </cell>
          <cell r="L893">
            <v>0</v>
          </cell>
          <cell r="M893">
            <v>5760</v>
          </cell>
          <cell r="N893">
            <v>11520</v>
          </cell>
          <cell r="O893" t="str">
            <v>K2</v>
          </cell>
        </row>
        <row r="894">
          <cell r="D894">
            <v>3074</v>
          </cell>
          <cell r="E894" t="str">
            <v>PISTON 115 / 127 DIA</v>
          </cell>
          <cell r="F894" t="str">
            <v>NB-50 PUMP</v>
          </cell>
          <cell r="G894" t="str">
            <v>ПОРШЕНЬ ДИА. 115 / 127</v>
          </cell>
          <cell r="H894" t="str">
            <v>ДЛЯ НАСОСА НБ-50</v>
          </cell>
          <cell r="I894">
            <v>6</v>
          </cell>
          <cell r="J894" t="str">
            <v>EACH</v>
          </cell>
          <cell r="K894">
            <v>0</v>
          </cell>
          <cell r="L894">
            <v>0</v>
          </cell>
          <cell r="M894">
            <v>5880</v>
          </cell>
          <cell r="N894">
            <v>35280</v>
          </cell>
          <cell r="O894" t="str">
            <v>K2</v>
          </cell>
        </row>
        <row r="895">
          <cell r="D895">
            <v>3075</v>
          </cell>
          <cell r="E895" t="str">
            <v>CAP SEAL</v>
          </cell>
          <cell r="F895" t="str">
            <v>NB-50 PUMP</v>
          </cell>
          <cell r="G895" t="str">
            <v>УПЛОТНЕНИЕ ЛОБОВОЙ КРЫШКИ</v>
          </cell>
          <cell r="H895" t="str">
            <v>ДЛЯ НАСОСА НБ-50</v>
          </cell>
          <cell r="I895">
            <v>8</v>
          </cell>
          <cell r="J895" t="str">
            <v>EACH</v>
          </cell>
          <cell r="K895">
            <v>0</v>
          </cell>
          <cell r="L895">
            <v>0</v>
          </cell>
          <cell r="M895">
            <v>500</v>
          </cell>
          <cell r="N895">
            <v>4000</v>
          </cell>
          <cell r="O895" t="str">
            <v>K1/2</v>
          </cell>
        </row>
        <row r="896">
          <cell r="D896">
            <v>3076</v>
          </cell>
          <cell r="E896" t="str">
            <v>PISTON NB-50</v>
          </cell>
          <cell r="F896" t="str">
            <v>KCK5-6 NB-50 PUMP</v>
          </cell>
          <cell r="G896" t="str">
            <v>КЛАПАН НБ-50 В СБОРЕ</v>
          </cell>
          <cell r="H896" t="str">
            <v>KCK5-6 ДЛЯ НАСОСА НБ-50</v>
          </cell>
          <cell r="I896">
            <v>6</v>
          </cell>
          <cell r="J896" t="str">
            <v>EACH</v>
          </cell>
          <cell r="K896">
            <v>0</v>
          </cell>
          <cell r="L896">
            <v>0</v>
          </cell>
          <cell r="M896">
            <v>8400</v>
          </cell>
          <cell r="N896">
            <v>50400</v>
          </cell>
          <cell r="O896" t="str">
            <v>K2</v>
          </cell>
        </row>
        <row r="897">
          <cell r="D897" t="str">
            <v>3076-1</v>
          </cell>
          <cell r="E897" t="str">
            <v>PISTON NB-50</v>
          </cell>
          <cell r="F897" t="str">
            <v>KCK5-6 NB-50 PUMP</v>
          </cell>
          <cell r="G897" t="str">
            <v>КЛАПАН НБ-50 В СБОРЕ</v>
          </cell>
          <cell r="H897" t="str">
            <v>KCK5-6 ДЛЯ НАСОСА НБ-50</v>
          </cell>
          <cell r="I897">
            <v>8</v>
          </cell>
          <cell r="J897" t="str">
            <v>EACH</v>
          </cell>
          <cell r="K897">
            <v>0</v>
          </cell>
          <cell r="L897">
            <v>0</v>
          </cell>
          <cell r="M897">
            <v>8280</v>
          </cell>
          <cell r="N897">
            <v>66240</v>
          </cell>
          <cell r="O897" t="str">
            <v>K2</v>
          </cell>
        </row>
        <row r="898">
          <cell r="D898">
            <v>3077</v>
          </cell>
          <cell r="E898" t="str">
            <v>STEM PACKING</v>
          </cell>
          <cell r="F898" t="str">
            <v>NB-50 PUMP</v>
          </cell>
          <cell r="G898" t="str">
            <v>УПЛОТНЕНИЕ ШТОКА</v>
          </cell>
          <cell r="H898" t="str">
            <v>ДЛЯ НАСОСА НБ-50</v>
          </cell>
          <cell r="I898">
            <v>6</v>
          </cell>
          <cell r="J898" t="str">
            <v>EACH</v>
          </cell>
          <cell r="K898">
            <v>0</v>
          </cell>
          <cell r="L898">
            <v>0</v>
          </cell>
          <cell r="M898">
            <v>395.92599999999999</v>
          </cell>
          <cell r="N898">
            <v>2375.556</v>
          </cell>
          <cell r="O898" t="str">
            <v>K2</v>
          </cell>
        </row>
        <row r="899">
          <cell r="D899" t="str">
            <v>3077-1</v>
          </cell>
          <cell r="E899" t="str">
            <v>STEM PACKING</v>
          </cell>
          <cell r="F899" t="str">
            <v>NB-50 PUMP</v>
          </cell>
          <cell r="G899" t="str">
            <v>УПЛОТНЕНИЕ ШТОКА</v>
          </cell>
          <cell r="H899" t="str">
            <v>ДЛЯ НАСОСА НБ-50</v>
          </cell>
          <cell r="I899">
            <v>23</v>
          </cell>
          <cell r="J899" t="str">
            <v>EACH</v>
          </cell>
          <cell r="K899">
            <v>0</v>
          </cell>
          <cell r="L899">
            <v>0</v>
          </cell>
          <cell r="M899">
            <v>540</v>
          </cell>
          <cell r="N899">
            <v>12420</v>
          </cell>
          <cell r="O899" t="str">
            <v>K2</v>
          </cell>
        </row>
        <row r="900">
          <cell r="D900" t="str">
            <v>3077-2</v>
          </cell>
          <cell r="E900" t="str">
            <v>STEM PACKING</v>
          </cell>
          <cell r="F900" t="str">
            <v>NB-50 PUMP</v>
          </cell>
          <cell r="G900" t="str">
            <v>УПЛОТНЕНИЕ ШТОКА</v>
          </cell>
          <cell r="H900" t="str">
            <v>ДЛЯ НАСОСА НБ-50</v>
          </cell>
          <cell r="I900">
            <v>54</v>
          </cell>
          <cell r="J900" t="str">
            <v>EACH</v>
          </cell>
          <cell r="K900">
            <v>0</v>
          </cell>
          <cell r="L900">
            <v>0</v>
          </cell>
          <cell r="M900">
            <v>504</v>
          </cell>
          <cell r="N900">
            <v>27216</v>
          </cell>
          <cell r="O900" t="str">
            <v>K2</v>
          </cell>
        </row>
        <row r="901">
          <cell r="D901">
            <v>3078</v>
          </cell>
          <cell r="E901" t="str">
            <v>VALVE PACKING</v>
          </cell>
          <cell r="F901" t="str">
            <v>NB-50 PUMP</v>
          </cell>
          <cell r="G901" t="str">
            <v>УПЛОТНЕНИЕ КЛАПАНА</v>
          </cell>
          <cell r="H901" t="str">
            <v>ДЛЯ НАСОСА НБ-50</v>
          </cell>
          <cell r="I901">
            <v>10</v>
          </cell>
          <cell r="J901" t="str">
            <v>EACH</v>
          </cell>
          <cell r="K901">
            <v>0</v>
          </cell>
          <cell r="L901">
            <v>0</v>
          </cell>
          <cell r="M901">
            <v>500</v>
          </cell>
          <cell r="N901">
            <v>5000</v>
          </cell>
          <cell r="O901" t="str">
            <v>K1/2</v>
          </cell>
        </row>
        <row r="902">
          <cell r="D902" t="str">
            <v>3078-1</v>
          </cell>
          <cell r="E902" t="str">
            <v>VALVE PACKING</v>
          </cell>
          <cell r="F902" t="str">
            <v>NB-50 PUMP</v>
          </cell>
          <cell r="G902" t="str">
            <v>УПЛОТНЕНИЕ КЛАПАНА</v>
          </cell>
          <cell r="H902" t="str">
            <v>ДЛЯ НАСОСА НБ-50</v>
          </cell>
          <cell r="I902">
            <v>8</v>
          </cell>
          <cell r="J902" t="str">
            <v>EACH</v>
          </cell>
          <cell r="K902">
            <v>0</v>
          </cell>
          <cell r="L902">
            <v>0</v>
          </cell>
          <cell r="M902">
            <v>540</v>
          </cell>
          <cell r="N902">
            <v>4320</v>
          </cell>
          <cell r="O902" t="str">
            <v>K1/2</v>
          </cell>
        </row>
        <row r="903">
          <cell r="D903">
            <v>3079</v>
          </cell>
          <cell r="E903" t="str">
            <v>BATTERY</v>
          </cell>
          <cell r="F903" t="str">
            <v>12V 105A</v>
          </cell>
          <cell r="G903" t="str">
            <v>АККУМУЛЯТОР</v>
          </cell>
          <cell r="H903" t="str">
            <v>12В 105A</v>
          </cell>
          <cell r="I903">
            <v>5</v>
          </cell>
          <cell r="J903" t="str">
            <v>EACH</v>
          </cell>
          <cell r="K903">
            <v>0</v>
          </cell>
          <cell r="L903">
            <v>0</v>
          </cell>
          <cell r="M903">
            <v>7800</v>
          </cell>
          <cell r="N903">
            <v>39000</v>
          </cell>
          <cell r="O903" t="str">
            <v>K1/MIDDLE/A</v>
          </cell>
        </row>
        <row r="904">
          <cell r="D904" t="str">
            <v>3079-1</v>
          </cell>
          <cell r="E904" t="str">
            <v>BATTERY</v>
          </cell>
          <cell r="F904" t="str">
            <v>12V 105A</v>
          </cell>
          <cell r="G904" t="str">
            <v>АККУМУЛЯТОР</v>
          </cell>
          <cell r="H904" t="str">
            <v>12В 105A</v>
          </cell>
          <cell r="I904">
            <v>4</v>
          </cell>
          <cell r="J904" t="str">
            <v>EACH</v>
          </cell>
          <cell r="K904">
            <v>0</v>
          </cell>
          <cell r="L904">
            <v>0</v>
          </cell>
          <cell r="M904">
            <v>7800</v>
          </cell>
          <cell r="N904">
            <v>31200</v>
          </cell>
          <cell r="O904" t="str">
            <v>K1/MIDDLE/A</v>
          </cell>
        </row>
        <row r="905">
          <cell r="D905" t="str">
            <v>3079-2</v>
          </cell>
          <cell r="E905" t="str">
            <v>BATTERY</v>
          </cell>
          <cell r="F905" t="str">
            <v>12V 105A</v>
          </cell>
          <cell r="G905" t="str">
            <v>АККУМУЛЯТОР</v>
          </cell>
          <cell r="H905" t="str">
            <v>12В 105A</v>
          </cell>
          <cell r="I905">
            <v>2</v>
          </cell>
          <cell r="J905" t="str">
            <v>EACH</v>
          </cell>
          <cell r="K905">
            <v>0</v>
          </cell>
          <cell r="L905">
            <v>0</v>
          </cell>
          <cell r="M905">
            <v>7800</v>
          </cell>
          <cell r="N905">
            <v>15600</v>
          </cell>
          <cell r="O905" t="str">
            <v>K1/MIDDLE/A</v>
          </cell>
        </row>
        <row r="906">
          <cell r="D906">
            <v>3080</v>
          </cell>
          <cell r="E906" t="str">
            <v>BATTERY</v>
          </cell>
          <cell r="F906" t="str">
            <v>12V 135A</v>
          </cell>
          <cell r="G906" t="str">
            <v>АККУМУЛЯТОР</v>
          </cell>
          <cell r="H906" t="str">
            <v>12В 135A</v>
          </cell>
          <cell r="I906">
            <v>2</v>
          </cell>
          <cell r="J906" t="str">
            <v>EACH</v>
          </cell>
          <cell r="K906">
            <v>0</v>
          </cell>
          <cell r="L906">
            <v>0</v>
          </cell>
          <cell r="M906">
            <v>11570.4</v>
          </cell>
          <cell r="N906">
            <v>23140.799999999999</v>
          </cell>
          <cell r="O906" t="str">
            <v>K1/MIDDLE/A</v>
          </cell>
        </row>
        <row r="907">
          <cell r="D907" t="str">
            <v>3080-1</v>
          </cell>
          <cell r="E907" t="str">
            <v>BATTERY</v>
          </cell>
          <cell r="F907" t="str">
            <v>12V 135A</v>
          </cell>
          <cell r="G907" t="str">
            <v>АККУМУЛЯТОР</v>
          </cell>
          <cell r="H907" t="str">
            <v>12В 135A</v>
          </cell>
          <cell r="I907">
            <v>5</v>
          </cell>
          <cell r="J907" t="str">
            <v>EACH</v>
          </cell>
          <cell r="K907">
            <v>0</v>
          </cell>
          <cell r="L907">
            <v>0</v>
          </cell>
          <cell r="M907">
            <v>11570.4</v>
          </cell>
          <cell r="N907">
            <v>57852</v>
          </cell>
          <cell r="O907" t="str">
            <v>K1/MIDDLE/A</v>
          </cell>
        </row>
        <row r="908">
          <cell r="D908" t="str">
            <v>3088-2</v>
          </cell>
          <cell r="E908" t="str">
            <v>BALL VALVE</v>
          </cell>
          <cell r="F908" t="str">
            <v>50MM DIA; 80 ATM</v>
          </cell>
          <cell r="G908" t="str">
            <v>ШАРОВОЙ КРАН</v>
          </cell>
          <cell r="H908" t="str">
            <v>50ММ ДИА. 80 АТМ</v>
          </cell>
          <cell r="I908">
            <v>4</v>
          </cell>
          <cell r="J908" t="str">
            <v>EACH</v>
          </cell>
          <cell r="K908">
            <v>0</v>
          </cell>
          <cell r="L908">
            <v>0</v>
          </cell>
          <cell r="M908">
            <v>13500</v>
          </cell>
          <cell r="N908">
            <v>54000</v>
          </cell>
          <cell r="O908" t="str">
            <v>K2</v>
          </cell>
        </row>
        <row r="909">
          <cell r="D909" t="str">
            <v>3088-3</v>
          </cell>
          <cell r="E909" t="str">
            <v>BALL VALVE</v>
          </cell>
          <cell r="F909" t="str">
            <v>50MM DIA; 80 ATM</v>
          </cell>
          <cell r="G909" t="str">
            <v>ШАРОВОЙ КРАН</v>
          </cell>
          <cell r="H909" t="str">
            <v>50ММ ДИА. 80 АТМ</v>
          </cell>
          <cell r="I909">
            <v>1</v>
          </cell>
          <cell r="J909" t="str">
            <v>EACH</v>
          </cell>
          <cell r="K909">
            <v>0</v>
          </cell>
          <cell r="L909">
            <v>0</v>
          </cell>
          <cell r="M909">
            <v>13500</v>
          </cell>
          <cell r="N909">
            <v>13500</v>
          </cell>
          <cell r="O909" t="str">
            <v>K2</v>
          </cell>
        </row>
        <row r="910">
          <cell r="D910">
            <v>3103</v>
          </cell>
          <cell r="E910" t="str">
            <v>WATER PRESSURE UNIT</v>
          </cell>
          <cell r="F910" t="str">
            <v>WILO PRESSURE PUMP HJW-201 220V 60HZ 200 LTR HOPE TANK C/W ALL CONNECTIONS</v>
          </cell>
          <cell r="G910" t="str">
            <v>СИСТЕМА ПОДАЧИ ВОДЫ</v>
          </cell>
          <cell r="H910" t="str">
            <v>НАСОС "ВИЛО" HJW-201 220В 60 ГЦ, ЁМКОСТЬ 200 Л В КОМПЛЕКТЕ С СОЕДИНЕНИЯМИ</v>
          </cell>
          <cell r="I910">
            <v>2</v>
          </cell>
          <cell r="J910" t="str">
            <v>EACH</v>
          </cell>
          <cell r="K910">
            <v>1195.68</v>
          </cell>
          <cell r="L910">
            <v>2391.36</v>
          </cell>
          <cell r="M910">
            <v>0</v>
          </cell>
          <cell r="N910">
            <v>0</v>
          </cell>
          <cell r="O910" t="str">
            <v>K1/MIDDLE/A</v>
          </cell>
        </row>
        <row r="911">
          <cell r="D911">
            <v>3103</v>
          </cell>
          <cell r="E911" t="str">
            <v>WATER PRESSURE UNIT</v>
          </cell>
          <cell r="F911" t="str">
            <v>WILO PRESSURE PUMP HJW-201 220V 60HZ 200 LTR HOPE TANK C/W ALL CONNECTIONS</v>
          </cell>
          <cell r="G911" t="str">
            <v>СИСТЕМА ПОДАЧИ ВОДЫ</v>
          </cell>
          <cell r="H911" t="str">
            <v>НАСОС "ВИЛО" HJW-201 220В 60 ГЦ, ЁМКОСТЬ 200 Л В КОМПЛЕКТЕ С СОЕДИНЕНИЯМИ</v>
          </cell>
          <cell r="I911">
            <v>3</v>
          </cell>
          <cell r="J911" t="str">
            <v>EACH</v>
          </cell>
          <cell r="K911">
            <v>1195.68</v>
          </cell>
          <cell r="L911">
            <v>3587.04</v>
          </cell>
          <cell r="M911">
            <v>0</v>
          </cell>
          <cell r="N911">
            <v>0</v>
          </cell>
          <cell r="O911" t="str">
            <v>K1/MIDDLE/A</v>
          </cell>
        </row>
        <row r="912">
          <cell r="D912">
            <v>3139</v>
          </cell>
          <cell r="E912" t="str">
            <v>CROSSOVER SUB</v>
          </cell>
          <cell r="F912" t="str">
            <v>2" NPT BOX X 2-7/8" EUE 8RD PIN, (3.668" OD X 1-1/2"  ID X12")</v>
          </cell>
          <cell r="G912" t="str">
            <v>ПЕРЕВОДНИК</v>
          </cell>
          <cell r="H912" t="str">
            <v>2" NPT МУФТА X 2-7/8" EUE 8RD НИППЕЛЬ, (3.668" OD X 1-1/2" IDX 12)</v>
          </cell>
          <cell r="I912">
            <v>1</v>
          </cell>
          <cell r="J912" t="str">
            <v>EACH</v>
          </cell>
          <cell r="K912">
            <v>629.41</v>
          </cell>
          <cell r="L912">
            <v>629.41</v>
          </cell>
          <cell r="M912">
            <v>0</v>
          </cell>
          <cell r="N912">
            <v>0</v>
          </cell>
          <cell r="O912" t="str">
            <v>K1/44</v>
          </cell>
        </row>
        <row r="913">
          <cell r="D913">
            <v>3139</v>
          </cell>
          <cell r="E913" t="str">
            <v>CROSSOVER SUB</v>
          </cell>
          <cell r="F913" t="str">
            <v>2" NPT BOX X 2-7/8" EUE 8RD PIN, (3.668" OD X 1-1/2"  ID X12")</v>
          </cell>
          <cell r="G913" t="str">
            <v>ПЕРЕВОДНИК</v>
          </cell>
          <cell r="H913" t="str">
            <v>2" NPT МУФТА X 2-7/8" EUE 8RD НИППЕЛЬ, (3.668" OD X 1-1/2" IDX 12)</v>
          </cell>
          <cell r="I913">
            <v>1</v>
          </cell>
          <cell r="J913" t="str">
            <v>EACH</v>
          </cell>
          <cell r="K913">
            <v>629.41</v>
          </cell>
          <cell r="L913">
            <v>629.41</v>
          </cell>
          <cell r="M913">
            <v>0</v>
          </cell>
          <cell r="N913">
            <v>0</v>
          </cell>
          <cell r="O913" t="str">
            <v>K1/44</v>
          </cell>
        </row>
        <row r="914">
          <cell r="D914">
            <v>3140</v>
          </cell>
          <cell r="E914" t="str">
            <v>CROSSOVER SUB</v>
          </cell>
          <cell r="F914" t="str">
            <v>2" NPT BOX X 2-7/8" EUE 8RD PIN, (3.668" OD X 2"  ID X12")</v>
          </cell>
          <cell r="G914" t="str">
            <v>ПЕРЕВОДНИК</v>
          </cell>
          <cell r="H914" t="str">
            <v>2" NPT МУФТА X 2-7/8" EUE 8RD НИППЕЛЬ, (3.668" OD X 2" IDX 12)</v>
          </cell>
          <cell r="I914">
            <v>1</v>
          </cell>
          <cell r="J914" t="str">
            <v>EACH</v>
          </cell>
          <cell r="K914">
            <v>629.41</v>
          </cell>
          <cell r="L914">
            <v>629.41</v>
          </cell>
          <cell r="M914">
            <v>0</v>
          </cell>
          <cell r="N914">
            <v>0</v>
          </cell>
          <cell r="O914" t="str">
            <v>K1/44</v>
          </cell>
        </row>
        <row r="915">
          <cell r="D915">
            <v>3141</v>
          </cell>
          <cell r="E915" t="str">
            <v>CROSSOVER SUB</v>
          </cell>
          <cell r="F915" t="str">
            <v>2" NPT PIN X 2-7/8" EUE 8RD PIN, (3.094"  OD X 1-1/2" ID X12")</v>
          </cell>
          <cell r="G915" t="str">
            <v>ПЕРЕВОДНИК</v>
          </cell>
          <cell r="H915" t="str">
            <v>2" NPT НИППЕЛЬ X 2-7/8" EUE 8RD НИППЕЛЬ, (3.094" OD X 1-1/2" ID X12")</v>
          </cell>
          <cell r="I915">
            <v>1</v>
          </cell>
          <cell r="J915" t="str">
            <v>EACH</v>
          </cell>
          <cell r="K915">
            <v>629.41</v>
          </cell>
          <cell r="L915">
            <v>629.41</v>
          </cell>
          <cell r="M915">
            <v>0</v>
          </cell>
          <cell r="N915">
            <v>0</v>
          </cell>
          <cell r="O915" t="str">
            <v>K1/44</v>
          </cell>
        </row>
        <row r="916">
          <cell r="D916">
            <v>3142</v>
          </cell>
          <cell r="E916" t="str">
            <v>CROSSOVER SUB</v>
          </cell>
          <cell r="F916" t="str">
            <v>2" NPT BOX X 2-7/8" EUE 8RD PIN, (3.094" OD X 2"  ID X12")</v>
          </cell>
          <cell r="G916" t="str">
            <v>ПЕРЕВОДНИК</v>
          </cell>
          <cell r="H916" t="str">
            <v>2" NPT МУФТА X 2-7/8" EUE 8RD НИППЕЛЬ, (3.094" OD X 2" IDX 12)</v>
          </cell>
          <cell r="I916">
            <v>1</v>
          </cell>
          <cell r="J916" t="str">
            <v>EACH</v>
          </cell>
          <cell r="K916">
            <v>629.41</v>
          </cell>
          <cell r="L916">
            <v>629.41</v>
          </cell>
          <cell r="M916">
            <v>0</v>
          </cell>
          <cell r="N916">
            <v>0</v>
          </cell>
          <cell r="O916" t="str">
            <v>K1/44</v>
          </cell>
        </row>
        <row r="917">
          <cell r="D917">
            <v>3142</v>
          </cell>
          <cell r="E917" t="str">
            <v>CROSSOVER SUB</v>
          </cell>
          <cell r="F917" t="str">
            <v>2" NPT BOX X 2-7/8" EUE 8RD PIN, (3.094" OD X 2"  ID X12")</v>
          </cell>
          <cell r="G917" t="str">
            <v>ПЕРЕВОДНИК</v>
          </cell>
          <cell r="H917" t="str">
            <v>2" NPT МУФТА X 2-7/8" EUE 8RD НИППЕЛЬ, (3.094" OD X 2" IDX 12)</v>
          </cell>
          <cell r="I917">
            <v>1</v>
          </cell>
          <cell r="J917" t="str">
            <v>EACH</v>
          </cell>
          <cell r="K917">
            <v>629.41</v>
          </cell>
          <cell r="L917">
            <v>629.41</v>
          </cell>
          <cell r="M917">
            <v>0</v>
          </cell>
          <cell r="N917">
            <v>0</v>
          </cell>
          <cell r="O917" t="str">
            <v>K1/44</v>
          </cell>
        </row>
        <row r="918">
          <cell r="D918">
            <v>3145</v>
          </cell>
          <cell r="E918" t="str">
            <v>ABB VG-100 CASING BOWL</v>
          </cell>
          <cell r="F918" t="str">
            <v>11" 8000#X 9-5/8" ODSO C/W 2-2 1/6" 5000# SSO, P, AA, PSL-1, PR-1</v>
          </cell>
          <cell r="G918" t="str">
            <v>КОЛОКОЛ</v>
          </cell>
          <cell r="H918">
            <v>0</v>
          </cell>
          <cell r="I918">
            <v>1</v>
          </cell>
          <cell r="J918" t="str">
            <v>EACH</v>
          </cell>
          <cell r="K918">
            <v>1917.62</v>
          </cell>
          <cell r="L918">
            <v>1917.62</v>
          </cell>
          <cell r="M918">
            <v>0</v>
          </cell>
          <cell r="N918">
            <v>0</v>
          </cell>
          <cell r="O918" t="str">
            <v>K2</v>
          </cell>
        </row>
        <row r="919">
          <cell r="D919">
            <v>3146</v>
          </cell>
          <cell r="E919" t="str">
            <v>ABB VG-100A CASING SLIP</v>
          </cell>
          <cell r="F919" t="str">
            <v>11" X 7" AUTOMATIC, P, AA, PSL-1, PR-1</v>
          </cell>
          <cell r="G919" t="str">
            <v>КЛИНЬЯ ОБСАДНОЙ КОЛЛОНЫ</v>
          </cell>
          <cell r="H919">
            <v>0</v>
          </cell>
          <cell r="I919">
            <v>1</v>
          </cell>
          <cell r="J919" t="str">
            <v>EACH</v>
          </cell>
          <cell r="K919">
            <v>658.87</v>
          </cell>
          <cell r="L919">
            <v>658.87</v>
          </cell>
          <cell r="M919">
            <v>0</v>
          </cell>
          <cell r="N919">
            <v>0</v>
          </cell>
          <cell r="O919" t="str">
            <v>K2</v>
          </cell>
        </row>
        <row r="920">
          <cell r="D920">
            <v>3147</v>
          </cell>
          <cell r="E920" t="str">
            <v>ABB VGC GATE VALVE</v>
          </cell>
          <cell r="F920" t="str">
            <v>2-1/16" 5000# FLANGED, FULL OPENING, P, AA, PSL-1, PR-1</v>
          </cell>
          <cell r="G920" t="str">
            <v>КЛИНОВАЯ  ЗАГЛУШКА</v>
          </cell>
          <cell r="H920" t="str">
            <v>2-1/16" 5000# FLANGED, FULL OPENING, P, AA, PSL-1, PR-1</v>
          </cell>
          <cell r="I920">
            <v>1</v>
          </cell>
          <cell r="J920" t="str">
            <v>EACH</v>
          </cell>
          <cell r="K920">
            <v>901.95</v>
          </cell>
          <cell r="L920">
            <v>901.95</v>
          </cell>
          <cell r="M920">
            <v>0</v>
          </cell>
          <cell r="N920">
            <v>0</v>
          </cell>
          <cell r="O920" t="str">
            <v>K2</v>
          </cell>
        </row>
        <row r="921">
          <cell r="D921">
            <v>3149</v>
          </cell>
          <cell r="E921" t="str">
            <v>BULL PLUG</v>
          </cell>
          <cell r="F921" t="str">
            <v>2" LP XXH SOLID</v>
          </cell>
          <cell r="G921" t="str">
            <v>ЗАГЛУШКА</v>
          </cell>
          <cell r="H921" t="str">
            <v>2" LP XXH SOLID</v>
          </cell>
          <cell r="I921">
            <v>1</v>
          </cell>
          <cell r="J921" t="str">
            <v>EACH</v>
          </cell>
          <cell r="K921">
            <v>7.88</v>
          </cell>
          <cell r="L921">
            <v>7.88</v>
          </cell>
          <cell r="M921">
            <v>0</v>
          </cell>
          <cell r="N921">
            <v>0</v>
          </cell>
          <cell r="O921" t="str">
            <v>K2</v>
          </cell>
        </row>
        <row r="922">
          <cell r="D922">
            <v>3151</v>
          </cell>
          <cell r="E922" t="str">
            <v>R-24 MILD STEEL RING GASKET</v>
          </cell>
          <cell r="F922">
            <v>0</v>
          </cell>
          <cell r="G922" t="str">
            <v>КОЛЬЦО R-24</v>
          </cell>
          <cell r="H922">
            <v>0</v>
          </cell>
          <cell r="I922">
            <v>5</v>
          </cell>
          <cell r="J922" t="str">
            <v>EACH</v>
          </cell>
          <cell r="K922">
            <v>4.7300000000000004</v>
          </cell>
          <cell r="L922">
            <v>23.65</v>
          </cell>
          <cell r="M922">
            <v>0</v>
          </cell>
          <cell r="N922">
            <v>0</v>
          </cell>
          <cell r="O922" t="str">
            <v>K2</v>
          </cell>
        </row>
        <row r="923">
          <cell r="D923">
            <v>3153</v>
          </cell>
          <cell r="E923" t="str">
            <v>ABB GRF SECONDARY SEAL</v>
          </cell>
          <cell r="F923" t="str">
            <v>11" X 7" C/W SNAP RING, P, AA, PSL-1, PR-1</v>
          </cell>
          <cell r="G923" t="str">
            <v>ВТОРИЧНЫЙ ЗАТВОР</v>
          </cell>
          <cell r="H923">
            <v>0</v>
          </cell>
          <cell r="I923">
            <v>2</v>
          </cell>
          <cell r="J923" t="str">
            <v>EACH</v>
          </cell>
          <cell r="K923">
            <v>371.69</v>
          </cell>
          <cell r="L923">
            <v>743.38</v>
          </cell>
          <cell r="M923">
            <v>0</v>
          </cell>
          <cell r="N923">
            <v>0</v>
          </cell>
          <cell r="O923" t="str">
            <v>K2</v>
          </cell>
        </row>
        <row r="924">
          <cell r="D924">
            <v>3154</v>
          </cell>
          <cell r="E924" t="str">
            <v>ABB XP-1 ADAPTER FLANGE</v>
          </cell>
          <cell r="F924" t="str">
            <v>7 1/16" X 2 9/16"  5000# SSU C/W  SEAL POCKET &amp; TEST PORTS, P, AA, PSL-1, PR-1</v>
          </cell>
          <cell r="G924" t="str">
            <v>СОЕДИНИТЕЛЬНЫЙ ФЛАНЕЦ</v>
          </cell>
          <cell r="H924">
            <v>0</v>
          </cell>
          <cell r="I924">
            <v>1</v>
          </cell>
          <cell r="J924" t="str">
            <v>EACH</v>
          </cell>
          <cell r="K924">
            <v>728.99</v>
          </cell>
          <cell r="L924">
            <v>728.99</v>
          </cell>
          <cell r="M924">
            <v>0</v>
          </cell>
          <cell r="N924">
            <v>0</v>
          </cell>
          <cell r="O924" t="str">
            <v>K2</v>
          </cell>
        </row>
        <row r="925">
          <cell r="D925">
            <v>3156</v>
          </cell>
          <cell r="E925" t="str">
            <v>ABB B.H.T.A. BOTTOM HOLE TEST ADAPTER</v>
          </cell>
          <cell r="F925" t="str">
            <v>2 9/16" 5000# FLANGED C/W TOP CAP 1/2" NPT TAP &amp; 2 7/8" EUE INTERNAL LIFT THREADS, P, AA, PSL-1, PR-1</v>
          </cell>
          <cell r="G925" t="str">
            <v>ПЕРЕХОДНИК ЛУБРИКАТОРА</v>
          </cell>
          <cell r="H925">
            <v>0</v>
          </cell>
          <cell r="I925">
            <v>1</v>
          </cell>
          <cell r="J925" t="str">
            <v>EACH</v>
          </cell>
          <cell r="K925">
            <v>519.75</v>
          </cell>
          <cell r="L925">
            <v>519.75</v>
          </cell>
          <cell r="M925">
            <v>0</v>
          </cell>
          <cell r="N925">
            <v>0</v>
          </cell>
          <cell r="O925" t="str">
            <v>K2</v>
          </cell>
        </row>
        <row r="926">
          <cell r="D926">
            <v>3159</v>
          </cell>
          <cell r="E926" t="str">
            <v>R-27 MILD STEEL RING GASKET</v>
          </cell>
          <cell r="F926">
            <v>0</v>
          </cell>
          <cell r="G926" t="str">
            <v>КОЛЬЦО R-27</v>
          </cell>
          <cell r="H926">
            <v>0</v>
          </cell>
          <cell r="I926">
            <v>3</v>
          </cell>
          <cell r="J926" t="str">
            <v>EACH</v>
          </cell>
          <cell r="K926">
            <v>6.46</v>
          </cell>
          <cell r="L926">
            <v>19.38</v>
          </cell>
          <cell r="M926">
            <v>0</v>
          </cell>
          <cell r="N926">
            <v>0</v>
          </cell>
          <cell r="O926" t="str">
            <v>K2</v>
          </cell>
        </row>
        <row r="927">
          <cell r="D927">
            <v>3161</v>
          </cell>
          <cell r="E927" t="str">
            <v>R-54 MILD STEEL RING GASKET</v>
          </cell>
          <cell r="F927">
            <v>0</v>
          </cell>
          <cell r="G927" t="str">
            <v>КОЛЬЦО R-54</v>
          </cell>
          <cell r="H927">
            <v>0</v>
          </cell>
          <cell r="I927">
            <v>2</v>
          </cell>
          <cell r="J927" t="str">
            <v>EACH</v>
          </cell>
          <cell r="K927">
            <v>26.54</v>
          </cell>
          <cell r="L927">
            <v>53.08</v>
          </cell>
          <cell r="M927">
            <v>0</v>
          </cell>
          <cell r="N927">
            <v>0</v>
          </cell>
          <cell r="O927" t="str">
            <v>K2</v>
          </cell>
        </row>
        <row r="928">
          <cell r="D928">
            <v>3162</v>
          </cell>
          <cell r="E928" t="str">
            <v>B7 STUDS C/W 2-2H NUTS</v>
          </cell>
          <cell r="F928" t="str">
            <v>1 7/8" X 13 3/4" LONG, SET OF 12</v>
          </cell>
          <cell r="G928" t="str">
            <v>ШПИЛЬКИ С 2 ГАЙКАМИ</v>
          </cell>
          <cell r="H928" t="str">
            <v>1 7/8" X 13 3/4" ДЛИНА, КОМПЛЕКТ ИЗ 12 ШТ.</v>
          </cell>
          <cell r="I928">
            <v>1</v>
          </cell>
          <cell r="J928" t="str">
            <v>EACH</v>
          </cell>
          <cell r="K928">
            <v>19.16</v>
          </cell>
          <cell r="L928">
            <v>19.16</v>
          </cell>
          <cell r="M928">
            <v>0</v>
          </cell>
          <cell r="N928">
            <v>0</v>
          </cell>
          <cell r="O928" t="str">
            <v>K2</v>
          </cell>
        </row>
        <row r="929">
          <cell r="D929">
            <v>3164</v>
          </cell>
          <cell r="E929" t="str">
            <v>B7 STUDS C/W 2-2H NUTS</v>
          </cell>
          <cell r="F929" t="str">
            <v>1 3/8" X 11 3/4" LONG, SET OF 12</v>
          </cell>
          <cell r="G929" t="str">
            <v>ШПИЛЬКИ С 2 ГАЙКАМИ</v>
          </cell>
          <cell r="H929" t="str">
            <v>1 3/8" X 11 3/4" ДЛИНА, КОМПЛЕКТ ИЗ 12 ШТ.</v>
          </cell>
          <cell r="I929">
            <v>4</v>
          </cell>
          <cell r="J929" t="str">
            <v>EACH</v>
          </cell>
          <cell r="K929">
            <v>92.4</v>
          </cell>
          <cell r="L929">
            <v>369.6</v>
          </cell>
          <cell r="M929">
            <v>0</v>
          </cell>
          <cell r="N929">
            <v>0</v>
          </cell>
          <cell r="O929" t="str">
            <v>K2</v>
          </cell>
        </row>
        <row r="930">
          <cell r="D930">
            <v>3166</v>
          </cell>
          <cell r="E930" t="str">
            <v>ABB DRILLING FLANGE</v>
          </cell>
          <cell r="F930" t="str">
            <v>13 5/8" 3000# X 13 3/8 BTC, P, DD, PR-1, PSL-1</v>
          </cell>
          <cell r="G930" t="str">
            <v>КОЛОННЫЙ ФЛАНЕЦ</v>
          </cell>
          <cell r="H930">
            <v>0</v>
          </cell>
          <cell r="I930">
            <v>1</v>
          </cell>
          <cell r="J930" t="str">
            <v>EACH</v>
          </cell>
          <cell r="K930">
            <v>2362.5</v>
          </cell>
          <cell r="L930">
            <v>2362.5</v>
          </cell>
          <cell r="M930">
            <v>0</v>
          </cell>
          <cell r="N930">
            <v>0</v>
          </cell>
          <cell r="O930" t="str">
            <v>K2</v>
          </cell>
        </row>
        <row r="931">
          <cell r="D931">
            <v>3170</v>
          </cell>
          <cell r="E931" t="str">
            <v>7" X 2 7/8 8RD EUE THREAD MODEL "R-3" DOUBLE PRODUCTION PACKER 26-29 LB/FT</v>
          </cell>
          <cell r="F931">
            <v>0</v>
          </cell>
          <cell r="G931" t="str">
            <v>ПАКЕР</v>
          </cell>
          <cell r="H931">
            <v>0</v>
          </cell>
          <cell r="I931">
            <v>1</v>
          </cell>
          <cell r="J931" t="str">
            <v>EACH</v>
          </cell>
          <cell r="K931">
            <v>4379.3999999999996</v>
          </cell>
          <cell r="L931">
            <v>4379.3999999999996</v>
          </cell>
          <cell r="M931">
            <v>0</v>
          </cell>
          <cell r="N931">
            <v>0</v>
          </cell>
          <cell r="O931" t="str">
            <v>K2</v>
          </cell>
        </row>
        <row r="932">
          <cell r="D932">
            <v>3172</v>
          </cell>
          <cell r="E932" t="str">
            <v>FLOAT SHOE, STING IN TYPE</v>
          </cell>
          <cell r="F932" t="str">
            <v>13-3/8" 54.5 LB/FT BTC</v>
          </cell>
          <cell r="G932" t="str">
            <v>БАШМАК</v>
          </cell>
          <cell r="H932" t="str">
            <v>13-3/8" 54.5 ФУНТ/ФУТ</v>
          </cell>
          <cell r="I932">
            <v>1</v>
          </cell>
          <cell r="J932" t="str">
            <v>EACH</v>
          </cell>
          <cell r="K932">
            <v>552.70000000000005</v>
          </cell>
          <cell r="L932">
            <v>552.70000000000005</v>
          </cell>
          <cell r="M932">
            <v>0</v>
          </cell>
          <cell r="N932">
            <v>0</v>
          </cell>
          <cell r="O932" t="str">
            <v>K2</v>
          </cell>
        </row>
        <row r="933">
          <cell r="D933">
            <v>3173</v>
          </cell>
          <cell r="E933" t="str">
            <v>CENTRALIZER, BOW SPRING 13-3/8"</v>
          </cell>
          <cell r="F933">
            <v>0</v>
          </cell>
          <cell r="G933" t="str">
            <v>ПРУЖИННЫЙ ЦЕНТРАТОР 13-3/8"</v>
          </cell>
          <cell r="H933">
            <v>0</v>
          </cell>
          <cell r="I933">
            <v>4</v>
          </cell>
          <cell r="J933" t="str">
            <v>EACH</v>
          </cell>
          <cell r="K933">
            <v>39.270000000000003</v>
          </cell>
          <cell r="L933">
            <v>157.08000000000001</v>
          </cell>
          <cell r="M933">
            <v>0</v>
          </cell>
          <cell r="N933">
            <v>0</v>
          </cell>
          <cell r="O933" t="str">
            <v>K2</v>
          </cell>
        </row>
        <row r="934">
          <cell r="D934">
            <v>3174</v>
          </cell>
          <cell r="E934" t="str">
            <v>STOP COLLAR 13-3/8"</v>
          </cell>
          <cell r="F934">
            <v>0</v>
          </cell>
          <cell r="G934" t="str">
            <v>СТОПОРНОЕ КОЛЬЦО 13-3/8"</v>
          </cell>
          <cell r="H934">
            <v>0</v>
          </cell>
          <cell r="I934">
            <v>4</v>
          </cell>
          <cell r="J934" t="str">
            <v>EACH</v>
          </cell>
          <cell r="K934">
            <v>8.86</v>
          </cell>
          <cell r="L934">
            <v>35.44</v>
          </cell>
          <cell r="M934">
            <v>0</v>
          </cell>
          <cell r="N934">
            <v>0</v>
          </cell>
          <cell r="O934" t="str">
            <v>K2</v>
          </cell>
        </row>
        <row r="935">
          <cell r="D935">
            <v>3175</v>
          </cell>
          <cell r="E935" t="str">
            <v>CEMENT BASKET 13-3/8"</v>
          </cell>
          <cell r="F935">
            <v>0</v>
          </cell>
          <cell r="G935" t="str">
            <v>ЦЕМЕНТИРОВОЧНАЯ МАНЖЕТА 13-3/8"</v>
          </cell>
          <cell r="H935">
            <v>0</v>
          </cell>
          <cell r="I935">
            <v>1</v>
          </cell>
          <cell r="J935" t="str">
            <v>EACH</v>
          </cell>
          <cell r="K935">
            <v>141.68</v>
          </cell>
          <cell r="L935">
            <v>141.68</v>
          </cell>
          <cell r="M935">
            <v>0</v>
          </cell>
          <cell r="N935">
            <v>0</v>
          </cell>
          <cell r="O935" t="str">
            <v>K2</v>
          </cell>
        </row>
        <row r="936">
          <cell r="D936">
            <v>3176</v>
          </cell>
          <cell r="E936" t="str">
            <v>INNER STRING CEMENTING ADAPTER</v>
          </cell>
          <cell r="F936" t="str">
            <v>4 1/2" IF</v>
          </cell>
          <cell r="G936" t="str">
            <v>ВНУТРЕНИЙ ЦЕМЕНТИРОВОЧНЫЙ ПЕРЕВОДНИК</v>
          </cell>
          <cell r="H936" t="str">
            <v>4 1/2" IF</v>
          </cell>
          <cell r="I936">
            <v>1</v>
          </cell>
          <cell r="J936" t="str">
            <v>EACH</v>
          </cell>
          <cell r="K936">
            <v>496.22</v>
          </cell>
          <cell r="L936">
            <v>496.22</v>
          </cell>
          <cell r="M936">
            <v>0</v>
          </cell>
          <cell r="N936">
            <v>0</v>
          </cell>
          <cell r="O936" t="str">
            <v>K2</v>
          </cell>
        </row>
        <row r="937">
          <cell r="D937">
            <v>3181</v>
          </cell>
          <cell r="E937" t="str">
            <v>FLOAT COLLAR</v>
          </cell>
          <cell r="F937" t="str">
            <v>9 5/8" BTC</v>
          </cell>
          <cell r="G937" t="str">
            <v>ОБРАТНЫЙ КЛАПАН</v>
          </cell>
          <cell r="H937" t="str">
            <v>9 5/8" BTC</v>
          </cell>
          <cell r="I937">
            <v>1</v>
          </cell>
          <cell r="J937" t="str">
            <v>EACH</v>
          </cell>
          <cell r="K937">
            <v>322.85000000000002</v>
          </cell>
          <cell r="L937">
            <v>322.85000000000002</v>
          </cell>
          <cell r="M937">
            <v>0</v>
          </cell>
          <cell r="N937">
            <v>0</v>
          </cell>
          <cell r="O937" t="str">
            <v>K2</v>
          </cell>
        </row>
        <row r="938">
          <cell r="D938">
            <v>3182</v>
          </cell>
          <cell r="E938" t="str">
            <v>CENTRALIZERS, BOW SPRING 9-5/8"</v>
          </cell>
          <cell r="F938">
            <v>0</v>
          </cell>
          <cell r="G938" t="str">
            <v>ПРУЖИННЫЙ ЦЕНТРАТОР 9-5/8"</v>
          </cell>
          <cell r="H938">
            <v>0</v>
          </cell>
          <cell r="I938">
            <v>4</v>
          </cell>
          <cell r="J938" t="str">
            <v>EACH</v>
          </cell>
          <cell r="K938">
            <v>28.74</v>
          </cell>
          <cell r="L938">
            <v>114.96</v>
          </cell>
          <cell r="M938">
            <v>0</v>
          </cell>
          <cell r="N938">
            <v>0</v>
          </cell>
          <cell r="O938" t="str">
            <v>K2</v>
          </cell>
        </row>
        <row r="939">
          <cell r="D939">
            <v>3183</v>
          </cell>
          <cell r="E939" t="str">
            <v>STOP COLLAR 9-5/8"</v>
          </cell>
          <cell r="F939" t="str">
            <v>COMPLETE WITH NAILS</v>
          </cell>
          <cell r="G939" t="str">
            <v>СТОПОРНОЕ КОЛЬЦО 9-5/8"</v>
          </cell>
          <cell r="H939">
            <v>0</v>
          </cell>
          <cell r="I939">
            <v>4</v>
          </cell>
          <cell r="J939" t="str">
            <v>EACH</v>
          </cell>
          <cell r="K939">
            <v>6.8</v>
          </cell>
          <cell r="L939">
            <v>27.2</v>
          </cell>
          <cell r="M939">
            <v>0</v>
          </cell>
          <cell r="N939">
            <v>0</v>
          </cell>
          <cell r="O939" t="str">
            <v>K2</v>
          </cell>
        </row>
        <row r="940">
          <cell r="D940">
            <v>3184</v>
          </cell>
          <cell r="E940" t="str">
            <v>9-5/8" PLUG SET, TOP</v>
          </cell>
          <cell r="F940" t="str">
            <v>NON-ROTATING TYPE</v>
          </cell>
          <cell r="G940" t="str">
            <v>ВЕРХНЯЯ ЦЕМЕНТИРОВОЧНАЯ ПРОБКА 9-5/8"</v>
          </cell>
          <cell r="H940">
            <v>0</v>
          </cell>
          <cell r="I940">
            <v>1</v>
          </cell>
          <cell r="J940" t="str">
            <v>EACH</v>
          </cell>
          <cell r="K940">
            <v>131.91999999999999</v>
          </cell>
          <cell r="L940">
            <v>131.91999999999999</v>
          </cell>
          <cell r="M940">
            <v>0</v>
          </cell>
          <cell r="N940">
            <v>0</v>
          </cell>
          <cell r="O940" t="str">
            <v>K2</v>
          </cell>
        </row>
        <row r="941">
          <cell r="D941">
            <v>3185</v>
          </cell>
          <cell r="E941" t="str">
            <v>9-5/8" PLUG SET, BOTTOM</v>
          </cell>
          <cell r="F941" t="str">
            <v>NON-ROTATING TYPE</v>
          </cell>
          <cell r="G941" t="str">
            <v>НИЖНЯЯ ЦЕМЕНТИРОВОЧНАЯ ПРОБКА 9-5/8"</v>
          </cell>
          <cell r="H941">
            <v>0</v>
          </cell>
          <cell r="I941">
            <v>1</v>
          </cell>
          <cell r="J941" t="str">
            <v>EACH</v>
          </cell>
          <cell r="K941">
            <v>148.36000000000001</v>
          </cell>
          <cell r="L941">
            <v>148.36000000000001</v>
          </cell>
          <cell r="M941">
            <v>0</v>
          </cell>
          <cell r="N941">
            <v>0</v>
          </cell>
          <cell r="O941" t="str">
            <v>K2</v>
          </cell>
        </row>
        <row r="942">
          <cell r="D942">
            <v>3186</v>
          </cell>
          <cell r="E942" t="str">
            <v>FLOAT SHOE</v>
          </cell>
          <cell r="F942" t="str">
            <v>9-5/8" 40LB/FT BTC</v>
          </cell>
          <cell r="G942" t="str">
            <v>БАШМАК</v>
          </cell>
          <cell r="H942" t="str">
            <v>9-5/8" 40 ФУНТ/ФУТ BTC</v>
          </cell>
          <cell r="I942">
            <v>1</v>
          </cell>
          <cell r="J942" t="str">
            <v>EACH</v>
          </cell>
          <cell r="K942">
            <v>278.82</v>
          </cell>
          <cell r="L942">
            <v>278.82</v>
          </cell>
          <cell r="M942">
            <v>0</v>
          </cell>
          <cell r="N942">
            <v>0</v>
          </cell>
          <cell r="O942" t="str">
            <v>K2</v>
          </cell>
        </row>
        <row r="943">
          <cell r="D943">
            <v>3187</v>
          </cell>
          <cell r="E943" t="str">
            <v>FLOAT SHOE</v>
          </cell>
          <cell r="F943" t="str">
            <v>7" 26 LB/FT BTC</v>
          </cell>
          <cell r="G943" t="str">
            <v>БАШМАК</v>
          </cell>
          <cell r="H943" t="str">
            <v>7" 26 ФУНТ/ФУТ BTC</v>
          </cell>
          <cell r="I943">
            <v>1</v>
          </cell>
          <cell r="J943" t="str">
            <v>EACH</v>
          </cell>
          <cell r="K943">
            <v>203.35</v>
          </cell>
          <cell r="L943">
            <v>203.35</v>
          </cell>
          <cell r="M943">
            <v>0</v>
          </cell>
          <cell r="N943">
            <v>0</v>
          </cell>
          <cell r="O943" t="str">
            <v>K2</v>
          </cell>
        </row>
        <row r="944">
          <cell r="D944">
            <v>3188</v>
          </cell>
          <cell r="E944" t="str">
            <v>FLOAT COLLAR</v>
          </cell>
          <cell r="F944" t="str">
            <v>7" 26 LB/FT BTC</v>
          </cell>
          <cell r="G944" t="str">
            <v>ОБРАТНЫЙ КЛАПАН</v>
          </cell>
          <cell r="H944" t="str">
            <v>7" 26 ФУНТ/ФУТ BTC</v>
          </cell>
          <cell r="I944">
            <v>1</v>
          </cell>
          <cell r="J944" t="str">
            <v>EACH</v>
          </cell>
          <cell r="K944">
            <v>236.48</v>
          </cell>
          <cell r="L944">
            <v>236.48</v>
          </cell>
          <cell r="M944">
            <v>0</v>
          </cell>
          <cell r="N944">
            <v>0</v>
          </cell>
          <cell r="O944" t="str">
            <v>K2</v>
          </cell>
        </row>
        <row r="945">
          <cell r="D945">
            <v>3191</v>
          </cell>
          <cell r="E945" t="str">
            <v>TWO STAGE CEMENTING COLLAR</v>
          </cell>
          <cell r="F945" t="str">
            <v>FOR 7" BTC CONN. C/W RUBBER, BAFFLE PLATE, FIRST STAGE FLEXIBLE INDICATING PLUG, OPENING TRIP BOMB AND CLOSING PLUG</v>
          </cell>
          <cell r="G945" t="str">
            <v>МУФТА СТУПЕНЧАТОГО ЦЕМЕНТИРОВАНИЯ</v>
          </cell>
          <cell r="H945" t="str">
            <v>ДЛЯ СОЕДИНЕНИЯ 7" ВТС В КОМПЛЕКТЕ С РЕЗИНОЙ, ОПОРНОЙ ПЛАСТИНОЙ, ПЕРВОСТУПЕНЧАТАЯ ГИБКАЯ ЗАГЛУШКА</v>
          </cell>
          <cell r="I945">
            <v>1</v>
          </cell>
          <cell r="J945" t="str">
            <v>EACH</v>
          </cell>
          <cell r="K945">
            <v>2444.11</v>
          </cell>
          <cell r="L945">
            <v>2444.11</v>
          </cell>
          <cell r="M945">
            <v>0</v>
          </cell>
          <cell r="N945">
            <v>0</v>
          </cell>
          <cell r="O945" t="str">
            <v>K2</v>
          </cell>
        </row>
        <row r="946">
          <cell r="D946">
            <v>3194</v>
          </cell>
          <cell r="E946" t="str">
            <v>TCI CUSTOM HOLE OPENER</v>
          </cell>
          <cell r="F946">
            <v>0</v>
          </cell>
          <cell r="G946" t="str">
            <v>РАСШИРИТЕЛЬ ДИАМЕТРА СКВАЖИНЫ</v>
          </cell>
          <cell r="H946">
            <v>0</v>
          </cell>
          <cell r="I946">
            <v>1</v>
          </cell>
          <cell r="J946" t="str">
            <v>EACH</v>
          </cell>
          <cell r="K946">
            <v>9890</v>
          </cell>
          <cell r="L946">
            <v>9890</v>
          </cell>
          <cell r="M946">
            <v>0</v>
          </cell>
          <cell r="N946">
            <v>0</v>
          </cell>
          <cell r="O946" t="str">
            <v>K2</v>
          </cell>
        </row>
        <row r="947">
          <cell r="D947">
            <v>3195</v>
          </cell>
          <cell r="E947" t="str">
            <v>DRILLING BIT 12 1/4" (311.1 MM) IADC 535</v>
          </cell>
          <cell r="F947">
            <v>0</v>
          </cell>
          <cell r="G947" t="str">
            <v>ДОЛОТО БУРИЛЬНОЕ</v>
          </cell>
          <cell r="H947" t="str">
            <v>12 1/4" (311.1 MM) IADC 535</v>
          </cell>
          <cell r="I947">
            <v>1</v>
          </cell>
          <cell r="J947" t="str">
            <v>EACH</v>
          </cell>
          <cell r="K947">
            <v>6037.5</v>
          </cell>
          <cell r="L947">
            <v>6037.5</v>
          </cell>
          <cell r="M947">
            <v>0</v>
          </cell>
          <cell r="N947">
            <v>0</v>
          </cell>
          <cell r="O947" t="str">
            <v>K2</v>
          </cell>
        </row>
        <row r="948">
          <cell r="D948">
            <v>3196</v>
          </cell>
          <cell r="E948" t="str">
            <v>DRILLING BIT 8 1/2" (215.9  MM) IADC 527</v>
          </cell>
          <cell r="F948">
            <v>0</v>
          </cell>
          <cell r="G948" t="str">
            <v>ДОЛОТО БУРИЛЬНОЕ</v>
          </cell>
          <cell r="H948" t="str">
            <v>8 1/2" (215.9  MM) IADC 527</v>
          </cell>
          <cell r="I948">
            <v>1</v>
          </cell>
          <cell r="J948" t="str">
            <v>EACH</v>
          </cell>
          <cell r="K948">
            <v>2760</v>
          </cell>
          <cell r="L948">
            <v>2760</v>
          </cell>
          <cell r="M948">
            <v>0</v>
          </cell>
          <cell r="N948">
            <v>0</v>
          </cell>
          <cell r="O948" t="str">
            <v>K2</v>
          </cell>
        </row>
        <row r="949">
          <cell r="D949">
            <v>3197</v>
          </cell>
          <cell r="E949" t="str">
            <v>DRILLING BIT 8 1/2" (215.9  MM) IADC 615</v>
          </cell>
          <cell r="F949">
            <v>0</v>
          </cell>
          <cell r="G949" t="str">
            <v>ДОЛОТО БУРИЛЬНОЕ</v>
          </cell>
          <cell r="H949" t="str">
            <v>8 1/2" (215.9  MM) IADC 615</v>
          </cell>
          <cell r="I949">
            <v>5</v>
          </cell>
          <cell r="J949" t="str">
            <v>EACH</v>
          </cell>
          <cell r="K949">
            <v>2760</v>
          </cell>
          <cell r="L949">
            <v>13800</v>
          </cell>
          <cell r="M949">
            <v>0</v>
          </cell>
          <cell r="N949">
            <v>0</v>
          </cell>
          <cell r="O949" t="str">
            <v>K2</v>
          </cell>
        </row>
        <row r="950">
          <cell r="D950">
            <v>3198</v>
          </cell>
          <cell r="E950" t="str">
            <v>DRILLING BIT 8 1/2" (215.9  MM) IADC 447</v>
          </cell>
          <cell r="F950">
            <v>0</v>
          </cell>
          <cell r="G950" t="str">
            <v>ДОЛОТО БУРИЛЬНОЕ</v>
          </cell>
          <cell r="H950" t="str">
            <v>8 1/2" (215.9  MM) IADC 447</v>
          </cell>
          <cell r="I950">
            <v>1</v>
          </cell>
          <cell r="J950" t="str">
            <v>EACH</v>
          </cell>
          <cell r="K950">
            <v>2760</v>
          </cell>
          <cell r="L950">
            <v>2760</v>
          </cell>
          <cell r="M950">
            <v>0</v>
          </cell>
          <cell r="N950">
            <v>0</v>
          </cell>
          <cell r="O950" t="str">
            <v>K2</v>
          </cell>
        </row>
        <row r="951">
          <cell r="D951">
            <v>3199</v>
          </cell>
          <cell r="E951" t="str">
            <v>DRILLING BIT 8 1/2" (215.9  MM) IADC 517</v>
          </cell>
          <cell r="F951">
            <v>0</v>
          </cell>
          <cell r="G951" t="str">
            <v>ДОЛОТО БУРИЛЬНОЕ</v>
          </cell>
          <cell r="H951" t="str">
            <v>8 1/2" (215.9  MM) IADC 517</v>
          </cell>
          <cell r="I951">
            <v>7</v>
          </cell>
          <cell r="J951" t="str">
            <v>EACH</v>
          </cell>
          <cell r="K951">
            <v>2760</v>
          </cell>
          <cell r="L951">
            <v>19320</v>
          </cell>
          <cell r="M951">
            <v>0</v>
          </cell>
          <cell r="N951">
            <v>0</v>
          </cell>
          <cell r="O951" t="str">
            <v>K2</v>
          </cell>
        </row>
        <row r="952">
          <cell r="D952">
            <v>3200</v>
          </cell>
          <cell r="E952" t="str">
            <v>DRILLING BIT 8 1/2" (215.9  MM) IADC 547</v>
          </cell>
          <cell r="F952">
            <v>0</v>
          </cell>
          <cell r="G952" t="str">
            <v>ДОЛОТО БУРИЛЬНОЕ</v>
          </cell>
          <cell r="H952" t="str">
            <v>8 1/2" (215.9 MM) IADC 547</v>
          </cell>
          <cell r="I952">
            <v>5</v>
          </cell>
          <cell r="J952" t="str">
            <v>EACH</v>
          </cell>
          <cell r="K952">
            <v>2760</v>
          </cell>
          <cell r="L952">
            <v>13800</v>
          </cell>
          <cell r="M952">
            <v>0</v>
          </cell>
          <cell r="N952">
            <v>0</v>
          </cell>
          <cell r="O952" t="str">
            <v>K2</v>
          </cell>
        </row>
        <row r="953">
          <cell r="D953">
            <v>3203</v>
          </cell>
          <cell r="E953" t="str">
            <v>VALVE INSERT</v>
          </cell>
          <cell r="F953" t="str">
            <v>9 X 22.5</v>
          </cell>
          <cell r="G953" t="str">
            <v>ЗОЛОТНИК</v>
          </cell>
          <cell r="H953" t="str">
            <v>9 Х 22.5</v>
          </cell>
          <cell r="I953">
            <v>18</v>
          </cell>
          <cell r="J953" t="str">
            <v>EACH</v>
          </cell>
          <cell r="K953">
            <v>9.02</v>
          </cell>
          <cell r="L953">
            <v>162.36000000000001</v>
          </cell>
          <cell r="M953">
            <v>0</v>
          </cell>
          <cell r="N953">
            <v>0</v>
          </cell>
          <cell r="O953" t="str">
            <v>K1/11</v>
          </cell>
        </row>
        <row r="954">
          <cell r="D954">
            <v>3204</v>
          </cell>
          <cell r="E954" t="str">
            <v>VALVE INSERT</v>
          </cell>
          <cell r="F954" t="str">
            <v>13,00 X 22.5</v>
          </cell>
          <cell r="G954" t="str">
            <v>ЗОЛОТНИК</v>
          </cell>
          <cell r="H954" t="str">
            <v>13,00 X 22.5</v>
          </cell>
          <cell r="I954">
            <v>46</v>
          </cell>
          <cell r="J954" t="str">
            <v>EACH</v>
          </cell>
          <cell r="K954">
            <v>12.65</v>
          </cell>
          <cell r="L954">
            <v>581.9</v>
          </cell>
          <cell r="M954">
            <v>0</v>
          </cell>
          <cell r="N954">
            <v>0</v>
          </cell>
          <cell r="O954" t="str">
            <v>K1/11</v>
          </cell>
        </row>
        <row r="955">
          <cell r="D955">
            <v>3206</v>
          </cell>
          <cell r="E955" t="str">
            <v>TIRES</v>
          </cell>
          <cell r="F955" t="str">
            <v>7.50 X 16</v>
          </cell>
          <cell r="G955" t="str">
            <v>ПОКРЫШКИ</v>
          </cell>
          <cell r="H955" t="str">
            <v>7.50 X 16</v>
          </cell>
          <cell r="I955">
            <v>5</v>
          </cell>
          <cell r="J955" t="str">
            <v>EACH</v>
          </cell>
          <cell r="K955">
            <v>95.86</v>
          </cell>
          <cell r="L955">
            <v>479.3</v>
          </cell>
          <cell r="M955">
            <v>0</v>
          </cell>
          <cell r="N955">
            <v>0</v>
          </cell>
          <cell r="O955" t="str">
            <v>K/SHOP/C-20</v>
          </cell>
        </row>
        <row r="956">
          <cell r="D956">
            <v>3208</v>
          </cell>
          <cell r="E956" t="str">
            <v>ELECTRIC MOTOR</v>
          </cell>
          <cell r="F956" t="str">
            <v>22 KW, 1500RPM, 380-415 V 3 PHASE/50Hz, FOOT MOUNTING FOOT B3 MODEL: LS112M S/N 133420HK001; 133330HJ004</v>
          </cell>
          <cell r="G956" t="str">
            <v>ЭЛ ДВИГАТЕЛЬ</v>
          </cell>
          <cell r="H956" t="str">
            <v>22 КВ 1500RPM, 380-415 V 3 PHASE/50Hz MODEL: LS112M С/Н 133420HK001; 133330HJ004</v>
          </cell>
          <cell r="I956">
            <v>2</v>
          </cell>
          <cell r="J956" t="str">
            <v>EACH</v>
          </cell>
          <cell r="K956">
            <v>1669.21</v>
          </cell>
          <cell r="L956">
            <v>3338.42</v>
          </cell>
          <cell r="M956">
            <v>0</v>
          </cell>
          <cell r="N956">
            <v>0</v>
          </cell>
          <cell r="O956" t="str">
            <v>K1/12</v>
          </cell>
        </row>
        <row r="957">
          <cell r="D957">
            <v>3212</v>
          </cell>
          <cell r="E957" t="str">
            <v>ELECTRIC MOTOR</v>
          </cell>
          <cell r="F957" t="str">
            <v>1.1 KW, 1500RPM, 380-415 V 3 PHASE/50Hz, FOOT MOUNTING FOOT B3 MODEL: LS90S S/N 702493HJ001</v>
          </cell>
          <cell r="G957" t="str">
            <v>ЭЛ ДВИГАТЕЛЬ</v>
          </cell>
          <cell r="H957" t="str">
            <v>1.1 КВ 1500RPM, 380-415 V 3 PHASE/50Hz MODEL: LS90S С/Н 702493HJ001</v>
          </cell>
          <cell r="I957">
            <v>1</v>
          </cell>
          <cell r="J957" t="str">
            <v>EACH</v>
          </cell>
          <cell r="K957">
            <v>192.6</v>
          </cell>
          <cell r="L957">
            <v>192.6</v>
          </cell>
          <cell r="M957">
            <v>0</v>
          </cell>
          <cell r="N957">
            <v>0</v>
          </cell>
          <cell r="O957" t="str">
            <v>K1/14</v>
          </cell>
        </row>
        <row r="958">
          <cell r="D958">
            <v>3215</v>
          </cell>
          <cell r="E958" t="str">
            <v>ELECTRIC MOTOR</v>
          </cell>
          <cell r="F958" t="str">
            <v>3 KW, 3000RPM, 380-415 V 3 PHASE/50Hz, FOOT MOUNTING FOOT B3 MODEL: LS100L S/N 715348HJ002</v>
          </cell>
          <cell r="G958" t="str">
            <v>ЭЛ ДВИГАТЕЛЬ</v>
          </cell>
          <cell r="H958" t="str">
            <v>3  КВ 3000RPM, 380-415 V 3 PHASE/50Hz MODEL: LS100L С/Н 715348HJ002</v>
          </cell>
          <cell r="I958">
            <v>1</v>
          </cell>
          <cell r="J958" t="str">
            <v>EACH</v>
          </cell>
          <cell r="K958">
            <v>288.89999999999998</v>
          </cell>
          <cell r="L958">
            <v>288.89999999999998</v>
          </cell>
          <cell r="M958">
            <v>0</v>
          </cell>
          <cell r="N958">
            <v>0</v>
          </cell>
          <cell r="O958" t="str">
            <v>K1/14</v>
          </cell>
        </row>
        <row r="959">
          <cell r="D959">
            <v>3217</v>
          </cell>
          <cell r="E959" t="str">
            <v>POLYETHYLENE SHEETS TRANSPARENT</v>
          </cell>
          <cell r="F959" t="str">
            <v>14 MTR X 42 MTR LONG 200 MICRON UV RESISTANT 5%</v>
          </cell>
          <cell r="G959" t="str">
            <v>ПРОЗРАЧНАЯ ПОЛИЭТИЛ. ПЛЕНКА</v>
          </cell>
          <cell r="H959" t="str">
            <v>14 X 42 M</v>
          </cell>
          <cell r="I959">
            <v>9</v>
          </cell>
          <cell r="J959" t="str">
            <v>ROLL</v>
          </cell>
          <cell r="K959">
            <v>494.54</v>
          </cell>
          <cell r="L959">
            <v>4450.8599999999997</v>
          </cell>
          <cell r="M959">
            <v>0</v>
          </cell>
          <cell r="N959">
            <v>0</v>
          </cell>
          <cell r="O959" t="str">
            <v>K/C-4</v>
          </cell>
        </row>
        <row r="960">
          <cell r="D960">
            <v>3218</v>
          </cell>
          <cell r="E960" t="str">
            <v>3 M TAPE #3939 TARTAN DUCT TAPE 2'' X 60 YARDS (24 ROLLS/BOX)</v>
          </cell>
          <cell r="F960">
            <v>0</v>
          </cell>
          <cell r="G960" t="str">
            <v>ЛЕНТА КЛЕЙКАЯ СЕРАЯ</v>
          </cell>
          <cell r="H960">
            <v>0</v>
          </cell>
          <cell r="I960">
            <v>16</v>
          </cell>
          <cell r="J960" t="str">
            <v>ROLL</v>
          </cell>
          <cell r="K960">
            <v>5.1158000000000001</v>
          </cell>
          <cell r="L960">
            <v>81.852800000000002</v>
          </cell>
          <cell r="M960">
            <v>0</v>
          </cell>
          <cell r="N960">
            <v>0</v>
          </cell>
          <cell r="O960" t="str">
            <v>K1/35</v>
          </cell>
        </row>
        <row r="961">
          <cell r="D961">
            <v>3220</v>
          </cell>
          <cell r="E961" t="str">
            <v>ALL-PURPOSE CLEANER</v>
          </cell>
          <cell r="F961" t="str">
            <v>5 LTR CANS</v>
          </cell>
          <cell r="G961" t="str">
            <v>ЧИТЯЩЕЕ СРЕДСТВО</v>
          </cell>
          <cell r="H961">
            <v>0</v>
          </cell>
          <cell r="I961">
            <v>11</v>
          </cell>
          <cell r="J961" t="str">
            <v>CAN</v>
          </cell>
          <cell r="K961">
            <v>15.35</v>
          </cell>
          <cell r="L961">
            <v>168.85</v>
          </cell>
          <cell r="M961">
            <v>0</v>
          </cell>
          <cell r="N961">
            <v>0</v>
          </cell>
          <cell r="O961" t="str">
            <v>K1/62</v>
          </cell>
        </row>
        <row r="962">
          <cell r="D962">
            <v>3222</v>
          </cell>
          <cell r="E962" t="str">
            <v>CARPET PLAY SHAMPOO</v>
          </cell>
          <cell r="F962" t="str">
            <v>5 LTR CANS</v>
          </cell>
          <cell r="G962" t="str">
            <v>ШАМПУТЬ ДЛЯ МОЙКИ КОВРОВ</v>
          </cell>
          <cell r="H962">
            <v>0</v>
          </cell>
          <cell r="I962">
            <v>5</v>
          </cell>
          <cell r="J962" t="str">
            <v>CAN</v>
          </cell>
          <cell r="K962">
            <v>11.94</v>
          </cell>
          <cell r="L962">
            <v>59.7</v>
          </cell>
          <cell r="M962">
            <v>0</v>
          </cell>
          <cell r="N962">
            <v>0</v>
          </cell>
          <cell r="O962" t="str">
            <v>K1/62</v>
          </cell>
        </row>
        <row r="963">
          <cell r="D963">
            <v>3223</v>
          </cell>
          <cell r="E963" t="str">
            <v>CENTRON 4" SPH FLANGE 1500# W/H</v>
          </cell>
          <cell r="F963">
            <v>0</v>
          </cell>
          <cell r="G963" t="str">
            <v>ФЛАНЕЦ "ЦЕНТРОН"</v>
          </cell>
          <cell r="H963">
            <v>0</v>
          </cell>
          <cell r="I963">
            <v>7</v>
          </cell>
          <cell r="J963" t="str">
            <v>EACH</v>
          </cell>
          <cell r="K963">
            <v>0</v>
          </cell>
          <cell r="L963">
            <v>0</v>
          </cell>
          <cell r="M963">
            <v>0</v>
          </cell>
          <cell r="N963">
            <v>0</v>
          </cell>
          <cell r="O963" t="str">
            <v>K/C-26</v>
          </cell>
        </row>
        <row r="964">
          <cell r="D964">
            <v>3223</v>
          </cell>
          <cell r="E964" t="str">
            <v>CENTRON 4" SPH FLANGE 1500# W/H</v>
          </cell>
          <cell r="F964">
            <v>0</v>
          </cell>
          <cell r="G964" t="str">
            <v>ФЛАНЕЦ "ЦЕНТРОН"</v>
          </cell>
          <cell r="H964">
            <v>0</v>
          </cell>
          <cell r="I964">
            <v>7</v>
          </cell>
          <cell r="J964" t="str">
            <v>EACH</v>
          </cell>
          <cell r="K964">
            <v>220.94</v>
          </cell>
          <cell r="L964">
            <v>1546.58</v>
          </cell>
          <cell r="M964">
            <v>0</v>
          </cell>
          <cell r="N964">
            <v>0</v>
          </cell>
          <cell r="O964" t="str">
            <v>K/C-26</v>
          </cell>
        </row>
        <row r="965">
          <cell r="D965" t="str">
            <v>3223-1</v>
          </cell>
          <cell r="E965" t="str">
            <v>CENTRON 4" SPH FLANGE 1500# W/H</v>
          </cell>
          <cell r="F965">
            <v>0</v>
          </cell>
          <cell r="G965" t="str">
            <v>ФЛАНЕЦ "ЦЕНТРОН"</v>
          </cell>
          <cell r="H965">
            <v>0</v>
          </cell>
          <cell r="I965">
            <v>24</v>
          </cell>
          <cell r="J965" t="str">
            <v>EACH</v>
          </cell>
          <cell r="K965">
            <v>220.94</v>
          </cell>
          <cell r="L965">
            <v>5302.56</v>
          </cell>
          <cell r="M965">
            <v>0</v>
          </cell>
          <cell r="N965">
            <v>0</v>
          </cell>
          <cell r="O965" t="str">
            <v>K/C-26</v>
          </cell>
        </row>
        <row r="966">
          <cell r="D966" t="str">
            <v>3223-2</v>
          </cell>
          <cell r="E966" t="str">
            <v>CENTRON 4" SPH FLANGE 1500# W/H</v>
          </cell>
          <cell r="F966">
            <v>0</v>
          </cell>
          <cell r="G966" t="str">
            <v>ФЛАНЕЦ "ЦЕНТРОН"</v>
          </cell>
          <cell r="H966">
            <v>0</v>
          </cell>
          <cell r="I966">
            <v>8</v>
          </cell>
          <cell r="J966" t="str">
            <v>EACH</v>
          </cell>
          <cell r="K966">
            <v>220.94</v>
          </cell>
          <cell r="L966">
            <v>1767.52</v>
          </cell>
          <cell r="M966">
            <v>0</v>
          </cell>
          <cell r="N966">
            <v>0</v>
          </cell>
          <cell r="O966" t="str">
            <v>K/C-26</v>
          </cell>
        </row>
        <row r="967">
          <cell r="D967">
            <v>3224</v>
          </cell>
          <cell r="E967" t="str">
            <v>CENTRON 4" SPH BOX X 4" BFW CROSS OVER</v>
          </cell>
          <cell r="F967">
            <v>0</v>
          </cell>
          <cell r="G967" t="str">
            <v>ПЕРЕВОДНИК</v>
          </cell>
          <cell r="H967">
            <v>0</v>
          </cell>
          <cell r="I967">
            <v>8</v>
          </cell>
          <cell r="J967" t="str">
            <v>EACH</v>
          </cell>
          <cell r="K967">
            <v>209.42</v>
          </cell>
          <cell r="L967">
            <v>1675.36</v>
          </cell>
          <cell r="M967">
            <v>0</v>
          </cell>
          <cell r="N967">
            <v>0</v>
          </cell>
          <cell r="O967" t="str">
            <v>K/C-26</v>
          </cell>
        </row>
        <row r="968">
          <cell r="D968">
            <v>3227</v>
          </cell>
          <cell r="E968" t="str">
            <v>CENTRON 4" SPH REPAIR JOINT</v>
          </cell>
          <cell r="F968">
            <v>0</v>
          </cell>
          <cell r="G968" t="str">
            <v>РЕМОНТНЫЕ СОЕДИНЕНИЯ 4SPH "ЦЕНТРОН"</v>
          </cell>
          <cell r="H968">
            <v>0</v>
          </cell>
          <cell r="I968">
            <v>2</v>
          </cell>
          <cell r="J968" t="str">
            <v>EACH</v>
          </cell>
          <cell r="K968">
            <v>787.5</v>
          </cell>
          <cell r="L968">
            <v>1575</v>
          </cell>
          <cell r="M968">
            <v>0</v>
          </cell>
          <cell r="N968">
            <v>0</v>
          </cell>
          <cell r="O968" t="str">
            <v>K/C-26</v>
          </cell>
        </row>
        <row r="969">
          <cell r="D969" t="str">
            <v>3227-1</v>
          </cell>
          <cell r="E969" t="str">
            <v>CENTRON 4" SPH REPAIR JOINT</v>
          </cell>
          <cell r="F969">
            <v>0</v>
          </cell>
          <cell r="G969" t="str">
            <v>РЕМОНТНЫЕ СОЕДИНЕНИЯ 4SPH "ЦЕНТРОН"</v>
          </cell>
          <cell r="H969">
            <v>0</v>
          </cell>
          <cell r="I969">
            <v>12</v>
          </cell>
          <cell r="J969" t="str">
            <v>EACH</v>
          </cell>
          <cell r="K969">
            <v>787.5</v>
          </cell>
          <cell r="L969">
            <v>9450</v>
          </cell>
          <cell r="M969">
            <v>0</v>
          </cell>
          <cell r="N969">
            <v>0</v>
          </cell>
          <cell r="O969" t="str">
            <v>K/C-26</v>
          </cell>
        </row>
        <row r="970">
          <cell r="D970" t="str">
            <v>3227-2</v>
          </cell>
          <cell r="E970" t="str">
            <v>CENTRON 4" SPH REPAIR JOINT</v>
          </cell>
          <cell r="F970">
            <v>0</v>
          </cell>
          <cell r="G970" t="str">
            <v>РЕМОНТНЫЕ СОЕДИНЕНИЯ 4SPH "ЦЕНТРОН"</v>
          </cell>
          <cell r="H970">
            <v>0</v>
          </cell>
          <cell r="I970">
            <v>2</v>
          </cell>
          <cell r="J970" t="str">
            <v>EACH</v>
          </cell>
          <cell r="K970">
            <v>787.5</v>
          </cell>
          <cell r="L970">
            <v>1575</v>
          </cell>
          <cell r="M970">
            <v>0</v>
          </cell>
          <cell r="N970">
            <v>0</v>
          </cell>
          <cell r="O970" t="str">
            <v>K/C-26</v>
          </cell>
        </row>
        <row r="971">
          <cell r="D971">
            <v>3233</v>
          </cell>
          <cell r="E971" t="str">
            <v>PLUG SET (INCLUDED IN ITEM 16)</v>
          </cell>
          <cell r="F971">
            <v>0</v>
          </cell>
          <cell r="G971" t="str">
            <v>КОМПЛЕКТ ЗАГЛУШЕК (ВКЛЮЧЁН В ПОЗИЦИЮ 16)</v>
          </cell>
          <cell r="H971">
            <v>0</v>
          </cell>
          <cell r="I971">
            <v>1</v>
          </cell>
          <cell r="J971" t="str">
            <v>EACH</v>
          </cell>
          <cell r="K971">
            <v>0</v>
          </cell>
          <cell r="L971">
            <v>0</v>
          </cell>
          <cell r="M971">
            <v>0</v>
          </cell>
          <cell r="N971">
            <v>0</v>
          </cell>
          <cell r="O971" t="str">
            <v>K2</v>
          </cell>
        </row>
        <row r="972">
          <cell r="D972">
            <v>3234</v>
          </cell>
          <cell r="E972" t="str">
            <v>CASING PIPE</v>
          </cell>
          <cell r="F972" t="str">
            <v>13 3/8" (339.7MM) 54.5 LB/FT (81.8 KG/M) API GRADE J-55 (D). 360" (9.65MM) WALL THK, SEAMLESS, BTC, RANGE 3, PLASTIC PROTECTORS, MILL OIL, API STANDARD</v>
          </cell>
          <cell r="G972" t="str">
            <v>ОБСАДНАЯ ТРУБА</v>
          </cell>
          <cell r="H972" t="str">
            <v>ДИАМЕТР 13 3/8" (339.7 ММ), ВЕС 54.5 ФУНТ/ФУТ (81.8 КГ/М), ГРУППА ПРОЧНОСТИ J-55 (Д), ТОЛЩИНА СТЕНКИ. 360" (9.65 ММ), ИСПОЛНЕНИЕ А, БЕСШОВНАЯ, СОЕДИНЕНИЕ ВТС, ПЛАСТМАССОВЫЕ ПРОТЕКТОРЫ, СТАНДАРТ API</v>
          </cell>
          <cell r="I972">
            <v>97.770004272460938</v>
          </cell>
          <cell r="J972" t="str">
            <v>METER</v>
          </cell>
          <cell r="K972">
            <v>66.930000000000007</v>
          </cell>
          <cell r="L972">
            <v>6543.7463859558111</v>
          </cell>
          <cell r="M972">
            <v>0</v>
          </cell>
          <cell r="N972">
            <v>0</v>
          </cell>
          <cell r="O972" t="str">
            <v>K/PIPEYARD</v>
          </cell>
        </row>
        <row r="973">
          <cell r="D973">
            <v>3234</v>
          </cell>
          <cell r="E973" t="str">
            <v>CASING PIPE</v>
          </cell>
          <cell r="F973" t="str">
            <v>13 3/8" (339.7MM) 54.5 LB/FT (81.8 KG/M) API GRADE J-55 (D). 360" (9.65MM) WALL THK, SEAMLESS, BTC, RANGE 3, PLASTIC PROTECTORS, MILL OIL, API STANDARD</v>
          </cell>
          <cell r="G973" t="str">
            <v>ОБСАДНАЯ ТРУБА</v>
          </cell>
          <cell r="H973" t="str">
            <v>ДИАМЕТР 13 3/8" (339.7 ММ), ВЕС 54.5 ФУНТ/ФУТ (81.8 КГ/М), ГРУППА ПРОЧНОСТИ J-55 (Д), ТОЛЩИНА СТЕНКИ. 360" (9.65 ММ), ИСПОЛНЕНИЕ А, БЕСШОВНАЯ, СОЕДИНЕНИЕ ВТС, ПЛАСТМАССОВЫЕ ПРОТЕКТОРЫ, СТАНДАРТ API</v>
          </cell>
          <cell r="I973">
            <v>10.229999542236328</v>
          </cell>
          <cell r="J973" t="str">
            <v>METER</v>
          </cell>
          <cell r="K973">
            <v>66.930000000000007</v>
          </cell>
          <cell r="L973">
            <v>684.69386936187755</v>
          </cell>
          <cell r="M973">
            <v>0</v>
          </cell>
          <cell r="N973">
            <v>0</v>
          </cell>
          <cell r="O973" t="str">
            <v>K/PIPEYARD</v>
          </cell>
        </row>
        <row r="974">
          <cell r="D974">
            <v>3235</v>
          </cell>
          <cell r="E974" t="str">
            <v>CASING PIPE</v>
          </cell>
          <cell r="F974" t="str">
            <v>9 5/8" (244.5MM) 40LB/FT (59.53 KG/M) API GRADE J-55 (D) .395" (10.03MM) WALL THK, SEAMLESS, BTC, RANGE 3, PLASTIC PROTECTORS, MILL OIL, API STANDARD</v>
          </cell>
          <cell r="G974" t="str">
            <v>ОБСАДНАЯ ТРУБА</v>
          </cell>
          <cell r="H974" t="str">
            <v>ДИАМЕТР 9 5/8" (244.5MM), ВЕС 40 ФУНТ/ФУТ (59.53 КГ/М), ГРУППА ПРОЧНОСТИ J-55 (Д), ТОЛЩИНА СТЕНКИ .395" (10.03 ММ), ИСПОЛНЕНИЕ А, БЕСШОВНАЯ, СОЕДИНЕНИЕ ВТС, ПЛАСТМАССОВЫЕ ПРОТЕКТОРЫ, СТАНДАРТ API</v>
          </cell>
          <cell r="I974">
            <v>1018</v>
          </cell>
          <cell r="J974" t="str">
            <v>METER</v>
          </cell>
          <cell r="K974">
            <v>47.89</v>
          </cell>
          <cell r="L974">
            <v>48752.02</v>
          </cell>
          <cell r="M974">
            <v>0</v>
          </cell>
          <cell r="N974">
            <v>0</v>
          </cell>
          <cell r="O974" t="str">
            <v>K/PIPEYARD</v>
          </cell>
        </row>
        <row r="975">
          <cell r="D975">
            <v>3236</v>
          </cell>
          <cell r="E975" t="str">
            <v>CASING PIPE</v>
          </cell>
          <cell r="F975" t="str">
            <v>7" (177.8MM) 23LB/FT (38.69 KG/M) API GRADE N-80 .288" (7.32MM) WALL THK, BTC, RANGE 3, PLASTIC PROTECTORS, MILL OIL, API STANDARD</v>
          </cell>
          <cell r="G975" t="str">
            <v>ОБСАДНАЯ ТРУБА</v>
          </cell>
          <cell r="H975" t="str">
            <v>ДИАМЕТР 7" (177.8 ММ), ВЕС 23 ФУНТ/ФУТ (38.69 КГ/М), ТОЛЩИНА СТЕНКИ .288" (7.32 ММ), СОЕДИНЕНИЕ ВТС, ПЛАСТМАССОВЫЕ ПРОТЕКТОРЫ, СТАНДАРТ API</v>
          </cell>
          <cell r="I975">
            <v>4573.64990234375</v>
          </cell>
          <cell r="J975" t="str">
            <v>METER</v>
          </cell>
          <cell r="K975">
            <v>33.69</v>
          </cell>
          <cell r="L975">
            <v>154086.26520996093</v>
          </cell>
          <cell r="M975">
            <v>0</v>
          </cell>
          <cell r="N975">
            <v>0</v>
          </cell>
          <cell r="O975" t="str">
            <v>K/PIPEYARD</v>
          </cell>
        </row>
        <row r="976">
          <cell r="D976">
            <v>3237</v>
          </cell>
          <cell r="E976" t="str">
            <v>TUBING PIPE</v>
          </cell>
          <cell r="F976" t="str">
            <v>2 7/8" (73.0MM) 6.5LB/FT (9.7 KG/M) API GRADE N-80 (L) .217" (5.51MM) WALL THK, 8rd EUE, RANGE 2, SEAMLESS, PLASTIC PROTECTORS, MILL OIL, API STANDARD</v>
          </cell>
          <cell r="G976" t="str">
            <v>НКТ</v>
          </cell>
          <cell r="H976" t="str">
            <v>ДИАМЕТР 2 7/8" (73.0 ММ), ВЕС 6.5 ФУНТ/ФУТ (9.7 КГ/М), ГРУППА ПРОЧНОСТИ N-80 (Л), ТОЛЩИНА СТЕНКИ .217" (5.51 ММ), ИСПОЛНЕНИЕ А, БЕСШОВНЫЕ, ВЫСАЖЕННЫЕ КОНЦЫ, СОЕДИНЕНИЕ 8 НИТОК НА ДЮЙМ, ПЛАСТМАССОВЫЕ ПРОТЕКТОРЫ, СТАНДАРТ API</v>
          </cell>
          <cell r="I976">
            <v>3870.0098266601563</v>
          </cell>
          <cell r="J976" t="str">
            <v>METER</v>
          </cell>
          <cell r="K976">
            <v>9.0500000000000007</v>
          </cell>
          <cell r="L976">
            <v>35023.588931274418</v>
          </cell>
          <cell r="M976">
            <v>0</v>
          </cell>
          <cell r="N976">
            <v>0</v>
          </cell>
          <cell r="O976" t="str">
            <v>K/PIPEYARD</v>
          </cell>
        </row>
        <row r="977">
          <cell r="D977">
            <v>3238</v>
          </cell>
          <cell r="E977" t="str">
            <v>AUTOMATIC ELECTRICALLY HEATED WASHER</v>
          </cell>
          <cell r="F977" t="str">
            <v>ELECTROLUX WASHCATOR (SWEDEN) HEAVY DUTY, EXTRACTOR CAP: 10KG, DRY LOAD STAINLESS STEEL FRONT, TOP BASKET AND DRUM. 7 PRESET PROGRAMS 3 NORMAL, 3 SYNTHETIC, 1 MILD 30 DEG C DIMS 75 X 100 X 120CM, MODEL W160E 12.6 KW 415/50/3PH</v>
          </cell>
          <cell r="G977" t="str">
            <v>СТИРАЛЬНАЯ МАШИНА</v>
          </cell>
          <cell r="H977" t="str">
            <v>ЭЛЕКТРОЛЮКС УОШКАТОР (ШВЕЦИЯ) 10КГ, ПЕРЕДНЯЯ ПАНЕЛЬ ИЗ НЕРЖАВЕЮЩЕЙ СТАЛИ, ВЕРХНЯЯ КОРЗИНА И БААРАБАН 7 УСТАНОВЛЕННЫХ РЕЖИМОВ 3 НОРМАЛЬНЫХ, 3 СИНТЕТИЧЕСКИХ, 1 МЯГКИЙ 30 ГРАДУСОВБ, РАЗМЕРЫ: 75 X 100 X 120CM, МОДЕЛЬ W160E 12.6 KВт 415/50/3Ф</v>
          </cell>
          <cell r="I977">
            <v>2</v>
          </cell>
          <cell r="J977" t="str">
            <v>EACH</v>
          </cell>
          <cell r="K977">
            <v>5112.8900000000003</v>
          </cell>
          <cell r="L977">
            <v>10225.780000000001</v>
          </cell>
          <cell r="M977">
            <v>0</v>
          </cell>
          <cell r="N977">
            <v>0</v>
          </cell>
          <cell r="O977" t="str">
            <v>K/SHOP</v>
          </cell>
        </row>
        <row r="978">
          <cell r="D978">
            <v>3241</v>
          </cell>
          <cell r="E978" t="str">
            <v>CARTRIDGE LIFF</v>
          </cell>
          <cell r="F978" t="str">
            <v>SW 5</v>
          </cell>
          <cell r="G978" t="str">
            <v>ФИЛЬТР ЛИФФ</v>
          </cell>
          <cell r="H978" t="str">
            <v>SW 5</v>
          </cell>
          <cell r="I978">
            <v>42</v>
          </cell>
          <cell r="J978" t="str">
            <v>EACH</v>
          </cell>
          <cell r="K978">
            <v>6.9</v>
          </cell>
          <cell r="L978">
            <v>289.8</v>
          </cell>
          <cell r="M978">
            <v>0</v>
          </cell>
          <cell r="N978">
            <v>0</v>
          </cell>
          <cell r="O978" t="str">
            <v>K1/19</v>
          </cell>
        </row>
        <row r="979">
          <cell r="D979">
            <v>3268</v>
          </cell>
          <cell r="E979" t="str">
            <v>TIRES AND RIMS</v>
          </cell>
          <cell r="F979" t="str">
            <v>LT265/75R16 FOR 4.2 LANDCRUISERS</v>
          </cell>
          <cell r="G979" t="str">
            <v>ПОКРЫШКИ И ДИСКИ</v>
          </cell>
          <cell r="H979" t="str">
            <v>LT265/75R16 ДЛЯ ЛЭНДКРУЗЕРА 4.2</v>
          </cell>
          <cell r="I979">
            <v>3</v>
          </cell>
          <cell r="J979" t="str">
            <v>JTS</v>
          </cell>
          <cell r="K979">
            <v>260</v>
          </cell>
          <cell r="L979">
            <v>780</v>
          </cell>
          <cell r="M979">
            <v>0</v>
          </cell>
          <cell r="N979">
            <v>0</v>
          </cell>
          <cell r="O979" t="str">
            <v>K/C-20/SHOP</v>
          </cell>
        </row>
        <row r="980">
          <cell r="D980">
            <v>3268</v>
          </cell>
          <cell r="E980" t="str">
            <v>TIRES AND RIMS</v>
          </cell>
          <cell r="F980" t="str">
            <v>LT265/75R16 FOR 4.2 LANDCRUISERS</v>
          </cell>
          <cell r="G980" t="str">
            <v>ПОКРЫШКИ И ДИСКИ</v>
          </cell>
          <cell r="H980" t="str">
            <v>LT265/75R16 ДЛЯ ЛЭНДКРУЗЕРА 4.2</v>
          </cell>
          <cell r="I980">
            <v>2</v>
          </cell>
          <cell r="J980" t="str">
            <v>JTS</v>
          </cell>
          <cell r="K980">
            <v>0</v>
          </cell>
          <cell r="L980">
            <v>0</v>
          </cell>
          <cell r="M980">
            <v>0</v>
          </cell>
          <cell r="N980">
            <v>0</v>
          </cell>
          <cell r="O980" t="str">
            <v>K/C-20/SHOP</v>
          </cell>
        </row>
        <row r="981">
          <cell r="D981">
            <v>3271</v>
          </cell>
          <cell r="E981" t="str">
            <v>HOSE NIPPLE</v>
          </cell>
          <cell r="F981" t="str">
            <v>1-1/2"</v>
          </cell>
          <cell r="G981" t="str">
            <v>ШЛАНГОВЫЙ НИППЕЛЬ</v>
          </cell>
          <cell r="H981" t="str">
            <v>1-1/2"</v>
          </cell>
          <cell r="I981">
            <v>43</v>
          </cell>
          <cell r="J981" t="str">
            <v>EACH</v>
          </cell>
          <cell r="K981">
            <v>5.34</v>
          </cell>
          <cell r="L981">
            <v>229.62</v>
          </cell>
          <cell r="M981">
            <v>0</v>
          </cell>
          <cell r="N981">
            <v>0</v>
          </cell>
          <cell r="O981" t="str">
            <v>K1/37</v>
          </cell>
        </row>
        <row r="982">
          <cell r="D982">
            <v>3274</v>
          </cell>
          <cell r="E982" t="str">
            <v>WINDOW BLIND</v>
          </cell>
          <cell r="F982">
            <v>0</v>
          </cell>
          <cell r="G982" t="str">
            <v>ЖАЛЮЗИ</v>
          </cell>
          <cell r="H982">
            <v>0</v>
          </cell>
          <cell r="I982">
            <v>1.3199999332427979</v>
          </cell>
          <cell r="J982" t="str">
            <v>SQ. METER</v>
          </cell>
          <cell r="K982">
            <v>0</v>
          </cell>
          <cell r="L982">
            <v>0</v>
          </cell>
          <cell r="M982">
            <v>2610</v>
          </cell>
          <cell r="N982">
            <v>3445.1998257637024</v>
          </cell>
          <cell r="O982" t="str">
            <v>K1/1</v>
          </cell>
        </row>
        <row r="983">
          <cell r="D983">
            <v>3277</v>
          </cell>
          <cell r="E983" t="str">
            <v>V-BELT</v>
          </cell>
          <cell r="F983" t="str">
            <v>6481ESC 12,5 X 1275LA</v>
          </cell>
          <cell r="G983" t="str">
            <v>РЕМЕНЬ</v>
          </cell>
          <cell r="H983" t="str">
            <v>6481ESC 12,5 X 1275LA</v>
          </cell>
          <cell r="I983">
            <v>1</v>
          </cell>
          <cell r="J983" t="str">
            <v>EACH</v>
          </cell>
          <cell r="K983">
            <v>10</v>
          </cell>
          <cell r="L983">
            <v>10</v>
          </cell>
          <cell r="M983">
            <v>0</v>
          </cell>
          <cell r="N983">
            <v>0</v>
          </cell>
          <cell r="O983" t="str">
            <v>K1/65</v>
          </cell>
        </row>
        <row r="984">
          <cell r="D984">
            <v>3278</v>
          </cell>
          <cell r="E984" t="str">
            <v>V-BELT</v>
          </cell>
          <cell r="F984" t="str">
            <v>13X1830</v>
          </cell>
          <cell r="G984" t="str">
            <v>РЕМЕНЬ</v>
          </cell>
          <cell r="H984" t="str">
            <v>13Х1830</v>
          </cell>
          <cell r="I984">
            <v>6</v>
          </cell>
          <cell r="J984" t="str">
            <v>EACH</v>
          </cell>
          <cell r="K984">
            <v>10</v>
          </cell>
          <cell r="L984">
            <v>60</v>
          </cell>
          <cell r="M984">
            <v>0</v>
          </cell>
          <cell r="N984">
            <v>0</v>
          </cell>
          <cell r="O984" t="str">
            <v>K1/65</v>
          </cell>
        </row>
        <row r="985">
          <cell r="D985">
            <v>3279</v>
          </cell>
          <cell r="E985" t="str">
            <v>V-BELT</v>
          </cell>
          <cell r="F985" t="str">
            <v>AVX 13 X 1775 LA</v>
          </cell>
          <cell r="G985" t="str">
            <v>РЕМЕНЬ</v>
          </cell>
          <cell r="H985" t="str">
            <v>AVX 13 X 1775 LA</v>
          </cell>
          <cell r="I985">
            <v>10</v>
          </cell>
          <cell r="J985" t="str">
            <v>EACH</v>
          </cell>
          <cell r="K985">
            <v>10</v>
          </cell>
          <cell r="L985">
            <v>100</v>
          </cell>
          <cell r="M985">
            <v>0</v>
          </cell>
          <cell r="N985">
            <v>0</v>
          </cell>
          <cell r="O985" t="str">
            <v>K1/65</v>
          </cell>
        </row>
        <row r="986">
          <cell r="D986">
            <v>3280</v>
          </cell>
          <cell r="E986" t="str">
            <v>V-BELT</v>
          </cell>
          <cell r="F986" t="str">
            <v>AVX 13 X 1600 LA</v>
          </cell>
          <cell r="G986" t="str">
            <v>РЕМЕНЬ</v>
          </cell>
          <cell r="H986" t="str">
            <v>AVX 13 X 1600 LA</v>
          </cell>
          <cell r="I986">
            <v>4</v>
          </cell>
          <cell r="J986" t="str">
            <v>EACH</v>
          </cell>
          <cell r="K986">
            <v>10</v>
          </cell>
          <cell r="L986">
            <v>40</v>
          </cell>
          <cell r="M986">
            <v>0</v>
          </cell>
          <cell r="N986">
            <v>0</v>
          </cell>
          <cell r="O986" t="str">
            <v>K1/65</v>
          </cell>
        </row>
        <row r="987">
          <cell r="D987">
            <v>3281</v>
          </cell>
          <cell r="E987" t="str">
            <v>V-BELT</v>
          </cell>
          <cell r="F987" t="str">
            <v>3030-12-310-6965</v>
          </cell>
          <cell r="G987" t="str">
            <v>РЕМЕНЬ</v>
          </cell>
          <cell r="H987" t="str">
            <v>3030-12-310-6965</v>
          </cell>
          <cell r="I987">
            <v>2</v>
          </cell>
          <cell r="J987" t="str">
            <v>EACH</v>
          </cell>
          <cell r="K987">
            <v>10</v>
          </cell>
          <cell r="L987">
            <v>20</v>
          </cell>
          <cell r="M987">
            <v>0</v>
          </cell>
          <cell r="N987">
            <v>0</v>
          </cell>
          <cell r="O987" t="str">
            <v>K1/65</v>
          </cell>
        </row>
        <row r="988">
          <cell r="D988">
            <v>3282</v>
          </cell>
          <cell r="E988" t="str">
            <v>V-BELT</v>
          </cell>
          <cell r="F988" t="str">
            <v>SPA 1582 LW</v>
          </cell>
          <cell r="G988" t="str">
            <v>РЕМЕНЬ</v>
          </cell>
          <cell r="H988" t="str">
            <v>SPA 1582 LW</v>
          </cell>
          <cell r="I988">
            <v>3</v>
          </cell>
          <cell r="J988" t="str">
            <v>EACH</v>
          </cell>
          <cell r="K988">
            <v>10</v>
          </cell>
          <cell r="L988">
            <v>30</v>
          </cell>
          <cell r="M988">
            <v>0</v>
          </cell>
          <cell r="N988">
            <v>0</v>
          </cell>
          <cell r="O988" t="str">
            <v>K1/65</v>
          </cell>
        </row>
        <row r="989">
          <cell r="D989">
            <v>3283</v>
          </cell>
          <cell r="E989" t="str">
            <v>V-BELT</v>
          </cell>
          <cell r="F989" t="str">
            <v>AVX 10 X 1125 LA</v>
          </cell>
          <cell r="G989" t="str">
            <v>РЕМЕНЬ</v>
          </cell>
          <cell r="H989" t="str">
            <v>AVX 10 X 1125 LA</v>
          </cell>
          <cell r="I989">
            <v>2</v>
          </cell>
          <cell r="J989" t="str">
            <v>EACH</v>
          </cell>
          <cell r="K989">
            <v>10</v>
          </cell>
          <cell r="L989">
            <v>20</v>
          </cell>
          <cell r="M989">
            <v>0</v>
          </cell>
          <cell r="N989">
            <v>0</v>
          </cell>
          <cell r="O989" t="str">
            <v>K1/65</v>
          </cell>
        </row>
        <row r="990">
          <cell r="D990">
            <v>3285</v>
          </cell>
          <cell r="E990" t="str">
            <v>FUEL FILTER</v>
          </cell>
          <cell r="F990" t="str">
            <v>9824499 HIAB</v>
          </cell>
          <cell r="G990" t="str">
            <v>ТОПЛИВНЫЙ ФИЛЬТР</v>
          </cell>
          <cell r="H990" t="str">
            <v>9824499 HIAB</v>
          </cell>
          <cell r="I990">
            <v>6</v>
          </cell>
          <cell r="J990" t="str">
            <v>EACH</v>
          </cell>
          <cell r="K990">
            <v>10</v>
          </cell>
          <cell r="L990">
            <v>60</v>
          </cell>
          <cell r="M990">
            <v>0</v>
          </cell>
          <cell r="N990">
            <v>0</v>
          </cell>
          <cell r="O990" t="str">
            <v>K1/63</v>
          </cell>
        </row>
        <row r="991">
          <cell r="D991">
            <v>3286</v>
          </cell>
          <cell r="E991" t="str">
            <v>FUEL FILTER</v>
          </cell>
          <cell r="F991" t="str">
            <v>FT4941 FIAAM</v>
          </cell>
          <cell r="G991" t="str">
            <v>ТОПЛИВНЫЙ ФИЛЬТР</v>
          </cell>
          <cell r="H991" t="str">
            <v>FT4941 ФИААМ</v>
          </cell>
          <cell r="I991">
            <v>2</v>
          </cell>
          <cell r="J991" t="str">
            <v>EACH</v>
          </cell>
          <cell r="K991">
            <v>10</v>
          </cell>
          <cell r="L991">
            <v>20</v>
          </cell>
          <cell r="M991">
            <v>0</v>
          </cell>
          <cell r="N991">
            <v>0</v>
          </cell>
          <cell r="O991" t="str">
            <v>K1/63</v>
          </cell>
        </row>
        <row r="992">
          <cell r="D992">
            <v>3287</v>
          </cell>
          <cell r="E992" t="str">
            <v>FUEL FILTER</v>
          </cell>
          <cell r="F992" t="str">
            <v>P3726</v>
          </cell>
          <cell r="G992" t="str">
            <v>ТОПЛИВНЫЙ ФИЛЬТР</v>
          </cell>
          <cell r="H992" t="str">
            <v>P3726</v>
          </cell>
          <cell r="I992">
            <v>34</v>
          </cell>
          <cell r="J992" t="str">
            <v>EACH</v>
          </cell>
          <cell r="K992">
            <v>10</v>
          </cell>
          <cell r="L992">
            <v>340</v>
          </cell>
          <cell r="M992">
            <v>0</v>
          </cell>
          <cell r="N992">
            <v>0</v>
          </cell>
          <cell r="O992" t="str">
            <v>K1/63</v>
          </cell>
        </row>
        <row r="993">
          <cell r="D993">
            <v>3290</v>
          </cell>
          <cell r="E993" t="str">
            <v>FUEL FILTER SECONDARY</v>
          </cell>
          <cell r="F993" t="str">
            <v>LFP-816F LUBER-FINER</v>
          </cell>
          <cell r="G993" t="str">
            <v>ТОПЛИВНЫЙ ФИЛЬТР ВТОРИЧНЫЙ</v>
          </cell>
          <cell r="H993" t="str">
            <v>LFP-816F ЛУБЕР-ФАЙНЕР</v>
          </cell>
          <cell r="I993">
            <v>2</v>
          </cell>
          <cell r="J993" t="str">
            <v>EACH</v>
          </cell>
          <cell r="K993">
            <v>10</v>
          </cell>
          <cell r="L993">
            <v>20</v>
          </cell>
          <cell r="M993">
            <v>0</v>
          </cell>
          <cell r="N993">
            <v>0</v>
          </cell>
          <cell r="O993" t="str">
            <v>K1/61</v>
          </cell>
        </row>
        <row r="994">
          <cell r="D994">
            <v>3291</v>
          </cell>
          <cell r="E994" t="str">
            <v>FUEL FILTER PRIMARY</v>
          </cell>
          <cell r="F994" t="str">
            <v>LFP-815F LUBER-FINER</v>
          </cell>
          <cell r="G994" t="str">
            <v>ТОПЛИВНЫЙ ФИЛЬТР ПЕРВИЧНЫЙ</v>
          </cell>
          <cell r="H994" t="str">
            <v>LFP-815F ЛУБЕР-ФАЙНЕР</v>
          </cell>
          <cell r="I994">
            <v>2</v>
          </cell>
          <cell r="J994" t="str">
            <v>EACH</v>
          </cell>
          <cell r="K994">
            <v>10</v>
          </cell>
          <cell r="L994">
            <v>20</v>
          </cell>
          <cell r="M994">
            <v>0</v>
          </cell>
          <cell r="N994">
            <v>0</v>
          </cell>
          <cell r="O994" t="str">
            <v>K1/61</v>
          </cell>
        </row>
        <row r="995">
          <cell r="D995">
            <v>3293</v>
          </cell>
          <cell r="E995" t="str">
            <v>FILTER</v>
          </cell>
          <cell r="F995" t="str">
            <v>FOR 40 TON CRANE KC-6472</v>
          </cell>
          <cell r="G995" t="str">
            <v>ФИЛЬТР</v>
          </cell>
          <cell r="H995" t="str">
            <v>ДЛЯ 40 ТОННОГО КРАНА KC-6472</v>
          </cell>
          <cell r="I995">
            <v>4</v>
          </cell>
          <cell r="J995" t="str">
            <v>EACH</v>
          </cell>
          <cell r="K995">
            <v>0</v>
          </cell>
          <cell r="L995">
            <v>0</v>
          </cell>
          <cell r="M995">
            <v>250</v>
          </cell>
          <cell r="N995">
            <v>1000</v>
          </cell>
          <cell r="O995" t="str">
            <v>K1/61</v>
          </cell>
        </row>
        <row r="996">
          <cell r="D996">
            <v>3294</v>
          </cell>
          <cell r="E996" t="str">
            <v>FUEL FILTER</v>
          </cell>
          <cell r="F996" t="str">
            <v>P1146G FRAM FOR OIL TANK GENERATOR</v>
          </cell>
          <cell r="G996" t="str">
            <v>ТОПЛИВНЫЙ ФИЛЬТР</v>
          </cell>
          <cell r="H996" t="str">
            <v>P1146G ФРЭМ ДЛЯ ГЕНЕРАТОРА НА НЕФТЯНОМ БОЙЛЕРЕ</v>
          </cell>
          <cell r="I996">
            <v>3</v>
          </cell>
          <cell r="J996" t="str">
            <v>EACH</v>
          </cell>
          <cell r="K996">
            <v>10</v>
          </cell>
          <cell r="L996">
            <v>30</v>
          </cell>
          <cell r="M996">
            <v>0</v>
          </cell>
          <cell r="N996">
            <v>0</v>
          </cell>
          <cell r="O996" t="str">
            <v>K1/61</v>
          </cell>
        </row>
        <row r="997">
          <cell r="D997">
            <v>3296</v>
          </cell>
          <cell r="E997" t="str">
            <v>FUEL FILTER</v>
          </cell>
          <cell r="F997" t="str">
            <v>P556915 DONALDSON</v>
          </cell>
          <cell r="G997" t="str">
            <v>ТОПЛИВНЫЙ ФИЛЬТР</v>
          </cell>
          <cell r="H997" t="str">
            <v>P556915 ДОНАЛЬДСОН</v>
          </cell>
          <cell r="I997">
            <v>1</v>
          </cell>
          <cell r="J997" t="str">
            <v>EACH</v>
          </cell>
          <cell r="K997">
            <v>10</v>
          </cell>
          <cell r="L997">
            <v>10</v>
          </cell>
          <cell r="M997">
            <v>0</v>
          </cell>
          <cell r="N997">
            <v>0</v>
          </cell>
          <cell r="O997" t="str">
            <v>K1/61</v>
          </cell>
        </row>
        <row r="998">
          <cell r="E998" t="str">
            <v>FUEL FILTER</v>
          </cell>
          <cell r="F998" t="str">
            <v>4007 CROSLAND FOR HENSCHEL</v>
          </cell>
          <cell r="G998" t="str">
            <v>ТОПЛИВНЫЙ ФИЛЬТР</v>
          </cell>
          <cell r="H998" t="str">
            <v>4007 КРОСЛЭНД ДЛЯ ХЕНШЕЛ</v>
          </cell>
          <cell r="I998">
            <v>3</v>
          </cell>
          <cell r="J998" t="str">
            <v>EACH</v>
          </cell>
          <cell r="K998">
            <v>0</v>
          </cell>
          <cell r="L998">
            <v>0</v>
          </cell>
          <cell r="M998">
            <v>0</v>
          </cell>
          <cell r="N998">
            <v>0</v>
          </cell>
          <cell r="O998" t="str">
            <v>K1/61</v>
          </cell>
        </row>
        <row r="999">
          <cell r="D999">
            <v>3297</v>
          </cell>
          <cell r="E999" t="str">
            <v>FUEL FILTER</v>
          </cell>
          <cell r="F999" t="str">
            <v>4007 CROSLAND FOR HENSCHEL</v>
          </cell>
          <cell r="G999" t="str">
            <v>ТОПЛИВНЫЙ ФИЛЬТР</v>
          </cell>
          <cell r="H999" t="str">
            <v>4007 КРОСЛЭНД ДЛЯ ХЕНШЕЛ</v>
          </cell>
          <cell r="I999">
            <v>30</v>
          </cell>
          <cell r="J999" t="str">
            <v>EACH</v>
          </cell>
          <cell r="K999">
            <v>40.549999999999997</v>
          </cell>
          <cell r="L999">
            <v>1216.5</v>
          </cell>
          <cell r="M999">
            <v>0</v>
          </cell>
          <cell r="N999">
            <v>0</v>
          </cell>
          <cell r="O999" t="str">
            <v>K1/61</v>
          </cell>
        </row>
        <row r="1000">
          <cell r="D1000">
            <v>3299</v>
          </cell>
          <cell r="E1000" t="str">
            <v>FUEL FILTER</v>
          </cell>
          <cell r="F1000" t="str">
            <v>453 CROSLAND FOR HENSCHEL</v>
          </cell>
          <cell r="G1000" t="str">
            <v>ТОПЛИВНЫЙ ФИЛЬТР</v>
          </cell>
          <cell r="H1000" t="str">
            <v>453 КРОСЛЭНД ДЛЯ ХЕНШЕЛ</v>
          </cell>
          <cell r="I1000">
            <v>27</v>
          </cell>
          <cell r="J1000" t="str">
            <v>EACH</v>
          </cell>
          <cell r="K1000">
            <v>29.25</v>
          </cell>
          <cell r="L1000">
            <v>789.75</v>
          </cell>
          <cell r="M1000">
            <v>0</v>
          </cell>
          <cell r="N1000">
            <v>0</v>
          </cell>
          <cell r="O1000" t="str">
            <v>K1/61</v>
          </cell>
        </row>
        <row r="1001">
          <cell r="D1001">
            <v>3301</v>
          </cell>
          <cell r="E1001" t="str">
            <v>FUEL FILTER</v>
          </cell>
          <cell r="F1001" t="str">
            <v>FF5054 FLEETGUARD</v>
          </cell>
          <cell r="G1001" t="str">
            <v>ТОПЛИВНЫЙ ФИЛЬТР</v>
          </cell>
          <cell r="H1001" t="str">
            <v>FF5054  ФЛИТГАРД</v>
          </cell>
          <cell r="I1001">
            <v>43</v>
          </cell>
          <cell r="J1001" t="str">
            <v>EACH</v>
          </cell>
          <cell r="K1001">
            <v>10</v>
          </cell>
          <cell r="L1001">
            <v>430</v>
          </cell>
          <cell r="M1001">
            <v>0</v>
          </cell>
          <cell r="N1001">
            <v>0</v>
          </cell>
          <cell r="O1001" t="str">
            <v>K1/61</v>
          </cell>
        </row>
        <row r="1002">
          <cell r="D1002">
            <v>3303</v>
          </cell>
          <cell r="E1002" t="str">
            <v>V-BELT</v>
          </cell>
          <cell r="F1002" t="str">
            <v>1289204 DAF 2AVX 13 X 1450 LB</v>
          </cell>
          <cell r="G1002" t="str">
            <v>РЕМЕНЬ</v>
          </cell>
          <cell r="H1002" t="str">
            <v>1289204 ДАФ 2AVX 13 X 1450 LB</v>
          </cell>
          <cell r="I1002">
            <v>3</v>
          </cell>
          <cell r="J1002" t="str">
            <v>EACH</v>
          </cell>
          <cell r="K1002">
            <v>20</v>
          </cell>
          <cell r="L1002">
            <v>60</v>
          </cell>
          <cell r="M1002">
            <v>0</v>
          </cell>
          <cell r="N1002">
            <v>0</v>
          </cell>
          <cell r="O1002" t="str">
            <v>K1/63</v>
          </cell>
        </row>
        <row r="1003">
          <cell r="D1003">
            <v>3305</v>
          </cell>
          <cell r="E1003" t="str">
            <v>V-BELT</v>
          </cell>
          <cell r="F1003" t="str">
            <v>12,5 X 1775</v>
          </cell>
          <cell r="G1003" t="str">
            <v>РЕМЕНЬ</v>
          </cell>
          <cell r="H1003" t="str">
            <v>12,5 X 1775</v>
          </cell>
          <cell r="I1003">
            <v>2</v>
          </cell>
          <cell r="J1003" t="str">
            <v>EACH</v>
          </cell>
          <cell r="K1003">
            <v>0</v>
          </cell>
          <cell r="L1003">
            <v>0</v>
          </cell>
          <cell r="M1003">
            <v>0</v>
          </cell>
          <cell r="N1003">
            <v>0</v>
          </cell>
          <cell r="O1003" t="str">
            <v>K1/61</v>
          </cell>
        </row>
        <row r="1004">
          <cell r="D1004">
            <v>3306</v>
          </cell>
          <cell r="E1004" t="str">
            <v>V-BELT</v>
          </cell>
          <cell r="F1004" t="str">
            <v>367412 DAF</v>
          </cell>
          <cell r="G1004" t="str">
            <v>РЕМЕНЬ</v>
          </cell>
          <cell r="H1004" t="str">
            <v>367412 ДАФ</v>
          </cell>
          <cell r="I1004">
            <v>2</v>
          </cell>
          <cell r="J1004" t="str">
            <v>EACH</v>
          </cell>
          <cell r="K1004">
            <v>20</v>
          </cell>
          <cell r="L1004">
            <v>40</v>
          </cell>
          <cell r="M1004">
            <v>0</v>
          </cell>
          <cell r="N1004">
            <v>0</v>
          </cell>
          <cell r="O1004" t="str">
            <v>K1/61</v>
          </cell>
        </row>
        <row r="1005">
          <cell r="D1005">
            <v>3307</v>
          </cell>
          <cell r="E1005" t="str">
            <v>TIMING BELT</v>
          </cell>
          <cell r="F1005" t="str">
            <v>ETC 7333 FOR LANDROVER</v>
          </cell>
          <cell r="G1005" t="str">
            <v>РЕМЕНЬ</v>
          </cell>
          <cell r="H1005" t="str">
            <v>ETC 7333 ДЛЯ ЛЭНДРОВЕРА</v>
          </cell>
          <cell r="I1005">
            <v>1</v>
          </cell>
          <cell r="J1005" t="str">
            <v>EACH</v>
          </cell>
          <cell r="K1005">
            <v>10</v>
          </cell>
          <cell r="L1005">
            <v>10</v>
          </cell>
          <cell r="M1005">
            <v>0</v>
          </cell>
          <cell r="N1005">
            <v>0</v>
          </cell>
          <cell r="O1005" t="str">
            <v>K1/61</v>
          </cell>
        </row>
        <row r="1006">
          <cell r="D1006">
            <v>3308</v>
          </cell>
          <cell r="E1006" t="str">
            <v>NOZZLE</v>
          </cell>
          <cell r="F1006" t="str">
            <v>OD 20281 FOR 350 KW PERKINS GENERATOR</v>
          </cell>
          <cell r="G1006" t="str">
            <v>ИНЖЕКТОР</v>
          </cell>
          <cell r="H1006" t="str">
            <v>OD 20281 ГЕНЕРАТОР ПЕРКИНС 350 КВт</v>
          </cell>
          <cell r="I1006">
            <v>6</v>
          </cell>
          <cell r="J1006" t="str">
            <v>EACH</v>
          </cell>
          <cell r="K1006">
            <v>15</v>
          </cell>
          <cell r="L1006">
            <v>90</v>
          </cell>
          <cell r="M1006">
            <v>0</v>
          </cell>
          <cell r="N1006">
            <v>0</v>
          </cell>
          <cell r="O1006" t="str">
            <v>K1/61</v>
          </cell>
        </row>
        <row r="1007">
          <cell r="D1007">
            <v>3313</v>
          </cell>
          <cell r="E1007" t="str">
            <v>OIL FILTER</v>
          </cell>
          <cell r="F1007" t="str">
            <v>LF4053 FLEETGUARD</v>
          </cell>
          <cell r="G1007" t="str">
            <v>МАСЛЯНЫЙ ФИЛЬТР</v>
          </cell>
          <cell r="H1007" t="str">
            <v>LF4053 ФЛИТГАРД</v>
          </cell>
          <cell r="I1007">
            <v>12</v>
          </cell>
          <cell r="J1007" t="str">
            <v>EACH</v>
          </cell>
          <cell r="K1007">
            <v>10</v>
          </cell>
          <cell r="L1007">
            <v>120</v>
          </cell>
          <cell r="M1007">
            <v>0</v>
          </cell>
          <cell r="N1007">
            <v>0</v>
          </cell>
          <cell r="O1007" t="str">
            <v>K1/59</v>
          </cell>
        </row>
        <row r="1008">
          <cell r="D1008">
            <v>3315</v>
          </cell>
          <cell r="E1008" t="str">
            <v>FUEL FILTER REPLACEMENT ELEMENT</v>
          </cell>
          <cell r="F1008" t="str">
            <v>E-1300HSS-30II CIM-TEK GENERAL</v>
          </cell>
          <cell r="G1008" t="str">
            <v>ЭЛЕМЕНТ ТОПЛИВНОГО ФИЛЬТРА</v>
          </cell>
          <cell r="H1008" t="str">
            <v>E-1300HSS-30II СИМ-ТЕК ДЖЕНЕРАЛ</v>
          </cell>
          <cell r="I1008">
            <v>10</v>
          </cell>
          <cell r="J1008" t="str">
            <v>EACH</v>
          </cell>
          <cell r="K1008">
            <v>10</v>
          </cell>
          <cell r="L1008">
            <v>100</v>
          </cell>
          <cell r="M1008">
            <v>0</v>
          </cell>
          <cell r="N1008">
            <v>0</v>
          </cell>
          <cell r="O1008" t="str">
            <v>K1/57</v>
          </cell>
        </row>
        <row r="1009">
          <cell r="D1009">
            <v>3316</v>
          </cell>
          <cell r="E1009" t="str">
            <v>FUEL FILTER</v>
          </cell>
          <cell r="F1009" t="str">
            <v>342 CROSLAND</v>
          </cell>
          <cell r="G1009" t="str">
            <v>ТОПЛИВНЫЙ ФИЛЬТР</v>
          </cell>
          <cell r="H1009" t="str">
            <v>342 КРОСЛЭНД</v>
          </cell>
          <cell r="I1009">
            <v>16</v>
          </cell>
          <cell r="J1009" t="str">
            <v>EACH</v>
          </cell>
          <cell r="K1009">
            <v>10</v>
          </cell>
          <cell r="L1009">
            <v>160</v>
          </cell>
          <cell r="M1009">
            <v>0</v>
          </cell>
          <cell r="N1009">
            <v>0</v>
          </cell>
          <cell r="O1009" t="str">
            <v>K1/57</v>
          </cell>
        </row>
        <row r="1010">
          <cell r="D1010">
            <v>3317</v>
          </cell>
          <cell r="E1010" t="str">
            <v>OIL FILTER</v>
          </cell>
          <cell r="F1010" t="str">
            <v>33118 WIX</v>
          </cell>
          <cell r="G1010" t="str">
            <v>МАСЛЯНЫЙ ФИЛЬТР</v>
          </cell>
          <cell r="H1010" t="str">
            <v>33118 ВИКС</v>
          </cell>
          <cell r="I1010">
            <v>28</v>
          </cell>
          <cell r="J1010" t="str">
            <v>EACH</v>
          </cell>
          <cell r="K1010">
            <v>10</v>
          </cell>
          <cell r="L1010">
            <v>280</v>
          </cell>
          <cell r="M1010">
            <v>0</v>
          </cell>
          <cell r="N1010">
            <v>0</v>
          </cell>
          <cell r="O1010" t="str">
            <v>K1/57</v>
          </cell>
        </row>
        <row r="1011">
          <cell r="D1011">
            <v>3317</v>
          </cell>
          <cell r="E1011" t="str">
            <v>OIL FILTER</v>
          </cell>
          <cell r="F1011" t="str">
            <v>33118 WIX</v>
          </cell>
          <cell r="G1011" t="str">
            <v>МАСЛЯНЫЙ ФИЛЬТР</v>
          </cell>
          <cell r="H1011" t="str">
            <v>33118 ВИКС</v>
          </cell>
          <cell r="I1011">
            <v>3</v>
          </cell>
          <cell r="J1011" t="str">
            <v>EACH</v>
          </cell>
          <cell r="K1011">
            <v>10</v>
          </cell>
          <cell r="L1011">
            <v>30</v>
          </cell>
          <cell r="M1011">
            <v>0</v>
          </cell>
          <cell r="N1011">
            <v>0</v>
          </cell>
          <cell r="O1011" t="str">
            <v>K1/57</v>
          </cell>
        </row>
        <row r="1012">
          <cell r="D1012">
            <v>3318</v>
          </cell>
          <cell r="E1012" t="str">
            <v>OIL FILTER</v>
          </cell>
          <cell r="F1012" t="str">
            <v>PH2849 FRAM</v>
          </cell>
          <cell r="G1012" t="str">
            <v>МАСЛЯНЫЙ ФИЛЬТР</v>
          </cell>
          <cell r="H1012" t="str">
            <v>PH2849 ФРЭМ</v>
          </cell>
          <cell r="I1012">
            <v>27</v>
          </cell>
          <cell r="J1012" t="str">
            <v>EACH</v>
          </cell>
          <cell r="K1012">
            <v>10</v>
          </cell>
          <cell r="L1012">
            <v>270</v>
          </cell>
          <cell r="M1012">
            <v>0</v>
          </cell>
          <cell r="N1012">
            <v>0</v>
          </cell>
          <cell r="O1012" t="str">
            <v>K1/57</v>
          </cell>
        </row>
        <row r="1013">
          <cell r="D1013">
            <v>3320</v>
          </cell>
          <cell r="E1013" t="str">
            <v>FUEL FILTER</v>
          </cell>
          <cell r="F1013" t="str">
            <v>195-809 STACKOR'35</v>
          </cell>
          <cell r="G1013" t="str">
            <v>ТОПЛИВНЫЙ ФИЛЬТР</v>
          </cell>
          <cell r="H1013" t="str">
            <v>195-809 СТАКОР'35</v>
          </cell>
          <cell r="I1013">
            <v>4</v>
          </cell>
          <cell r="J1013" t="str">
            <v>EACH</v>
          </cell>
          <cell r="K1013">
            <v>10</v>
          </cell>
          <cell r="L1013">
            <v>40</v>
          </cell>
          <cell r="M1013">
            <v>0</v>
          </cell>
          <cell r="N1013">
            <v>0</v>
          </cell>
          <cell r="O1013" t="str">
            <v>K1/57</v>
          </cell>
        </row>
        <row r="1014">
          <cell r="D1014">
            <v>3321</v>
          </cell>
          <cell r="E1014" t="str">
            <v>AIR FILTER</v>
          </cell>
          <cell r="F1014" t="str">
            <v>195690 DONALDSON</v>
          </cell>
          <cell r="G1014" t="str">
            <v>ВОЗДУШНЫЙ ФИЛЬТР</v>
          </cell>
          <cell r="H1014" t="str">
            <v>195690 ДОНАЛЬДСОН</v>
          </cell>
          <cell r="I1014">
            <v>4</v>
          </cell>
          <cell r="J1014" t="str">
            <v>EACH</v>
          </cell>
          <cell r="K1014">
            <v>20</v>
          </cell>
          <cell r="L1014">
            <v>80</v>
          </cell>
          <cell r="M1014">
            <v>0</v>
          </cell>
          <cell r="N1014">
            <v>0</v>
          </cell>
          <cell r="O1014" t="str">
            <v>K1/57</v>
          </cell>
        </row>
        <row r="1015">
          <cell r="D1015">
            <v>3322</v>
          </cell>
          <cell r="E1015" t="str">
            <v>AIR FILTER</v>
          </cell>
          <cell r="F1015" t="str">
            <v>C23 440/1 45 440 55 104 MANN FILTER</v>
          </cell>
          <cell r="G1015" t="str">
            <v>ВОЗДУШНЫЙ ФИЛЬТР</v>
          </cell>
          <cell r="H1015" t="str">
            <v>C23 440/1 45 440 55 104 МАНН ФИЛЬТР</v>
          </cell>
          <cell r="I1015">
            <v>8</v>
          </cell>
          <cell r="J1015" t="str">
            <v>EACH</v>
          </cell>
          <cell r="K1015">
            <v>20</v>
          </cell>
          <cell r="L1015">
            <v>160</v>
          </cell>
          <cell r="M1015">
            <v>0</v>
          </cell>
          <cell r="N1015">
            <v>0</v>
          </cell>
          <cell r="O1015" t="str">
            <v>K1/57</v>
          </cell>
        </row>
        <row r="1016">
          <cell r="D1016">
            <v>3324</v>
          </cell>
          <cell r="E1016" t="str">
            <v>AIR FILTER</v>
          </cell>
          <cell r="F1016" t="str">
            <v>AF345M FLEETGUARD</v>
          </cell>
          <cell r="G1016" t="str">
            <v>ВОЗДУШНЫЙ ФИЛЬТР</v>
          </cell>
          <cell r="H1016" t="str">
            <v>AF345M ФЛИТГАРД</v>
          </cell>
          <cell r="I1016">
            <v>4</v>
          </cell>
          <cell r="J1016" t="str">
            <v>EACH</v>
          </cell>
          <cell r="K1016">
            <v>20</v>
          </cell>
          <cell r="L1016">
            <v>80</v>
          </cell>
          <cell r="M1016">
            <v>0</v>
          </cell>
          <cell r="N1016">
            <v>0</v>
          </cell>
          <cell r="O1016" t="str">
            <v>K1/55</v>
          </cell>
        </row>
        <row r="1017">
          <cell r="D1017">
            <v>3325</v>
          </cell>
          <cell r="E1017" t="str">
            <v>AIR FILTER</v>
          </cell>
          <cell r="F1017" t="str">
            <v>AZA304 COOPERS FILTERS</v>
          </cell>
          <cell r="G1017" t="str">
            <v>ВОЗДУШНЫЙ ФИЛЬТР</v>
          </cell>
          <cell r="H1017" t="str">
            <v>AZA304 КУПЕРС ФИЛЬТЕРЗ</v>
          </cell>
          <cell r="I1017">
            <v>2</v>
          </cell>
          <cell r="J1017" t="str">
            <v>EACH</v>
          </cell>
          <cell r="K1017">
            <v>20</v>
          </cell>
          <cell r="L1017">
            <v>40</v>
          </cell>
          <cell r="M1017">
            <v>0</v>
          </cell>
          <cell r="N1017">
            <v>0</v>
          </cell>
          <cell r="O1017" t="str">
            <v>K1/55</v>
          </cell>
        </row>
        <row r="1018">
          <cell r="D1018">
            <v>3326</v>
          </cell>
          <cell r="E1018" t="str">
            <v>AIR FILTER</v>
          </cell>
          <cell r="F1018" t="str">
            <v>AF25044M FLEETGUARD</v>
          </cell>
          <cell r="G1018" t="str">
            <v>ВОЗДУШНЫЙ ФИЛЬТР</v>
          </cell>
          <cell r="H1018" t="str">
            <v>AF2504M ФЛИТГАРД</v>
          </cell>
          <cell r="I1018">
            <v>8</v>
          </cell>
          <cell r="J1018" t="str">
            <v>EACH</v>
          </cell>
          <cell r="K1018">
            <v>20</v>
          </cell>
          <cell r="L1018">
            <v>160</v>
          </cell>
          <cell r="M1018">
            <v>0</v>
          </cell>
          <cell r="N1018">
            <v>0</v>
          </cell>
          <cell r="O1018" t="str">
            <v>K1/55</v>
          </cell>
        </row>
        <row r="1019">
          <cell r="D1019">
            <v>3327</v>
          </cell>
          <cell r="E1019" t="str">
            <v>AIR FILTER</v>
          </cell>
          <cell r="F1019" t="str">
            <v>AF25043M FLEETGUARD</v>
          </cell>
          <cell r="G1019" t="str">
            <v>ВОЗДУШНЫЙ ФИЛЬТР</v>
          </cell>
          <cell r="H1019" t="str">
            <v>AF25043M ФЛИТГАРД</v>
          </cell>
          <cell r="I1019">
            <v>3</v>
          </cell>
          <cell r="J1019" t="str">
            <v>EACH</v>
          </cell>
          <cell r="K1019">
            <v>20</v>
          </cell>
          <cell r="L1019">
            <v>60</v>
          </cell>
          <cell r="M1019">
            <v>0</v>
          </cell>
          <cell r="N1019">
            <v>0</v>
          </cell>
          <cell r="O1019" t="str">
            <v>K1/55</v>
          </cell>
        </row>
        <row r="1020">
          <cell r="D1020">
            <v>3328</v>
          </cell>
          <cell r="E1020" t="str">
            <v>AIR FILTER</v>
          </cell>
          <cell r="F1020" t="str">
            <v>AZA301 COOPERS FILTERS</v>
          </cell>
          <cell r="G1020" t="str">
            <v>ВОЗДУШНЫЙ ФИЛЬТР</v>
          </cell>
          <cell r="H1020" t="str">
            <v>AZA301 КУПЕРС ФИЛЬТЕРЗ</v>
          </cell>
          <cell r="I1020">
            <v>6</v>
          </cell>
          <cell r="J1020" t="str">
            <v>EACH</v>
          </cell>
          <cell r="K1020">
            <v>20</v>
          </cell>
          <cell r="L1020">
            <v>120</v>
          </cell>
          <cell r="M1020">
            <v>0</v>
          </cell>
          <cell r="N1020">
            <v>0</v>
          </cell>
          <cell r="O1020" t="str">
            <v>K1/55</v>
          </cell>
        </row>
        <row r="1021">
          <cell r="D1021">
            <v>3331</v>
          </cell>
          <cell r="E1021" t="str">
            <v>AIR FILTER</v>
          </cell>
          <cell r="F1021" t="str">
            <v>901-034 FOR PERKINS GENERATOR</v>
          </cell>
          <cell r="G1021" t="str">
            <v>ВОЗДУШНЫЙ ФИЛЬТР</v>
          </cell>
          <cell r="H1021" t="str">
            <v>901-034 ДЛЯ ГЕНЕРАТОРА ПЕРКИНС</v>
          </cell>
          <cell r="I1021">
            <v>3</v>
          </cell>
          <cell r="J1021" t="str">
            <v>EACH</v>
          </cell>
          <cell r="K1021">
            <v>20</v>
          </cell>
          <cell r="L1021">
            <v>60</v>
          </cell>
          <cell r="M1021">
            <v>0</v>
          </cell>
          <cell r="N1021">
            <v>0</v>
          </cell>
          <cell r="O1021" t="str">
            <v>K1/55</v>
          </cell>
        </row>
        <row r="1022">
          <cell r="D1022">
            <v>3331</v>
          </cell>
          <cell r="E1022" t="str">
            <v>AIR FILTER</v>
          </cell>
          <cell r="F1022" t="str">
            <v>901-034 FOR PERKINS GENERATOR</v>
          </cell>
          <cell r="G1022" t="str">
            <v>ВОЗДУШНЫЙ ФИЛЬТР</v>
          </cell>
          <cell r="H1022" t="str">
            <v>901-034 ДЛЯ ГЕНЕРАТОРА ПЕРКИНС</v>
          </cell>
          <cell r="I1022">
            <v>9</v>
          </cell>
          <cell r="J1022" t="str">
            <v>EACH</v>
          </cell>
          <cell r="K1022">
            <v>0</v>
          </cell>
          <cell r="L1022">
            <v>0</v>
          </cell>
          <cell r="M1022">
            <v>14544.03</v>
          </cell>
          <cell r="N1022">
            <v>130896.27</v>
          </cell>
          <cell r="O1022" t="str">
            <v>K1/55</v>
          </cell>
        </row>
        <row r="1023">
          <cell r="D1023">
            <v>3333</v>
          </cell>
          <cell r="E1023" t="str">
            <v>AIR FILTER</v>
          </cell>
          <cell r="F1023" t="str">
            <v>NRC9238 LANDROVER</v>
          </cell>
          <cell r="G1023" t="str">
            <v>ВОЗДУШНЫЙ ФИЛЬТР</v>
          </cell>
          <cell r="H1023" t="str">
            <v>NRC9238 ЛЭНДРОВЕР</v>
          </cell>
          <cell r="I1023">
            <v>7</v>
          </cell>
          <cell r="J1023" t="str">
            <v>EACH</v>
          </cell>
          <cell r="K1023">
            <v>20</v>
          </cell>
          <cell r="L1023">
            <v>140</v>
          </cell>
          <cell r="M1023">
            <v>0</v>
          </cell>
          <cell r="N1023">
            <v>0</v>
          </cell>
          <cell r="O1023" t="str">
            <v>K1/51</v>
          </cell>
        </row>
        <row r="1024">
          <cell r="D1024">
            <v>3334</v>
          </cell>
          <cell r="E1024" t="str">
            <v>AIR FILTER</v>
          </cell>
          <cell r="F1024" t="str">
            <v>P77-2521 DONALDSON</v>
          </cell>
          <cell r="G1024" t="str">
            <v>ВОЗДУШНЫЙ ФИЛЬТР</v>
          </cell>
          <cell r="H1024" t="str">
            <v>P77-2521 ДОНАЛЬДСОН</v>
          </cell>
          <cell r="I1024">
            <v>2</v>
          </cell>
          <cell r="J1024" t="str">
            <v>EACH</v>
          </cell>
          <cell r="K1024">
            <v>20</v>
          </cell>
          <cell r="L1024">
            <v>40</v>
          </cell>
          <cell r="M1024">
            <v>0</v>
          </cell>
          <cell r="N1024">
            <v>0</v>
          </cell>
          <cell r="O1024" t="str">
            <v>K1/51</v>
          </cell>
        </row>
        <row r="1025">
          <cell r="D1025">
            <v>3337</v>
          </cell>
          <cell r="E1025" t="str">
            <v>THREAD SEALING COMPOUND</v>
          </cell>
          <cell r="F1025" t="str">
            <v>JET-LUBE TF-15 A 1 GAL BUCKET</v>
          </cell>
          <cell r="G1025" t="str">
            <v>СМАЗКА ДЛЯ РЕЗЬБЫ ТРУБ</v>
          </cell>
          <cell r="H1025" t="str">
            <v>ДЖЕТ-ЛУБ ТФ-15 В ВЁДРАХ ПО 1 ГАЛЛОНУ</v>
          </cell>
          <cell r="I1025">
            <v>2</v>
          </cell>
          <cell r="J1025" t="str">
            <v>EACH</v>
          </cell>
          <cell r="K1025">
            <v>100</v>
          </cell>
          <cell r="L1025">
            <v>200</v>
          </cell>
          <cell r="M1025">
            <v>0</v>
          </cell>
          <cell r="N1025">
            <v>0</v>
          </cell>
          <cell r="O1025" t="str">
            <v>K1/60</v>
          </cell>
        </row>
        <row r="1026">
          <cell r="D1026">
            <v>3340</v>
          </cell>
          <cell r="E1026" t="str">
            <v>PRIMER</v>
          </cell>
          <cell r="F1026" t="str">
            <v>GF-21 1 EA 20 KG AND 1 EA 65 KG BUCKETS</v>
          </cell>
          <cell r="G1026" t="str">
            <v>ГРУНТОВКА</v>
          </cell>
          <cell r="H1026" t="str">
            <v>ГФ-21 1 ВЕДРО 20 КГ И 1 ВЕДРО 65 КГ</v>
          </cell>
          <cell r="I1026">
            <v>22</v>
          </cell>
          <cell r="J1026" t="str">
            <v>KG</v>
          </cell>
          <cell r="K1026">
            <v>0</v>
          </cell>
          <cell r="L1026">
            <v>0</v>
          </cell>
          <cell r="M1026">
            <v>120</v>
          </cell>
          <cell r="N1026">
            <v>2640</v>
          </cell>
          <cell r="O1026" t="str">
            <v>K1/58</v>
          </cell>
        </row>
        <row r="1027">
          <cell r="D1027">
            <v>3348</v>
          </cell>
          <cell r="E1027" t="str">
            <v>WIPER BLADES COMPLETE</v>
          </cell>
          <cell r="F1027" t="str">
            <v>PRC6856 LANDROVER SPARE PARTS</v>
          </cell>
          <cell r="G1027" t="str">
            <v>ДВОРНИКИ</v>
          </cell>
          <cell r="H1027" t="str">
            <v>PRC6856 ЗАПЧАСТИ ЛЭНДРОВЕРА</v>
          </cell>
          <cell r="I1027">
            <v>1</v>
          </cell>
          <cell r="J1027" t="str">
            <v>EACH</v>
          </cell>
          <cell r="K1027">
            <v>15</v>
          </cell>
          <cell r="L1027">
            <v>15</v>
          </cell>
          <cell r="M1027">
            <v>0</v>
          </cell>
          <cell r="N1027">
            <v>0</v>
          </cell>
          <cell r="O1027" t="str">
            <v>K1/49</v>
          </cell>
        </row>
        <row r="1028">
          <cell r="D1028">
            <v>3349</v>
          </cell>
          <cell r="E1028" t="str">
            <v>WIPER BLADE</v>
          </cell>
          <cell r="F1028" t="str">
            <v>46 CM BOSCH</v>
          </cell>
          <cell r="G1028" t="str">
            <v>ДВОРНИКИ</v>
          </cell>
          <cell r="H1028" t="str">
            <v>46 СМ БОШ</v>
          </cell>
          <cell r="I1028">
            <v>3</v>
          </cell>
          <cell r="J1028" t="str">
            <v>EACH</v>
          </cell>
          <cell r="K1028">
            <v>10</v>
          </cell>
          <cell r="L1028">
            <v>30</v>
          </cell>
          <cell r="M1028">
            <v>0</v>
          </cell>
          <cell r="N1028">
            <v>0</v>
          </cell>
          <cell r="O1028" t="str">
            <v>K1/49</v>
          </cell>
        </row>
        <row r="1029">
          <cell r="D1029">
            <v>3350</v>
          </cell>
          <cell r="E1029" t="str">
            <v>WIPER BLADE</v>
          </cell>
          <cell r="F1029" t="str">
            <v>45 CM X45 CHAMPION</v>
          </cell>
          <cell r="G1029" t="str">
            <v>ДВОРНИКИ</v>
          </cell>
          <cell r="H1029" t="str">
            <v>45 CM X45 ЧЕМПИОН</v>
          </cell>
          <cell r="I1029">
            <v>2</v>
          </cell>
          <cell r="J1029" t="str">
            <v>EACH</v>
          </cell>
          <cell r="K1029">
            <v>15</v>
          </cell>
          <cell r="L1029">
            <v>30</v>
          </cell>
          <cell r="M1029">
            <v>0</v>
          </cell>
          <cell r="N1029">
            <v>0</v>
          </cell>
          <cell r="O1029" t="str">
            <v>K1/49</v>
          </cell>
        </row>
        <row r="1030">
          <cell r="D1030">
            <v>3351</v>
          </cell>
          <cell r="E1030" t="str">
            <v>WIPER BLADE</v>
          </cell>
          <cell r="F1030" t="str">
            <v>40 CM X41 CHAMPION</v>
          </cell>
          <cell r="G1030" t="str">
            <v>ДВОРНИКИ</v>
          </cell>
          <cell r="H1030" t="str">
            <v>40 CM X41 ЧЕМПИОН</v>
          </cell>
          <cell r="I1030">
            <v>2</v>
          </cell>
          <cell r="J1030" t="str">
            <v>EACH</v>
          </cell>
          <cell r="K1030">
            <v>10</v>
          </cell>
          <cell r="L1030">
            <v>20</v>
          </cell>
          <cell r="M1030">
            <v>0</v>
          </cell>
          <cell r="N1030">
            <v>0</v>
          </cell>
          <cell r="O1030" t="str">
            <v>K1/49</v>
          </cell>
        </row>
        <row r="1031">
          <cell r="D1031">
            <v>3352</v>
          </cell>
          <cell r="E1031" t="str">
            <v>WIPER BLADE</v>
          </cell>
          <cell r="F1031" t="str">
            <v>11 040 50.8 CM SWF</v>
          </cell>
          <cell r="G1031" t="str">
            <v>ДВОРНИКИ</v>
          </cell>
          <cell r="H1031" t="str">
            <v>11 040 50.8 CM SWF</v>
          </cell>
          <cell r="I1031">
            <v>9</v>
          </cell>
          <cell r="J1031" t="str">
            <v>EACH</v>
          </cell>
          <cell r="K1031">
            <v>10</v>
          </cell>
          <cell r="L1031">
            <v>90</v>
          </cell>
          <cell r="M1031">
            <v>0</v>
          </cell>
          <cell r="N1031">
            <v>0</v>
          </cell>
          <cell r="O1031" t="str">
            <v>K1/49</v>
          </cell>
        </row>
        <row r="1032">
          <cell r="D1032">
            <v>3353</v>
          </cell>
          <cell r="E1032" t="str">
            <v>WIPER BLADE</v>
          </cell>
          <cell r="F1032" t="str">
            <v>11 044 50.8 CM SWF</v>
          </cell>
          <cell r="G1032" t="str">
            <v>ДВОРНИКИ</v>
          </cell>
          <cell r="H1032" t="str">
            <v>11 044 50.8 CM SWF</v>
          </cell>
          <cell r="I1032">
            <v>1</v>
          </cell>
          <cell r="J1032" t="str">
            <v>EACH</v>
          </cell>
          <cell r="K1032">
            <v>10</v>
          </cell>
          <cell r="L1032">
            <v>10</v>
          </cell>
          <cell r="M1032">
            <v>0</v>
          </cell>
          <cell r="N1032">
            <v>0</v>
          </cell>
          <cell r="O1032" t="str">
            <v>K1/49</v>
          </cell>
        </row>
        <row r="1033">
          <cell r="D1033">
            <v>3354</v>
          </cell>
          <cell r="E1033" t="str">
            <v>GASKET SET</v>
          </cell>
          <cell r="F1033" t="str">
            <v>ETC6438 FOR LANDROVER</v>
          </cell>
          <cell r="G1033" t="str">
            <v>НАБОР ПРОКЛАДОК</v>
          </cell>
          <cell r="H1033" t="str">
            <v>ETC6438 ДЛЯ ЛЭНДРОВЕРА</v>
          </cell>
          <cell r="I1033">
            <v>1</v>
          </cell>
          <cell r="J1033" t="str">
            <v>SET</v>
          </cell>
          <cell r="K1033">
            <v>15</v>
          </cell>
          <cell r="L1033">
            <v>15</v>
          </cell>
          <cell r="M1033">
            <v>0</v>
          </cell>
          <cell r="N1033">
            <v>0</v>
          </cell>
          <cell r="O1033" t="str">
            <v>K1/49</v>
          </cell>
        </row>
        <row r="1034">
          <cell r="D1034">
            <v>3355</v>
          </cell>
          <cell r="E1034" t="str">
            <v>GASKET SET</v>
          </cell>
          <cell r="F1034" t="str">
            <v>45LB0046 PERKINS</v>
          </cell>
          <cell r="G1034" t="str">
            <v>НАБОР ПРОКЛАДОК</v>
          </cell>
          <cell r="H1034" t="str">
            <v>45LB0046 ПЕРКИНС</v>
          </cell>
          <cell r="I1034">
            <v>1</v>
          </cell>
          <cell r="J1034" t="str">
            <v>SET</v>
          </cell>
          <cell r="K1034">
            <v>10</v>
          </cell>
          <cell r="L1034">
            <v>10</v>
          </cell>
          <cell r="M1034">
            <v>0</v>
          </cell>
          <cell r="N1034">
            <v>0</v>
          </cell>
          <cell r="O1034" t="str">
            <v>K1/49</v>
          </cell>
        </row>
        <row r="1035">
          <cell r="D1035">
            <v>3356</v>
          </cell>
          <cell r="E1035" t="str">
            <v>SEGMENT SPRING</v>
          </cell>
          <cell r="F1035" t="str">
            <v>23-1450 DARTON</v>
          </cell>
          <cell r="G1035" t="str">
            <v>ТОРМОЗНАЯ ПРУЖИНА</v>
          </cell>
          <cell r="H1035" t="str">
            <v>23-1450 ДАРТОН</v>
          </cell>
          <cell r="I1035">
            <v>20</v>
          </cell>
          <cell r="J1035" t="str">
            <v>EACH</v>
          </cell>
          <cell r="K1035">
            <v>2.19</v>
          </cell>
          <cell r="L1035">
            <v>43.8</v>
          </cell>
          <cell r="M1035">
            <v>0</v>
          </cell>
          <cell r="N1035">
            <v>0</v>
          </cell>
          <cell r="O1035" t="str">
            <v>K1/49</v>
          </cell>
        </row>
        <row r="1036">
          <cell r="D1036">
            <v>3357</v>
          </cell>
          <cell r="E1036" t="str">
            <v>SEGMENT SPRING</v>
          </cell>
          <cell r="F1036" t="str">
            <v>23-2506 DARTON</v>
          </cell>
          <cell r="G1036" t="str">
            <v>ТОРМОЗНАЯ ПРУЖИНА</v>
          </cell>
          <cell r="H1036" t="str">
            <v>23-2506 ДАРТОН</v>
          </cell>
          <cell r="I1036">
            <v>32</v>
          </cell>
          <cell r="J1036" t="str">
            <v>EACH</v>
          </cell>
          <cell r="K1036">
            <v>1.08</v>
          </cell>
          <cell r="L1036">
            <v>34.56</v>
          </cell>
          <cell r="M1036">
            <v>0</v>
          </cell>
          <cell r="N1036">
            <v>0</v>
          </cell>
          <cell r="O1036" t="str">
            <v>K1/49</v>
          </cell>
        </row>
        <row r="1037">
          <cell r="D1037">
            <v>3358</v>
          </cell>
          <cell r="E1037" t="str">
            <v>D/PIECE</v>
          </cell>
          <cell r="F1037" t="str">
            <v>OE4717 PERKINS</v>
          </cell>
          <cell r="G1037" t="str">
            <v>МУФТА</v>
          </cell>
          <cell r="H1037" t="str">
            <v>OE4717 ПЕРКИНС</v>
          </cell>
          <cell r="I1037">
            <v>1</v>
          </cell>
          <cell r="J1037" t="str">
            <v>EACH</v>
          </cell>
          <cell r="K1037">
            <v>10</v>
          </cell>
          <cell r="L1037">
            <v>10</v>
          </cell>
          <cell r="M1037">
            <v>0</v>
          </cell>
          <cell r="N1037">
            <v>0</v>
          </cell>
          <cell r="O1037" t="str">
            <v>K1/49</v>
          </cell>
        </row>
        <row r="1038">
          <cell r="D1038">
            <v>3359</v>
          </cell>
          <cell r="E1038" t="str">
            <v>SEAL</v>
          </cell>
          <cell r="F1038" t="str">
            <v>OE41705 PERKINS</v>
          </cell>
          <cell r="G1038" t="str">
            <v>САЛЬНИК</v>
          </cell>
          <cell r="H1038" t="str">
            <v>OE41705 ПЕРКИНС</v>
          </cell>
          <cell r="I1038">
            <v>1</v>
          </cell>
          <cell r="J1038" t="str">
            <v>EACH</v>
          </cell>
          <cell r="K1038">
            <v>10</v>
          </cell>
          <cell r="L1038">
            <v>10</v>
          </cell>
          <cell r="M1038">
            <v>0</v>
          </cell>
          <cell r="N1038">
            <v>0</v>
          </cell>
          <cell r="O1038" t="str">
            <v>K1/49</v>
          </cell>
        </row>
        <row r="1039">
          <cell r="D1039">
            <v>3361</v>
          </cell>
          <cell r="E1039" t="str">
            <v>D/PIECE</v>
          </cell>
          <cell r="F1039" t="str">
            <v>OE41704 PERKINS</v>
          </cell>
          <cell r="G1039" t="str">
            <v>МУФТА</v>
          </cell>
          <cell r="H1039" t="str">
            <v>OE41704 ПЕРКИНС</v>
          </cell>
          <cell r="I1039">
            <v>1</v>
          </cell>
          <cell r="J1039" t="str">
            <v>EACH</v>
          </cell>
          <cell r="K1039">
            <v>10</v>
          </cell>
          <cell r="L1039">
            <v>10</v>
          </cell>
          <cell r="M1039">
            <v>0</v>
          </cell>
          <cell r="N1039">
            <v>0</v>
          </cell>
          <cell r="O1039" t="str">
            <v>K1/49</v>
          </cell>
        </row>
        <row r="1040">
          <cell r="D1040">
            <v>3363</v>
          </cell>
          <cell r="E1040" t="str">
            <v>FUEL PUMP</v>
          </cell>
          <cell r="F1040" t="str">
            <v>UL PK0001 PERKINS</v>
          </cell>
          <cell r="G1040" t="str">
            <v>ТОПЛИВНЫЙ НАСОС</v>
          </cell>
          <cell r="H1040" t="str">
            <v>UL PK0001 ПЕРКИНС</v>
          </cell>
          <cell r="I1040">
            <v>1</v>
          </cell>
          <cell r="J1040" t="str">
            <v>EACH</v>
          </cell>
          <cell r="K1040">
            <v>100</v>
          </cell>
          <cell r="L1040">
            <v>100</v>
          </cell>
          <cell r="M1040">
            <v>0</v>
          </cell>
          <cell r="N1040">
            <v>0</v>
          </cell>
          <cell r="O1040" t="str">
            <v>K1/49</v>
          </cell>
        </row>
        <row r="1041">
          <cell r="D1041">
            <v>3365</v>
          </cell>
          <cell r="E1041" t="str">
            <v>PISTON RING</v>
          </cell>
          <cell r="F1041" t="str">
            <v>DAF</v>
          </cell>
          <cell r="G1041" t="str">
            <v>ПОРШНЕВОЕ КОЛЬЦО</v>
          </cell>
          <cell r="H1041" t="str">
            <v>ДАФ</v>
          </cell>
          <cell r="I1041">
            <v>4</v>
          </cell>
          <cell r="J1041" t="str">
            <v>EACH</v>
          </cell>
          <cell r="K1041">
            <v>0</v>
          </cell>
          <cell r="L1041">
            <v>0</v>
          </cell>
          <cell r="M1041">
            <v>0</v>
          </cell>
          <cell r="N1041">
            <v>0</v>
          </cell>
          <cell r="O1041" t="str">
            <v>K1/</v>
          </cell>
        </row>
        <row r="1042">
          <cell r="D1042">
            <v>3366</v>
          </cell>
          <cell r="E1042" t="str">
            <v>PISTON</v>
          </cell>
          <cell r="F1042" t="str">
            <v>68301 PERKINS</v>
          </cell>
          <cell r="G1042" t="str">
            <v>ПОРШЕНЬ</v>
          </cell>
          <cell r="H1042" t="str">
            <v>68301 ПЕРКИНС</v>
          </cell>
          <cell r="I1042">
            <v>4</v>
          </cell>
          <cell r="J1042" t="str">
            <v>EACH</v>
          </cell>
          <cell r="K1042">
            <v>10</v>
          </cell>
          <cell r="L1042">
            <v>40</v>
          </cell>
          <cell r="M1042">
            <v>0</v>
          </cell>
          <cell r="N1042">
            <v>0</v>
          </cell>
          <cell r="O1042" t="str">
            <v>K1/49</v>
          </cell>
        </row>
        <row r="1043">
          <cell r="D1043">
            <v>3367</v>
          </cell>
          <cell r="E1043" t="str">
            <v>VALVE WITH SPRING</v>
          </cell>
          <cell r="F1043" t="str">
            <v>FOR WATER TANK TRAILER</v>
          </cell>
          <cell r="G1043" t="str">
            <v>КЛАПАН С ПРУЖИНОЙ</v>
          </cell>
          <cell r="H1043" t="str">
            <v>ДЛЯ ВОДЯНОГО ТРЕЙЛЕРА</v>
          </cell>
          <cell r="I1043">
            <v>3</v>
          </cell>
          <cell r="J1043" t="str">
            <v>EACH</v>
          </cell>
          <cell r="K1043">
            <v>15</v>
          </cell>
          <cell r="L1043">
            <v>45</v>
          </cell>
          <cell r="M1043">
            <v>0</v>
          </cell>
          <cell r="N1043">
            <v>0</v>
          </cell>
          <cell r="O1043" t="str">
            <v>K1/49</v>
          </cell>
        </row>
        <row r="1044">
          <cell r="D1044">
            <v>3368</v>
          </cell>
          <cell r="E1044" t="str">
            <v>JOINT UNIVERSAL</v>
          </cell>
          <cell r="F1044" t="str">
            <v>DAF</v>
          </cell>
          <cell r="G1044" t="str">
            <v>КРЕСТОВИНА  КАРДАННОГО ВАЛА</v>
          </cell>
          <cell r="H1044" t="str">
            <v>ДАФ</v>
          </cell>
          <cell r="I1044">
            <v>1</v>
          </cell>
          <cell r="J1044" t="str">
            <v>EACH</v>
          </cell>
          <cell r="K1044">
            <v>0</v>
          </cell>
          <cell r="L1044">
            <v>0</v>
          </cell>
          <cell r="M1044">
            <v>0</v>
          </cell>
          <cell r="N1044">
            <v>0</v>
          </cell>
          <cell r="O1044" t="str">
            <v>K1/</v>
          </cell>
        </row>
        <row r="1045">
          <cell r="D1045">
            <v>3370</v>
          </cell>
          <cell r="E1045" t="str">
            <v>BEARING</v>
          </cell>
          <cell r="F1045" t="str">
            <v>1GPZ 7608A</v>
          </cell>
          <cell r="G1045" t="str">
            <v>ПОДШИПНИК</v>
          </cell>
          <cell r="H1045" t="str">
            <v>1ГПЗ 7608А</v>
          </cell>
          <cell r="I1045">
            <v>1</v>
          </cell>
          <cell r="J1045" t="str">
            <v>EACH</v>
          </cell>
          <cell r="K1045">
            <v>25</v>
          </cell>
          <cell r="L1045">
            <v>25</v>
          </cell>
          <cell r="M1045">
            <v>0</v>
          </cell>
          <cell r="N1045">
            <v>0</v>
          </cell>
          <cell r="O1045" t="str">
            <v>K1/49</v>
          </cell>
        </row>
        <row r="1046">
          <cell r="D1046">
            <v>3371</v>
          </cell>
          <cell r="E1046" t="str">
            <v>BEARING</v>
          </cell>
          <cell r="F1046" t="str">
            <v>28GPZ 6-7611AI</v>
          </cell>
          <cell r="G1046" t="str">
            <v>ПОДШИПНИК</v>
          </cell>
          <cell r="H1046" t="str">
            <v>28ГПЗ 6-7611АИ</v>
          </cell>
          <cell r="I1046">
            <v>1</v>
          </cell>
          <cell r="J1046" t="str">
            <v>EACH</v>
          </cell>
          <cell r="K1046">
            <v>25</v>
          </cell>
          <cell r="L1046">
            <v>25</v>
          </cell>
          <cell r="M1046">
            <v>0</v>
          </cell>
          <cell r="N1046">
            <v>0</v>
          </cell>
          <cell r="O1046" t="str">
            <v>K1/49</v>
          </cell>
        </row>
        <row r="1047">
          <cell r="D1047">
            <v>3374</v>
          </cell>
          <cell r="E1047" t="str">
            <v>AIR BAG SUSPENSION</v>
          </cell>
          <cell r="F1047" t="str">
            <v>064-71260 DARTON</v>
          </cell>
          <cell r="G1047" t="str">
            <v>ПОДВЕСКА ПНЕВМАТИЧЕСКАЯ</v>
          </cell>
          <cell r="H1047" t="str">
            <v>064-71260 ДАРТОН</v>
          </cell>
          <cell r="I1047">
            <v>1</v>
          </cell>
          <cell r="J1047" t="str">
            <v>EACH</v>
          </cell>
          <cell r="K1047">
            <v>150</v>
          </cell>
          <cell r="L1047">
            <v>150</v>
          </cell>
          <cell r="M1047">
            <v>0</v>
          </cell>
          <cell r="N1047">
            <v>0</v>
          </cell>
          <cell r="O1047" t="str">
            <v>K1/49</v>
          </cell>
        </row>
        <row r="1048">
          <cell r="D1048">
            <v>3376</v>
          </cell>
          <cell r="E1048" t="str">
            <v>RIVETS</v>
          </cell>
          <cell r="F1048" t="str">
            <v>012-08X18-9 DARTON</v>
          </cell>
          <cell r="G1048" t="str">
            <v>ЗАКЛЁПКИ</v>
          </cell>
          <cell r="H1048" t="str">
            <v>012-08X18-9 ДАРТОН</v>
          </cell>
          <cell r="I1048">
            <v>92</v>
          </cell>
          <cell r="J1048" t="str">
            <v>EACH</v>
          </cell>
          <cell r="K1048">
            <v>0.05</v>
          </cell>
          <cell r="L1048">
            <v>4.5999999999999996</v>
          </cell>
          <cell r="M1048">
            <v>0</v>
          </cell>
          <cell r="N1048">
            <v>0</v>
          </cell>
          <cell r="O1048" t="str">
            <v>K1/49</v>
          </cell>
        </row>
        <row r="1049">
          <cell r="D1049">
            <v>3379</v>
          </cell>
          <cell r="E1049" t="str">
            <v>SEALS</v>
          </cell>
          <cell r="F1049" t="str">
            <v>39-478-00165 DARTON</v>
          </cell>
          <cell r="G1049" t="str">
            <v>САЛЬНИКИ</v>
          </cell>
          <cell r="H1049" t="str">
            <v>39-478-00165 ДАРТОН</v>
          </cell>
          <cell r="I1049">
            <v>1</v>
          </cell>
          <cell r="J1049" t="str">
            <v>SET</v>
          </cell>
          <cell r="K1049">
            <v>15</v>
          </cell>
          <cell r="L1049">
            <v>15</v>
          </cell>
          <cell r="M1049">
            <v>0</v>
          </cell>
          <cell r="N1049">
            <v>0</v>
          </cell>
          <cell r="O1049" t="str">
            <v>K1/49</v>
          </cell>
        </row>
        <row r="1050">
          <cell r="D1050">
            <v>3380</v>
          </cell>
          <cell r="E1050" t="str">
            <v>STRAIGHT COUPLER 1/2"</v>
          </cell>
          <cell r="F1050" t="str">
            <v>39-103-12122 DARTON</v>
          </cell>
          <cell r="G1050" t="str">
            <v>ШТУЦЕР ПРЯМОЙ 1/2"</v>
          </cell>
          <cell r="H1050" t="str">
            <v>39-103-12122 ДАРТОН</v>
          </cell>
          <cell r="I1050">
            <v>2</v>
          </cell>
          <cell r="J1050" t="str">
            <v>EACH</v>
          </cell>
          <cell r="K1050">
            <v>5</v>
          </cell>
          <cell r="L1050">
            <v>10</v>
          </cell>
          <cell r="M1050">
            <v>0</v>
          </cell>
          <cell r="N1050">
            <v>0</v>
          </cell>
          <cell r="O1050" t="str">
            <v>K1/49</v>
          </cell>
        </row>
        <row r="1051">
          <cell r="D1051">
            <v>3381</v>
          </cell>
          <cell r="E1051" t="str">
            <v>CLEVIS WITH THREADED END</v>
          </cell>
          <cell r="F1051" t="str">
            <v>23-1806 DARTON</v>
          </cell>
          <cell r="G1051" t="str">
            <v>ШАРНИР С РЕЗЬБОЙ</v>
          </cell>
          <cell r="H1051" t="str">
            <v>23-1806 ДАРТОН</v>
          </cell>
          <cell r="I1051">
            <v>2</v>
          </cell>
          <cell r="J1051" t="str">
            <v>EACH</v>
          </cell>
          <cell r="K1051">
            <v>20</v>
          </cell>
          <cell r="L1051">
            <v>40</v>
          </cell>
          <cell r="M1051">
            <v>0</v>
          </cell>
          <cell r="N1051">
            <v>0</v>
          </cell>
          <cell r="O1051" t="str">
            <v>K1/49</v>
          </cell>
        </row>
        <row r="1052">
          <cell r="D1052">
            <v>3386</v>
          </cell>
          <cell r="E1052" t="str">
            <v>ENGINE HEAD GASKET</v>
          </cell>
          <cell r="F1052" t="str">
            <v>U5LT0065 PERKINS</v>
          </cell>
          <cell r="G1052" t="str">
            <v>ПРОКЛАДКА ГОЛОВНОГО БЛОКА</v>
          </cell>
          <cell r="H1052" t="str">
            <v>U5LT0065 ПЕРКИНС</v>
          </cell>
          <cell r="I1052">
            <v>1</v>
          </cell>
          <cell r="J1052" t="str">
            <v>EACH</v>
          </cell>
          <cell r="K1052">
            <v>10</v>
          </cell>
          <cell r="L1052">
            <v>10</v>
          </cell>
          <cell r="M1052">
            <v>0</v>
          </cell>
          <cell r="N1052">
            <v>0</v>
          </cell>
          <cell r="O1052" t="str">
            <v>K1/47</v>
          </cell>
        </row>
        <row r="1053">
          <cell r="D1053">
            <v>3389</v>
          </cell>
          <cell r="E1053" t="str">
            <v>AIR CON COMPRESSOR</v>
          </cell>
          <cell r="F1053" t="str">
            <v>TOYOTA 4.2 TAMA 15HD/0630-7965/762D 025417 #488-45021</v>
          </cell>
          <cell r="G1053" t="str">
            <v>ВОЗДУШНЫЙ КОМПРЕССОР КОНДИЦИОНЕРА ВОЗДУХА</v>
          </cell>
          <cell r="H1053" t="str">
            <v>ТОЙОТА 4.2 TAMA 15HD/0630-7965/762D 025417  #488-45021</v>
          </cell>
          <cell r="I1053">
            <v>1</v>
          </cell>
          <cell r="J1053" t="str">
            <v>EACH</v>
          </cell>
          <cell r="K1053">
            <v>35</v>
          </cell>
          <cell r="L1053">
            <v>35</v>
          </cell>
          <cell r="M1053">
            <v>0</v>
          </cell>
          <cell r="N1053">
            <v>0</v>
          </cell>
          <cell r="O1053" t="str">
            <v>K1/47</v>
          </cell>
        </row>
        <row r="1054">
          <cell r="D1054">
            <v>3390</v>
          </cell>
          <cell r="E1054" t="str">
            <v>SHOCK ABSORBER</v>
          </cell>
          <cell r="F1054" t="str">
            <v>FOR UAZ</v>
          </cell>
          <cell r="G1054" t="str">
            <v>АММОРТИЗАТОР</v>
          </cell>
          <cell r="H1054" t="str">
            <v>ДЛЯ УАЗА</v>
          </cell>
          <cell r="I1054">
            <v>1</v>
          </cell>
          <cell r="J1054" t="str">
            <v>EACH</v>
          </cell>
          <cell r="K1054">
            <v>0</v>
          </cell>
          <cell r="L1054">
            <v>0</v>
          </cell>
          <cell r="M1054">
            <v>4300</v>
          </cell>
          <cell r="N1054">
            <v>4300</v>
          </cell>
          <cell r="O1054" t="str">
            <v>K1/47</v>
          </cell>
        </row>
        <row r="1055">
          <cell r="D1055">
            <v>3392</v>
          </cell>
          <cell r="E1055" t="str">
            <v>BRACKET</v>
          </cell>
          <cell r="F1055" t="str">
            <v>11233-43G00 NISSAN</v>
          </cell>
          <cell r="G1055" t="str">
            <v>СКОБА</v>
          </cell>
          <cell r="H1055" t="str">
            <v>11233-43G00 НИССАН</v>
          </cell>
          <cell r="I1055">
            <v>1</v>
          </cell>
          <cell r="J1055" t="str">
            <v>EACH</v>
          </cell>
          <cell r="K1055">
            <v>15</v>
          </cell>
          <cell r="L1055">
            <v>15</v>
          </cell>
          <cell r="M1055">
            <v>0</v>
          </cell>
          <cell r="N1055">
            <v>0</v>
          </cell>
          <cell r="O1055" t="str">
            <v>K1/47</v>
          </cell>
        </row>
        <row r="1056">
          <cell r="D1056">
            <v>3393</v>
          </cell>
          <cell r="E1056" t="str">
            <v>BRACKET</v>
          </cell>
          <cell r="F1056" t="str">
            <v>11232-43G01 NISSAN</v>
          </cell>
          <cell r="G1056" t="str">
            <v>СКОБА</v>
          </cell>
          <cell r="H1056" t="str">
            <v>11232-43G01 НИССАН</v>
          </cell>
          <cell r="I1056">
            <v>1</v>
          </cell>
          <cell r="J1056" t="str">
            <v>EACH</v>
          </cell>
          <cell r="K1056">
            <v>15</v>
          </cell>
          <cell r="L1056">
            <v>15</v>
          </cell>
          <cell r="M1056">
            <v>0</v>
          </cell>
          <cell r="N1056">
            <v>0</v>
          </cell>
          <cell r="O1056" t="str">
            <v>K1/47</v>
          </cell>
        </row>
        <row r="1057">
          <cell r="D1057">
            <v>3395</v>
          </cell>
          <cell r="E1057" t="str">
            <v>IDLER ASSY STEERING</v>
          </cell>
          <cell r="F1057" t="str">
            <v>48530-31G25 NISSAN</v>
          </cell>
          <cell r="G1057" t="str">
            <v>БЛОК ХОЛОСТОГО ХОДА</v>
          </cell>
          <cell r="H1057" t="str">
            <v>48530-31G25 НИССАН</v>
          </cell>
          <cell r="I1057">
            <v>1</v>
          </cell>
          <cell r="J1057" t="str">
            <v>EACH</v>
          </cell>
          <cell r="K1057">
            <v>50</v>
          </cell>
          <cell r="L1057">
            <v>50</v>
          </cell>
          <cell r="M1057">
            <v>0</v>
          </cell>
          <cell r="N1057">
            <v>0</v>
          </cell>
          <cell r="O1057" t="str">
            <v>K1/47</v>
          </cell>
        </row>
        <row r="1058">
          <cell r="D1058">
            <v>3396</v>
          </cell>
          <cell r="E1058" t="str">
            <v>UNIVERSAL SPIDER KIT</v>
          </cell>
          <cell r="F1058" t="str">
            <v>04371-35050 FOR TOYOTA HZJ80</v>
          </cell>
          <cell r="G1058" t="str">
            <v>КОМПЛЕКТ УНИВЕРСАЛЬНОЙ КРЕСТОВИНЫ</v>
          </cell>
          <cell r="H1058" t="str">
            <v>04371-35050 ДЛЯ ТОЙОТЫ HZJ80</v>
          </cell>
          <cell r="I1058">
            <v>5</v>
          </cell>
          <cell r="J1058" t="str">
            <v>EACH</v>
          </cell>
          <cell r="K1058">
            <v>20</v>
          </cell>
          <cell r="L1058">
            <v>100</v>
          </cell>
          <cell r="M1058">
            <v>0</v>
          </cell>
          <cell r="N1058">
            <v>0</v>
          </cell>
          <cell r="O1058" t="str">
            <v>K1/47</v>
          </cell>
        </row>
        <row r="1059">
          <cell r="D1059">
            <v>3397</v>
          </cell>
          <cell r="E1059" t="str">
            <v>SHOCK ABSORBER</v>
          </cell>
          <cell r="F1059" t="str">
            <v>30-1378 KONI</v>
          </cell>
          <cell r="G1059" t="str">
            <v>АММОРТИЗАТОР</v>
          </cell>
          <cell r="H1059" t="str">
            <v>30-1378 КОНИ</v>
          </cell>
          <cell r="I1059">
            <v>1</v>
          </cell>
          <cell r="J1059" t="str">
            <v>EACH</v>
          </cell>
          <cell r="K1059">
            <v>56</v>
          </cell>
          <cell r="L1059">
            <v>56</v>
          </cell>
          <cell r="M1059">
            <v>0</v>
          </cell>
          <cell r="N1059">
            <v>0</v>
          </cell>
          <cell r="O1059" t="str">
            <v>K1/47</v>
          </cell>
        </row>
        <row r="1060">
          <cell r="D1060">
            <v>3398</v>
          </cell>
          <cell r="E1060" t="str">
            <v>SHOCK ABSORBER</v>
          </cell>
          <cell r="F1060" t="str">
            <v>30-1407 KONI</v>
          </cell>
          <cell r="G1060" t="str">
            <v>АММОРТИЗАТОР</v>
          </cell>
          <cell r="H1060" t="str">
            <v>30-1407 КОНИ</v>
          </cell>
          <cell r="I1060">
            <v>2</v>
          </cell>
          <cell r="J1060" t="str">
            <v>EACH</v>
          </cell>
          <cell r="K1060">
            <v>56</v>
          </cell>
          <cell r="L1060">
            <v>112</v>
          </cell>
          <cell r="M1060">
            <v>0</v>
          </cell>
          <cell r="N1060">
            <v>0</v>
          </cell>
          <cell r="O1060" t="str">
            <v>K1/47</v>
          </cell>
        </row>
        <row r="1061">
          <cell r="D1061">
            <v>3400</v>
          </cell>
          <cell r="E1061" t="str">
            <v>DRILL BIT PHILIPS</v>
          </cell>
          <cell r="F1061" t="str">
            <v>31526 3/25MM METABO</v>
          </cell>
          <cell r="G1061" t="str">
            <v>КРЕСТОВАЯ НАСАДКА ДЛЯ ДРЕЛИ</v>
          </cell>
          <cell r="H1061" t="str">
            <v>31526 3/25MM METAБO</v>
          </cell>
          <cell r="I1061">
            <v>4</v>
          </cell>
          <cell r="J1061" t="str">
            <v>EACH</v>
          </cell>
          <cell r="K1061">
            <v>7</v>
          </cell>
          <cell r="L1061">
            <v>28</v>
          </cell>
          <cell r="M1061">
            <v>0</v>
          </cell>
          <cell r="N1061">
            <v>0</v>
          </cell>
          <cell r="O1061" t="str">
            <v>K1/47</v>
          </cell>
        </row>
        <row r="1062">
          <cell r="D1062">
            <v>3401</v>
          </cell>
          <cell r="E1062" t="str">
            <v>SHOCK ABSORBER</v>
          </cell>
          <cell r="F1062" t="str">
            <v>30-1271 KONI</v>
          </cell>
          <cell r="G1062" t="str">
            <v>АММОРТИЗАТОР</v>
          </cell>
          <cell r="H1062" t="str">
            <v>30-1271 КОНИ</v>
          </cell>
          <cell r="I1062">
            <v>2</v>
          </cell>
          <cell r="J1062" t="str">
            <v>EACH</v>
          </cell>
          <cell r="K1062">
            <v>56</v>
          </cell>
          <cell r="L1062">
            <v>112</v>
          </cell>
          <cell r="M1062">
            <v>0</v>
          </cell>
          <cell r="N1062">
            <v>0</v>
          </cell>
          <cell r="O1062" t="str">
            <v>K1/47</v>
          </cell>
        </row>
        <row r="1063">
          <cell r="D1063">
            <v>3402</v>
          </cell>
          <cell r="E1063" t="str">
            <v>HEADLIGHT</v>
          </cell>
          <cell r="F1063" t="str">
            <v>110-23573L KIOTO FOR NISSAN</v>
          </cell>
          <cell r="G1063" t="str">
            <v>ФАРА</v>
          </cell>
          <cell r="H1063" t="str">
            <v>110-23573L КИОТО ДЛЯ НИССАНА</v>
          </cell>
          <cell r="I1063">
            <v>1</v>
          </cell>
          <cell r="J1063" t="str">
            <v>EACH</v>
          </cell>
          <cell r="K1063">
            <v>50</v>
          </cell>
          <cell r="L1063">
            <v>50</v>
          </cell>
          <cell r="M1063">
            <v>0</v>
          </cell>
          <cell r="N1063">
            <v>0</v>
          </cell>
          <cell r="O1063" t="str">
            <v>K1/47</v>
          </cell>
        </row>
        <row r="1064">
          <cell r="D1064">
            <v>3403</v>
          </cell>
          <cell r="E1064" t="str">
            <v>REAR VIEW MIRROR</v>
          </cell>
          <cell r="F1064" t="str">
            <v>NISSAN</v>
          </cell>
          <cell r="G1064" t="str">
            <v>ЗЕРКАЛО ЗАДНЕГО ВИДА</v>
          </cell>
          <cell r="H1064" t="str">
            <v>НИССАН</v>
          </cell>
          <cell r="I1064">
            <v>1</v>
          </cell>
          <cell r="J1064" t="str">
            <v>EACH</v>
          </cell>
          <cell r="K1064">
            <v>15</v>
          </cell>
          <cell r="L1064">
            <v>15</v>
          </cell>
          <cell r="M1064">
            <v>0</v>
          </cell>
          <cell r="N1064">
            <v>0</v>
          </cell>
          <cell r="O1064" t="str">
            <v>K1/47</v>
          </cell>
        </row>
        <row r="1065">
          <cell r="D1065">
            <v>3404</v>
          </cell>
          <cell r="E1065" t="str">
            <v>SHACKLE</v>
          </cell>
          <cell r="F1065" t="str">
            <v>1-1/2"</v>
          </cell>
          <cell r="G1065" t="str">
            <v>СЕРЬГА</v>
          </cell>
          <cell r="H1065" t="str">
            <v>1-1/2"</v>
          </cell>
          <cell r="I1065">
            <v>6</v>
          </cell>
          <cell r="J1065" t="str">
            <v>EACH</v>
          </cell>
          <cell r="K1065">
            <v>10</v>
          </cell>
          <cell r="L1065">
            <v>60</v>
          </cell>
          <cell r="M1065">
            <v>0</v>
          </cell>
          <cell r="N1065">
            <v>0</v>
          </cell>
          <cell r="O1065" t="str">
            <v>K1/46</v>
          </cell>
        </row>
        <row r="1066">
          <cell r="D1066">
            <v>3405</v>
          </cell>
          <cell r="E1066" t="str">
            <v>PUMP RING</v>
          </cell>
          <cell r="F1066" t="str">
            <v>22.5" 5193778 REMA TIP TOP</v>
          </cell>
          <cell r="G1066" t="str">
            <v>УПЛОТНЕНИЕ ДЛЯ НАСОСА</v>
          </cell>
          <cell r="H1066" t="str">
            <v>22.5" 5193778 РИМА ТИП ТОП</v>
          </cell>
          <cell r="I1066">
            <v>1</v>
          </cell>
          <cell r="J1066" t="str">
            <v>EACH</v>
          </cell>
          <cell r="K1066">
            <v>15</v>
          </cell>
          <cell r="L1066">
            <v>15</v>
          </cell>
          <cell r="M1066">
            <v>0</v>
          </cell>
          <cell r="N1066">
            <v>0</v>
          </cell>
          <cell r="O1066" t="str">
            <v>K1/46</v>
          </cell>
        </row>
        <row r="1067">
          <cell r="D1067">
            <v>3406</v>
          </cell>
          <cell r="E1067" t="str">
            <v>WINDOW SHIELD RUBBER</v>
          </cell>
          <cell r="F1067" t="str">
            <v>HENSCHEL TRUCK 6 X 6</v>
          </cell>
          <cell r="G1067" t="str">
            <v>УПЛОТНЕНИЕ НА ЛОБОВОЕ СТЕКЛО</v>
          </cell>
          <cell r="H1067" t="str">
            <v>ДЛЯ ХЕНШЕЛА 6 Х 6</v>
          </cell>
          <cell r="I1067">
            <v>2</v>
          </cell>
          <cell r="J1067" t="str">
            <v>EACH</v>
          </cell>
          <cell r="K1067">
            <v>20</v>
          </cell>
          <cell r="L1067">
            <v>40</v>
          </cell>
          <cell r="M1067">
            <v>0</v>
          </cell>
          <cell r="N1067">
            <v>0</v>
          </cell>
          <cell r="O1067" t="str">
            <v>K1/45</v>
          </cell>
        </row>
        <row r="1068">
          <cell r="D1068">
            <v>3407</v>
          </cell>
          <cell r="E1068" t="str">
            <v>HYDRAULIC SEAL</v>
          </cell>
          <cell r="F1068" t="str">
            <v>FOR RUSSIAN EXCAVATOR EO-2621</v>
          </cell>
          <cell r="G1068" t="str">
            <v>ГИДРАВЛИЧЕСКОЕ УПЛОТНЕНИЕ</v>
          </cell>
          <cell r="H1068" t="str">
            <v>ДЛЯ ЭКСКАВАТОРА ЭО-2621</v>
          </cell>
          <cell r="I1068">
            <v>5</v>
          </cell>
          <cell r="J1068" t="str">
            <v>EACH</v>
          </cell>
          <cell r="K1068">
            <v>0</v>
          </cell>
          <cell r="L1068">
            <v>0</v>
          </cell>
          <cell r="M1068">
            <v>1000</v>
          </cell>
          <cell r="N1068">
            <v>5000</v>
          </cell>
          <cell r="O1068" t="str">
            <v>K1/44</v>
          </cell>
        </row>
        <row r="1069">
          <cell r="D1069">
            <v>3408</v>
          </cell>
          <cell r="E1069" t="str">
            <v>HEX LAG SCREW</v>
          </cell>
          <cell r="F1069" t="str">
            <v>1/2" X 6"</v>
          </cell>
          <cell r="G1069" t="str">
            <v>ШУРУПЫ</v>
          </cell>
          <cell r="H1069" t="str">
            <v>1/2" X 6"</v>
          </cell>
          <cell r="I1069">
            <v>7</v>
          </cell>
          <cell r="J1069" t="str">
            <v>EACH</v>
          </cell>
          <cell r="K1069">
            <v>0</v>
          </cell>
          <cell r="L1069">
            <v>0</v>
          </cell>
          <cell r="M1069">
            <v>0</v>
          </cell>
          <cell r="N1069">
            <v>0</v>
          </cell>
          <cell r="O1069" t="str">
            <v>K1/45</v>
          </cell>
        </row>
        <row r="1070">
          <cell r="D1070">
            <v>3409</v>
          </cell>
          <cell r="E1070" t="str">
            <v>TOGGLE BOLT</v>
          </cell>
          <cell r="F1070" t="str">
            <v>M 5 X 70</v>
          </cell>
          <cell r="G1070" t="str">
            <v>БОЛТ С ПРУЖИНОЙ</v>
          </cell>
          <cell r="H1070" t="str">
            <v>M 5 X 70</v>
          </cell>
          <cell r="I1070">
            <v>13</v>
          </cell>
          <cell r="J1070" t="str">
            <v>EACH</v>
          </cell>
          <cell r="K1070">
            <v>1</v>
          </cell>
          <cell r="L1070">
            <v>13</v>
          </cell>
          <cell r="M1070">
            <v>0</v>
          </cell>
          <cell r="N1070">
            <v>0</v>
          </cell>
          <cell r="O1070" t="str">
            <v>K1/45</v>
          </cell>
        </row>
        <row r="1071">
          <cell r="D1071">
            <v>3411</v>
          </cell>
          <cell r="E1071" t="str">
            <v>OIL FILTER</v>
          </cell>
          <cell r="F1071" t="str">
            <v>FOR RUSSIAN BULLDOZER BGM-12-3</v>
          </cell>
          <cell r="G1071" t="str">
            <v>МАСЛЯНЫЙ ФИЛЬТР</v>
          </cell>
          <cell r="H1071" t="str">
            <v>ДЛЯ БУЛЬДОЗЕРА БГМ-12-3</v>
          </cell>
          <cell r="I1071">
            <v>2</v>
          </cell>
          <cell r="J1071" t="str">
            <v>EACH</v>
          </cell>
          <cell r="K1071">
            <v>10</v>
          </cell>
          <cell r="L1071">
            <v>20</v>
          </cell>
          <cell r="M1071">
            <v>0</v>
          </cell>
          <cell r="N1071">
            <v>0</v>
          </cell>
          <cell r="O1071" t="str">
            <v>K1/59</v>
          </cell>
        </row>
        <row r="1072">
          <cell r="D1072">
            <v>3412</v>
          </cell>
          <cell r="E1072" t="str">
            <v>SPRING WASHERS</v>
          </cell>
          <cell r="F1072" t="str">
            <v>M 6</v>
          </cell>
          <cell r="G1072" t="str">
            <v>ШАЙБЫ</v>
          </cell>
          <cell r="H1072" t="str">
            <v>M 6</v>
          </cell>
          <cell r="I1072">
            <v>140</v>
          </cell>
          <cell r="J1072" t="str">
            <v>EACH</v>
          </cell>
          <cell r="K1072">
            <v>0.01</v>
          </cell>
          <cell r="L1072">
            <v>1.4</v>
          </cell>
          <cell r="M1072">
            <v>0</v>
          </cell>
          <cell r="N1072">
            <v>0</v>
          </cell>
          <cell r="O1072" t="str">
            <v>K1/45</v>
          </cell>
        </row>
        <row r="1073">
          <cell r="D1073">
            <v>3415</v>
          </cell>
          <cell r="E1073" t="str">
            <v>DRILL BITS</v>
          </cell>
          <cell r="F1073" t="str">
            <v>112 MM TB RUSSIAN MADE</v>
          </cell>
          <cell r="G1073" t="str">
            <v>ДОЛОТА ТВЁРДЫХ ПОРОД</v>
          </cell>
          <cell r="H1073" t="str">
            <v>112 ММ TB РОССИЙСКОГО ПРОИЗВОДСТВА</v>
          </cell>
          <cell r="I1073">
            <v>6</v>
          </cell>
          <cell r="J1073" t="str">
            <v>EACH</v>
          </cell>
          <cell r="K1073">
            <v>0</v>
          </cell>
          <cell r="L1073">
            <v>0</v>
          </cell>
          <cell r="M1073">
            <v>240000</v>
          </cell>
          <cell r="N1073">
            <v>1440000</v>
          </cell>
          <cell r="O1073" t="str">
            <v>K2</v>
          </cell>
        </row>
        <row r="1074">
          <cell r="D1074">
            <v>3417</v>
          </cell>
          <cell r="E1074" t="str">
            <v>B7 STUDS C/W 2-2H NUTS</v>
          </cell>
          <cell r="F1074" t="str">
            <v>1-3/8" X 10-3/4"</v>
          </cell>
          <cell r="G1074" t="str">
            <v>ШПИЛЬКИ С 2 ГАЙКАМИ</v>
          </cell>
          <cell r="H1074" t="str">
            <v>1-3/8" X 10-3/4"</v>
          </cell>
          <cell r="I1074">
            <v>12</v>
          </cell>
          <cell r="J1074" t="str">
            <v>EACH</v>
          </cell>
          <cell r="K1074">
            <v>12.48</v>
          </cell>
          <cell r="L1074">
            <v>149.76</v>
          </cell>
          <cell r="M1074">
            <v>0</v>
          </cell>
          <cell r="N1074">
            <v>0</v>
          </cell>
          <cell r="O1074" t="str">
            <v>K2</v>
          </cell>
        </row>
        <row r="1075">
          <cell r="D1075">
            <v>3418</v>
          </cell>
          <cell r="E1075" t="str">
            <v>RING GASKET</v>
          </cell>
          <cell r="F1075" t="str">
            <v>R46-MS</v>
          </cell>
          <cell r="G1075" t="str">
            <v>КОЛЬЦО</v>
          </cell>
          <cell r="H1075" t="str">
            <v>R46-MS</v>
          </cell>
          <cell r="I1075">
            <v>2</v>
          </cell>
          <cell r="J1075" t="str">
            <v>EACH</v>
          </cell>
          <cell r="K1075">
            <v>0</v>
          </cell>
          <cell r="L1075">
            <v>0</v>
          </cell>
          <cell r="M1075">
            <v>2152.75</v>
          </cell>
          <cell r="N1075">
            <v>4305.5</v>
          </cell>
          <cell r="O1075" t="str">
            <v>K2</v>
          </cell>
        </row>
        <row r="1076">
          <cell r="D1076">
            <v>3419</v>
          </cell>
          <cell r="E1076" t="str">
            <v>B7 STUDS C/W 2-2H NUTS</v>
          </cell>
          <cell r="F1076" t="str">
            <v>1-3/8" X 9-1/2"</v>
          </cell>
          <cell r="G1076" t="str">
            <v>ШПИЛЬКИ С 2 ГАЙКАМИ</v>
          </cell>
          <cell r="H1076" t="str">
            <v>1-3/8" X 9-1/2"</v>
          </cell>
          <cell r="I1076">
            <v>7</v>
          </cell>
          <cell r="J1076" t="str">
            <v>EACH</v>
          </cell>
          <cell r="K1076">
            <v>12.48</v>
          </cell>
          <cell r="L1076">
            <v>87.36</v>
          </cell>
          <cell r="M1076">
            <v>0</v>
          </cell>
          <cell r="N1076">
            <v>0</v>
          </cell>
          <cell r="O1076" t="str">
            <v>K1/38</v>
          </cell>
        </row>
        <row r="1077">
          <cell r="D1077">
            <v>3420</v>
          </cell>
          <cell r="E1077" t="str">
            <v>RING GASKET</v>
          </cell>
          <cell r="F1077" t="str">
            <v>R53-MS</v>
          </cell>
          <cell r="G1077" t="str">
            <v>КОЛЬЦО</v>
          </cell>
          <cell r="H1077" t="str">
            <v>R53-MS</v>
          </cell>
          <cell r="I1077">
            <v>2</v>
          </cell>
          <cell r="J1077" t="str">
            <v>EACH</v>
          </cell>
          <cell r="K1077">
            <v>0</v>
          </cell>
          <cell r="L1077">
            <v>0</v>
          </cell>
          <cell r="M1077">
            <v>2152.75</v>
          </cell>
          <cell r="N1077">
            <v>4305.5</v>
          </cell>
          <cell r="O1077" t="str">
            <v>K2</v>
          </cell>
        </row>
        <row r="1078">
          <cell r="D1078">
            <v>3422</v>
          </cell>
          <cell r="E1078" t="str">
            <v>PRESSURE  GAUGE</v>
          </cell>
          <cell r="F1078" t="str">
            <v>0-6 KGF/CM2 MP3-U</v>
          </cell>
          <cell r="G1078" t="str">
            <v>МАНОМЕТР</v>
          </cell>
          <cell r="H1078" t="str">
            <v>0-60 KGF/CM2 МП3-У</v>
          </cell>
          <cell r="I1078">
            <v>1</v>
          </cell>
          <cell r="J1078" t="str">
            <v>EACH</v>
          </cell>
          <cell r="K1078">
            <v>0</v>
          </cell>
          <cell r="L1078">
            <v>0</v>
          </cell>
          <cell r="M1078">
            <v>2282</v>
          </cell>
          <cell r="N1078">
            <v>2282</v>
          </cell>
          <cell r="O1078" t="str">
            <v>K1/43</v>
          </cell>
        </row>
        <row r="1079">
          <cell r="D1079">
            <v>3423</v>
          </cell>
          <cell r="E1079" t="str">
            <v>PRESSURE  GAUGE</v>
          </cell>
          <cell r="F1079" t="str">
            <v>0-10 KGF/CM2</v>
          </cell>
          <cell r="G1079" t="str">
            <v>МАНОМЕТР</v>
          </cell>
          <cell r="H1079" t="str">
            <v>0-10 KGF/CM2</v>
          </cell>
          <cell r="I1079">
            <v>8</v>
          </cell>
          <cell r="J1079" t="str">
            <v>EACH</v>
          </cell>
          <cell r="K1079">
            <v>0</v>
          </cell>
          <cell r="L1079">
            <v>0</v>
          </cell>
          <cell r="M1079">
            <v>2282</v>
          </cell>
          <cell r="N1079">
            <v>18256</v>
          </cell>
          <cell r="O1079" t="str">
            <v>K1/43</v>
          </cell>
        </row>
        <row r="1080">
          <cell r="D1080">
            <v>3424</v>
          </cell>
          <cell r="E1080" t="str">
            <v>PRESSURE  GAUGE</v>
          </cell>
          <cell r="F1080" t="str">
            <v>0-2.5 KGF/CM2 MP3-U</v>
          </cell>
          <cell r="G1080" t="str">
            <v>МАНОМЕТР</v>
          </cell>
          <cell r="H1080" t="str">
            <v>0-2.5 KGF/CM2 МП3-У</v>
          </cell>
          <cell r="I1080">
            <v>7</v>
          </cell>
          <cell r="J1080" t="str">
            <v>EACH</v>
          </cell>
          <cell r="K1080">
            <v>0</v>
          </cell>
          <cell r="L1080">
            <v>0</v>
          </cell>
          <cell r="M1080">
            <v>2282</v>
          </cell>
          <cell r="N1080">
            <v>15974</v>
          </cell>
          <cell r="O1080" t="str">
            <v>K1/43</v>
          </cell>
        </row>
        <row r="1081">
          <cell r="D1081">
            <v>3425</v>
          </cell>
          <cell r="E1081" t="str">
            <v>PRESSURE  GAUGE</v>
          </cell>
          <cell r="F1081" t="str">
            <v>0-6 KGF/CM2 MP4-U</v>
          </cell>
          <cell r="G1081" t="str">
            <v>МАНОМЕТР</v>
          </cell>
          <cell r="H1081" t="str">
            <v>0-6 KGF/CM2 МП4-У</v>
          </cell>
          <cell r="I1081">
            <v>1</v>
          </cell>
          <cell r="J1081" t="str">
            <v>EACH</v>
          </cell>
          <cell r="K1081">
            <v>0</v>
          </cell>
          <cell r="L1081">
            <v>0</v>
          </cell>
          <cell r="M1081">
            <v>2282</v>
          </cell>
          <cell r="N1081">
            <v>2282</v>
          </cell>
          <cell r="O1081" t="str">
            <v>K1/43</v>
          </cell>
        </row>
        <row r="1082">
          <cell r="D1082">
            <v>3427</v>
          </cell>
          <cell r="E1082" t="str">
            <v>PRESSURE  GAUGE</v>
          </cell>
          <cell r="F1082" t="str">
            <v>0-6 BAR 1/2'' WIKA</v>
          </cell>
          <cell r="G1082" t="str">
            <v>МАНОМЕТР</v>
          </cell>
          <cell r="H1082" t="str">
            <v>0-6 БАР 1/2'' ВИКА</v>
          </cell>
          <cell r="I1082">
            <v>3</v>
          </cell>
          <cell r="J1082" t="str">
            <v>EACH</v>
          </cell>
          <cell r="K1082">
            <v>0</v>
          </cell>
          <cell r="L1082">
            <v>0</v>
          </cell>
          <cell r="M1082">
            <v>3449.75</v>
          </cell>
          <cell r="N1082">
            <v>10349.25</v>
          </cell>
          <cell r="O1082" t="str">
            <v>K1/43</v>
          </cell>
        </row>
        <row r="1083">
          <cell r="D1083">
            <v>3432</v>
          </cell>
          <cell r="E1083" t="str">
            <v>STUDS WITH 2 NUTS</v>
          </cell>
          <cell r="F1083" t="str">
            <v>M16 X 110</v>
          </cell>
          <cell r="G1083" t="str">
            <v>ШПИЛЬКИ С 2 ГАЙКАМИ</v>
          </cell>
          <cell r="H1083" t="str">
            <v>M16 X 110</v>
          </cell>
          <cell r="I1083">
            <v>3</v>
          </cell>
          <cell r="J1083" t="str">
            <v>EACH</v>
          </cell>
          <cell r="K1083">
            <v>12.49</v>
          </cell>
          <cell r="L1083">
            <v>37.47</v>
          </cell>
          <cell r="M1083">
            <v>0</v>
          </cell>
          <cell r="N1083">
            <v>0</v>
          </cell>
          <cell r="O1083" t="str">
            <v>K1/43</v>
          </cell>
        </row>
        <row r="1084">
          <cell r="D1084">
            <v>3435</v>
          </cell>
          <cell r="E1084" t="str">
            <v>WELDING ROD</v>
          </cell>
          <cell r="F1084" t="str">
            <v>E7018 5/32 4 MM 50 LB BOX 22.5 KG</v>
          </cell>
          <cell r="G1084" t="str">
            <v>СВАРОЧНЫЕ ЭЛЕКТРОДЫ</v>
          </cell>
          <cell r="H1084" t="str">
            <v>7018 5/32 ЯЩИК 4 MM 50 ФУНТОВ 22.5 КГ</v>
          </cell>
          <cell r="I1084">
            <v>62.5</v>
          </cell>
          <cell r="J1084" t="str">
            <v>KG</v>
          </cell>
          <cell r="K1084">
            <v>3.3332999999999999</v>
          </cell>
          <cell r="L1084">
            <v>208.33125000000001</v>
          </cell>
          <cell r="M1084">
            <v>0</v>
          </cell>
          <cell r="N1084">
            <v>0</v>
          </cell>
          <cell r="O1084" t="str">
            <v>K1/42</v>
          </cell>
        </row>
        <row r="1085">
          <cell r="D1085">
            <v>3437</v>
          </cell>
          <cell r="E1085" t="str">
            <v>WELDING ROD</v>
          </cell>
          <cell r="F1085" t="str">
            <v>5/16" X 305MM</v>
          </cell>
          <cell r="G1085" t="str">
            <v>СВАРОЧНЫЕ ЭЛЕКТРОДЫ</v>
          </cell>
          <cell r="H1085" t="str">
            <v>5/16" X 305MM</v>
          </cell>
          <cell r="I1085">
            <v>50</v>
          </cell>
          <cell r="J1085" t="str">
            <v>KG</v>
          </cell>
          <cell r="K1085">
            <v>6.03</v>
          </cell>
          <cell r="L1085">
            <v>301.5</v>
          </cell>
          <cell r="M1085">
            <v>0</v>
          </cell>
          <cell r="N1085">
            <v>0</v>
          </cell>
          <cell r="O1085" t="str">
            <v>K1/42</v>
          </cell>
        </row>
        <row r="1086">
          <cell r="D1086">
            <v>3438</v>
          </cell>
          <cell r="E1086" t="str">
            <v>WELDING ROD</v>
          </cell>
          <cell r="F1086" t="str">
            <v>5MM X 305MM</v>
          </cell>
          <cell r="G1086" t="str">
            <v>СВАРОЧНЫЕ ЭЛЕКТРОДЫ</v>
          </cell>
          <cell r="H1086" t="str">
            <v>5MM X 305MM</v>
          </cell>
          <cell r="I1086">
            <v>50</v>
          </cell>
          <cell r="J1086" t="str">
            <v>KG</v>
          </cell>
          <cell r="K1086">
            <v>6.03</v>
          </cell>
          <cell r="L1086">
            <v>301.5</v>
          </cell>
          <cell r="M1086">
            <v>0</v>
          </cell>
          <cell r="N1086">
            <v>0</v>
          </cell>
          <cell r="O1086" t="str">
            <v>K1/42</v>
          </cell>
        </row>
        <row r="1087">
          <cell r="D1087">
            <v>3445</v>
          </cell>
          <cell r="E1087" t="str">
            <v>WELDING ROD</v>
          </cell>
          <cell r="F1087" t="str">
            <v>E7010G 1/16"</v>
          </cell>
          <cell r="G1087" t="str">
            <v>СВАРОЧНЫЕ ЭЛЕКТРОДЫ</v>
          </cell>
          <cell r="H1087" t="str">
            <v>E7010G 1/16"</v>
          </cell>
          <cell r="I1087">
            <v>21</v>
          </cell>
          <cell r="J1087" t="str">
            <v>KG</v>
          </cell>
          <cell r="K1087">
            <v>6.03</v>
          </cell>
          <cell r="L1087">
            <v>126.63</v>
          </cell>
          <cell r="M1087">
            <v>0</v>
          </cell>
          <cell r="N1087">
            <v>0</v>
          </cell>
          <cell r="O1087" t="str">
            <v>K1/41</v>
          </cell>
        </row>
        <row r="1088">
          <cell r="D1088">
            <v>3447</v>
          </cell>
          <cell r="E1088" t="str">
            <v>GRINDING WHEEL</v>
          </cell>
          <cell r="F1088" t="str">
            <v>4-1/2" X 1/4" X 7/8" E115-6 A24PS</v>
          </cell>
          <cell r="G1088" t="str">
            <v>ШЛИФКОЛЕСО</v>
          </cell>
          <cell r="H1088" t="str">
            <v>4-1/2" X 1/4" X 7/8" E115-6 A24PS</v>
          </cell>
          <cell r="I1088">
            <v>2</v>
          </cell>
          <cell r="J1088" t="str">
            <v>EACH</v>
          </cell>
          <cell r="K1088">
            <v>7.72</v>
          </cell>
          <cell r="L1088">
            <v>15.44</v>
          </cell>
          <cell r="M1088">
            <v>0</v>
          </cell>
          <cell r="N1088">
            <v>0</v>
          </cell>
          <cell r="O1088" t="str">
            <v>K1/41</v>
          </cell>
        </row>
        <row r="1089">
          <cell r="D1089">
            <v>3448</v>
          </cell>
          <cell r="E1089" t="str">
            <v>GRINDING WHEEL</v>
          </cell>
          <cell r="F1089" t="str">
            <v>7" X 1/4" X 7/8" E178-6 A24PS</v>
          </cell>
          <cell r="G1089" t="str">
            <v>ШЛИФКОЛЕСО</v>
          </cell>
          <cell r="H1089" t="str">
            <v>7" X 1/4" X 7/8" E178-6 A24PS</v>
          </cell>
          <cell r="I1089">
            <v>38</v>
          </cell>
          <cell r="J1089" t="str">
            <v>EACH</v>
          </cell>
          <cell r="K1089">
            <v>3.86</v>
          </cell>
          <cell r="L1089">
            <v>146.68</v>
          </cell>
          <cell r="M1089">
            <v>0</v>
          </cell>
          <cell r="N1089">
            <v>0</v>
          </cell>
          <cell r="O1089" t="str">
            <v>K1/41</v>
          </cell>
        </row>
        <row r="1090">
          <cell r="D1090">
            <v>3452</v>
          </cell>
          <cell r="E1090" t="str">
            <v>MISCELLANEOUS WELDING CABLE CONNECTORS</v>
          </cell>
          <cell r="F1090">
            <v>0</v>
          </cell>
          <cell r="G1090" t="str">
            <v>НАБОР СОЕДИНЕНИЙ ДЛЯ СВАРОЧНОГО КАБЕЛЯ</v>
          </cell>
          <cell r="H1090">
            <v>0</v>
          </cell>
          <cell r="I1090">
            <v>1</v>
          </cell>
          <cell r="J1090" t="str">
            <v>LOT</v>
          </cell>
          <cell r="K1090">
            <v>50</v>
          </cell>
          <cell r="L1090">
            <v>50</v>
          </cell>
          <cell r="M1090">
            <v>0</v>
          </cell>
          <cell r="N1090">
            <v>0</v>
          </cell>
          <cell r="O1090" t="str">
            <v>K1/41</v>
          </cell>
        </row>
        <row r="1091">
          <cell r="D1091">
            <v>3453</v>
          </cell>
          <cell r="E1091" t="str">
            <v>STEERING WHEEL</v>
          </cell>
          <cell r="F1091" t="str">
            <v>ALN-730-7742 HENSCHEL TRUCK 6 X 6</v>
          </cell>
          <cell r="G1091" t="str">
            <v>РУЛЕВОЕ КОЛЕСО</v>
          </cell>
          <cell r="H1091" t="str">
            <v>ALN-730-7742 ДЛЯ ХЕНШЕЛА 6 Х 6</v>
          </cell>
          <cell r="I1091">
            <v>1</v>
          </cell>
          <cell r="J1091" t="str">
            <v>EACH</v>
          </cell>
          <cell r="K1091">
            <v>15</v>
          </cell>
          <cell r="L1091">
            <v>15</v>
          </cell>
          <cell r="M1091">
            <v>0</v>
          </cell>
          <cell r="N1091">
            <v>0</v>
          </cell>
          <cell r="O1091" t="str">
            <v>K1/41</v>
          </cell>
        </row>
        <row r="1092">
          <cell r="D1092">
            <v>3455</v>
          </cell>
          <cell r="E1092" t="str">
            <v>CUTTING TIP</v>
          </cell>
          <cell r="F1092" t="str">
            <v>FRO S75</v>
          </cell>
          <cell r="G1092" t="str">
            <v>НАСАДКА ДЛЯ РЕЗАКА</v>
          </cell>
          <cell r="H1092" t="str">
            <v>FRO S75</v>
          </cell>
          <cell r="I1092">
            <v>3</v>
          </cell>
          <cell r="J1092" t="str">
            <v>EACH</v>
          </cell>
          <cell r="K1092">
            <v>0</v>
          </cell>
          <cell r="L1092">
            <v>0</v>
          </cell>
          <cell r="M1092">
            <v>373.04</v>
          </cell>
          <cell r="N1092">
            <v>1119.1199999999999</v>
          </cell>
          <cell r="O1092" t="str">
            <v>K1/41</v>
          </cell>
        </row>
        <row r="1093">
          <cell r="D1093">
            <v>3457</v>
          </cell>
          <cell r="E1093" t="str">
            <v>CUTTING TIP</v>
          </cell>
          <cell r="F1093" t="str">
            <v>FRO S50</v>
          </cell>
          <cell r="G1093" t="str">
            <v>НАСАДКА ДЛЯ РЕЗАКА</v>
          </cell>
          <cell r="H1093" t="str">
            <v>FRO S50</v>
          </cell>
          <cell r="I1093">
            <v>1</v>
          </cell>
          <cell r="J1093" t="str">
            <v>EACH</v>
          </cell>
          <cell r="K1093">
            <v>0</v>
          </cell>
          <cell r="L1093">
            <v>0</v>
          </cell>
          <cell r="M1093">
            <v>373.04</v>
          </cell>
          <cell r="N1093">
            <v>373.04</v>
          </cell>
          <cell r="O1093" t="str">
            <v>K1/41</v>
          </cell>
        </row>
        <row r="1094">
          <cell r="D1094">
            <v>3459</v>
          </cell>
          <cell r="E1094" t="str">
            <v>CUTTING TIP</v>
          </cell>
          <cell r="F1094" t="str">
            <v>H1F-10A</v>
          </cell>
          <cell r="G1094" t="str">
            <v>НАСАДКА ДЛЯ РЕЗАКА</v>
          </cell>
          <cell r="H1094" t="str">
            <v>H1F-10A</v>
          </cell>
          <cell r="I1094">
            <v>3</v>
          </cell>
          <cell r="J1094" t="str">
            <v>EACH</v>
          </cell>
          <cell r="K1094">
            <v>0</v>
          </cell>
          <cell r="L1094">
            <v>0</v>
          </cell>
          <cell r="M1094">
            <v>373.04</v>
          </cell>
          <cell r="N1094">
            <v>1119.1199999999999</v>
          </cell>
          <cell r="O1094" t="str">
            <v>K1/41</v>
          </cell>
        </row>
        <row r="1095">
          <cell r="D1095">
            <v>3460</v>
          </cell>
          <cell r="E1095" t="str">
            <v>CUTTING TIP</v>
          </cell>
          <cell r="F1095" t="str">
            <v>FRO S100</v>
          </cell>
          <cell r="G1095" t="str">
            <v>НАСАДКА ДЛЯ РЕЗАКА</v>
          </cell>
          <cell r="H1095" t="str">
            <v>FRO S100</v>
          </cell>
          <cell r="I1095">
            <v>6</v>
          </cell>
          <cell r="J1095" t="str">
            <v>EACH</v>
          </cell>
          <cell r="K1095">
            <v>0</v>
          </cell>
          <cell r="L1095">
            <v>0</v>
          </cell>
          <cell r="M1095">
            <v>373.04</v>
          </cell>
          <cell r="N1095">
            <v>2238.2399999999998</v>
          </cell>
          <cell r="O1095" t="str">
            <v>K1/41</v>
          </cell>
        </row>
        <row r="1096">
          <cell r="D1096">
            <v>3467</v>
          </cell>
          <cell r="E1096" t="str">
            <v>FUEL HOSE</v>
          </cell>
          <cell r="F1096" t="str">
            <v>20 BAR 10 X 18MM</v>
          </cell>
          <cell r="G1096" t="str">
            <v>ТОПЛИВНЫЙ ШЛАНГ</v>
          </cell>
          <cell r="H1096" t="str">
            <v>20 BAR 10 X 18MM</v>
          </cell>
          <cell r="I1096">
            <v>19.799999982118607</v>
          </cell>
          <cell r="J1096" t="str">
            <v>METER</v>
          </cell>
          <cell r="K1096">
            <v>0</v>
          </cell>
          <cell r="L1096">
            <v>0</v>
          </cell>
          <cell r="M1096">
            <v>100</v>
          </cell>
          <cell r="N1096">
            <v>1979.9999982118607</v>
          </cell>
          <cell r="O1096" t="str">
            <v>K1/38</v>
          </cell>
        </row>
        <row r="1097">
          <cell r="D1097">
            <v>3468</v>
          </cell>
          <cell r="E1097" t="str">
            <v>HIGH PRESSURE AEROQUIP HOSE</v>
          </cell>
          <cell r="F1097" t="str">
            <v>3/4" 5000 PSI</v>
          </cell>
          <cell r="G1097" t="str">
            <v>ШЛАНГ ВЫСОКОГО ДАВЛЕНИЯ</v>
          </cell>
          <cell r="H1097" t="str">
            <v>3/4" 5000 PSI</v>
          </cell>
          <cell r="I1097">
            <v>49</v>
          </cell>
          <cell r="J1097" t="str">
            <v>METER</v>
          </cell>
          <cell r="K1097">
            <v>6.0606</v>
          </cell>
          <cell r="L1097">
            <v>296.96940000000001</v>
          </cell>
          <cell r="M1097">
            <v>0</v>
          </cell>
          <cell r="N1097">
            <v>0</v>
          </cell>
          <cell r="O1097" t="str">
            <v>K1/36</v>
          </cell>
        </row>
        <row r="1098">
          <cell r="D1098">
            <v>3469</v>
          </cell>
          <cell r="E1098" t="str">
            <v>HIGH PRESSURE AEROQUIP HOSE</v>
          </cell>
          <cell r="F1098" t="str">
            <v>5/8" 2750 PSI</v>
          </cell>
          <cell r="G1098" t="str">
            <v>ШЛАНГ ВЫСОКОГО ДАВЛЕНИЯ</v>
          </cell>
          <cell r="H1098" t="str">
            <v>5/8" 2750 PSI</v>
          </cell>
          <cell r="I1098">
            <v>49.5</v>
          </cell>
          <cell r="J1098" t="str">
            <v>METER</v>
          </cell>
          <cell r="K1098">
            <v>6.0606</v>
          </cell>
          <cell r="L1098">
            <v>299.99970000000002</v>
          </cell>
          <cell r="M1098">
            <v>0</v>
          </cell>
          <cell r="N1098">
            <v>0</v>
          </cell>
          <cell r="O1098" t="str">
            <v>K1/38</v>
          </cell>
        </row>
        <row r="1099">
          <cell r="D1099">
            <v>3470</v>
          </cell>
          <cell r="E1099" t="str">
            <v>HIGH PRESSURE AEROQUIP HOSE</v>
          </cell>
          <cell r="F1099" t="str">
            <v>1/2" 3500 PSI</v>
          </cell>
          <cell r="G1099" t="str">
            <v>ШЛАНГ ВЫСОКОГО ДАВЛЕНИЯ</v>
          </cell>
          <cell r="H1099" t="str">
            <v>1/2" 3500 PSI</v>
          </cell>
          <cell r="I1099">
            <v>42.899999976158142</v>
          </cell>
          <cell r="J1099" t="str">
            <v>METER</v>
          </cell>
          <cell r="K1099">
            <v>6.0606</v>
          </cell>
          <cell r="L1099">
            <v>259.99973985550406</v>
          </cell>
          <cell r="M1099">
            <v>0</v>
          </cell>
          <cell r="N1099">
            <v>0</v>
          </cell>
          <cell r="O1099" t="str">
            <v>K1/38</v>
          </cell>
        </row>
        <row r="1100">
          <cell r="D1100">
            <v>3471</v>
          </cell>
          <cell r="E1100" t="str">
            <v>HIGH PRESSURE AEROQUIP HOSE</v>
          </cell>
          <cell r="F1100" t="str">
            <v>1/4" 5000 PSI</v>
          </cell>
          <cell r="G1100" t="str">
            <v>ШЛАНГ ВЫСОКОГО ДАВЛЕНИЯ</v>
          </cell>
          <cell r="H1100" t="str">
            <v>1/4" 5000 PSI</v>
          </cell>
          <cell r="I1100">
            <v>49</v>
          </cell>
          <cell r="J1100" t="str">
            <v>METER</v>
          </cell>
          <cell r="K1100">
            <v>6.0606</v>
          </cell>
          <cell r="L1100">
            <v>296.96940000000001</v>
          </cell>
          <cell r="M1100">
            <v>0</v>
          </cell>
          <cell r="N1100">
            <v>0</v>
          </cell>
          <cell r="O1100" t="str">
            <v>K1/36</v>
          </cell>
        </row>
        <row r="1101">
          <cell r="D1101">
            <v>3472</v>
          </cell>
          <cell r="E1101" t="str">
            <v>HIGH PRESSURE AEROQUIP HOSE</v>
          </cell>
          <cell r="F1101" t="str">
            <v>3/8" 4000 PSI</v>
          </cell>
          <cell r="G1101" t="str">
            <v>ШЛАНГ ВЫСОКОГО ДАВЛЕНИЯ</v>
          </cell>
          <cell r="H1101" t="str">
            <v>3/8" 4000 PSI</v>
          </cell>
          <cell r="I1101">
            <v>44.299999952316284</v>
          </cell>
          <cell r="J1101" t="str">
            <v>METER</v>
          </cell>
          <cell r="K1101">
            <v>6.0606</v>
          </cell>
          <cell r="L1101">
            <v>268.48457971100805</v>
          </cell>
          <cell r="M1101">
            <v>0</v>
          </cell>
          <cell r="N1101">
            <v>0</v>
          </cell>
          <cell r="O1101" t="str">
            <v>K1/36</v>
          </cell>
        </row>
        <row r="1102">
          <cell r="D1102">
            <v>3473</v>
          </cell>
          <cell r="E1102" t="str">
            <v>HIGH PRESSURE HYDRAULIC HOSE</v>
          </cell>
          <cell r="F1102" t="str">
            <v>1" 3500 PSI</v>
          </cell>
          <cell r="G1102" t="str">
            <v>ШЛАНГ ВЫСОКОГО ДАВЛЕНИЯ</v>
          </cell>
          <cell r="H1102" t="str">
            <v>1" 3500 PSI</v>
          </cell>
          <cell r="I1102">
            <v>45.5</v>
          </cell>
          <cell r="J1102" t="str">
            <v>METER</v>
          </cell>
          <cell r="K1102">
            <v>3</v>
          </cell>
          <cell r="L1102">
            <v>136.5</v>
          </cell>
          <cell r="M1102">
            <v>0</v>
          </cell>
          <cell r="N1102">
            <v>0</v>
          </cell>
          <cell r="O1102" t="str">
            <v>K1/36</v>
          </cell>
        </row>
        <row r="1103">
          <cell r="D1103">
            <v>3475</v>
          </cell>
          <cell r="E1103" t="str">
            <v>LABORATORY PAPER FILTERS 4.5 CM</v>
          </cell>
          <cell r="F1103">
            <v>0</v>
          </cell>
          <cell r="G1103" t="str">
            <v>БУМАЖНЫЕ ФИЛЬТРЫ ДЛЯ ЛАБОРАТОРИИ 4.2 СМ</v>
          </cell>
          <cell r="H1103">
            <v>0</v>
          </cell>
          <cell r="I1103">
            <v>17</v>
          </cell>
          <cell r="J1103" t="str">
            <v>EACH</v>
          </cell>
          <cell r="K1103">
            <v>0</v>
          </cell>
          <cell r="L1103">
            <v>0</v>
          </cell>
          <cell r="M1103">
            <v>10</v>
          </cell>
          <cell r="N1103">
            <v>170</v>
          </cell>
          <cell r="O1103" t="str">
            <v>K1/35</v>
          </cell>
        </row>
        <row r="1104">
          <cell r="D1104">
            <v>3476</v>
          </cell>
          <cell r="E1104" t="str">
            <v>LABORATORY GLASS CONE</v>
          </cell>
          <cell r="F1104" t="str">
            <v>100 ML</v>
          </cell>
          <cell r="G1104" t="str">
            <v>ЛАБОРАТОРНЫЕ СТЕКЛЯНЫЕ КОНУСЫ</v>
          </cell>
          <cell r="H1104" t="str">
            <v>100 МЛ</v>
          </cell>
          <cell r="I1104">
            <v>6</v>
          </cell>
          <cell r="J1104" t="str">
            <v>EACH</v>
          </cell>
          <cell r="K1104">
            <v>0</v>
          </cell>
          <cell r="L1104">
            <v>0</v>
          </cell>
          <cell r="M1104">
            <v>0</v>
          </cell>
          <cell r="N1104">
            <v>0</v>
          </cell>
          <cell r="O1104" t="str">
            <v>K1/35</v>
          </cell>
        </row>
        <row r="1105">
          <cell r="D1105">
            <v>3477</v>
          </cell>
          <cell r="E1105" t="str">
            <v>PLASTIC HOSE WITH COUPLERS</v>
          </cell>
          <cell r="F1105" t="str">
            <v>1/4" X 6 M</v>
          </cell>
          <cell r="G1105" t="str">
            <v>ПЛАСТИКОВЫЙ ШЛАНГ СО ШТУЦЕРАМИ</v>
          </cell>
          <cell r="H1105" t="str">
            <v>1/4" X 6 M</v>
          </cell>
          <cell r="I1105">
            <v>1</v>
          </cell>
          <cell r="J1105" t="str">
            <v>EACH</v>
          </cell>
          <cell r="K1105">
            <v>50</v>
          </cell>
          <cell r="L1105">
            <v>50</v>
          </cell>
          <cell r="M1105">
            <v>0</v>
          </cell>
          <cell r="N1105">
            <v>0</v>
          </cell>
          <cell r="O1105" t="str">
            <v>K1/35</v>
          </cell>
        </row>
        <row r="1106">
          <cell r="D1106">
            <v>3478</v>
          </cell>
          <cell r="E1106" t="str">
            <v>AEROQUIP HYDRAULIC BRASS COUPLING</v>
          </cell>
          <cell r="F1106" t="str">
            <v>1" B78C16-16F SET OF 2</v>
          </cell>
          <cell r="G1106" t="str">
            <v>ГИДРАВЛИЧЕСКИЙ ЛАТУННЫЙ ШТУЦЕР АЭРОКВИП</v>
          </cell>
          <cell r="H1106" t="str">
            <v>1" B78C16-16F КОМПЛЕКТ ИЗ 2-Х ШТУК</v>
          </cell>
          <cell r="I1106">
            <v>2</v>
          </cell>
          <cell r="J1106" t="str">
            <v>SET</v>
          </cell>
          <cell r="K1106">
            <v>15</v>
          </cell>
          <cell r="L1106">
            <v>30</v>
          </cell>
          <cell r="M1106">
            <v>0</v>
          </cell>
          <cell r="N1106">
            <v>0</v>
          </cell>
          <cell r="O1106" t="str">
            <v>K1/35</v>
          </cell>
        </row>
        <row r="1107">
          <cell r="D1107">
            <v>3479</v>
          </cell>
          <cell r="E1107" t="str">
            <v>AEROQUIP HYDRAULIC BRASS COUPLING</v>
          </cell>
          <cell r="F1107" t="str">
            <v>1-1/2" 5100-S2-20B</v>
          </cell>
          <cell r="G1107" t="str">
            <v>ГИДРАВЛИЧЕСКИЙ ЛАТУННЫЙ ШТУЦЕР АЭРОКВИП</v>
          </cell>
          <cell r="H1107" t="str">
            <v>1-1/2" 5100-S2-20B</v>
          </cell>
          <cell r="I1107">
            <v>2</v>
          </cell>
          <cell r="J1107" t="str">
            <v>SET</v>
          </cell>
          <cell r="K1107">
            <v>15</v>
          </cell>
          <cell r="L1107">
            <v>30</v>
          </cell>
          <cell r="M1107">
            <v>0</v>
          </cell>
          <cell r="N1107">
            <v>0</v>
          </cell>
          <cell r="O1107" t="str">
            <v>K1/35</v>
          </cell>
        </row>
        <row r="1108">
          <cell r="D1108">
            <v>3480</v>
          </cell>
          <cell r="E1108" t="str">
            <v>AEROQUIP HYDRAULIC BRASS COUPLING</v>
          </cell>
          <cell r="F1108" t="str">
            <v>1-1/2" B78C20-20F</v>
          </cell>
          <cell r="G1108" t="str">
            <v>ГИДРАВЛИЧЕСКИЙ ЛАТУННЫЙ ШТУЦЕР АЭРОКВИП</v>
          </cell>
          <cell r="H1108" t="str">
            <v>1-1/2" B78C20-20F</v>
          </cell>
          <cell r="I1108">
            <v>1</v>
          </cell>
          <cell r="J1108" t="str">
            <v>EACH</v>
          </cell>
          <cell r="K1108">
            <v>15</v>
          </cell>
          <cell r="L1108">
            <v>15</v>
          </cell>
          <cell r="M1108">
            <v>0</v>
          </cell>
          <cell r="N1108">
            <v>0</v>
          </cell>
          <cell r="O1108" t="str">
            <v>K1/35</v>
          </cell>
        </row>
        <row r="1109">
          <cell r="D1109">
            <v>3481</v>
          </cell>
          <cell r="E1109" t="str">
            <v>BED - SINGLE 200 X 90 CM</v>
          </cell>
          <cell r="F1109" t="str">
            <v>LEEN BAKKER MODEL 216</v>
          </cell>
          <cell r="G1109" t="str">
            <v>КРОВАТЬ ОДНОМЕСТНАЯ 200 Х 90 СМ</v>
          </cell>
          <cell r="H1109" t="str">
            <v>ЛИН БАККЕР МОДЕЛЬ 216</v>
          </cell>
          <cell r="I1109">
            <v>2</v>
          </cell>
          <cell r="J1109" t="str">
            <v>EACH</v>
          </cell>
          <cell r="K1109">
            <v>100</v>
          </cell>
          <cell r="L1109">
            <v>200</v>
          </cell>
          <cell r="M1109">
            <v>0</v>
          </cell>
          <cell r="N1109">
            <v>0</v>
          </cell>
          <cell r="O1109" t="str">
            <v>K1/33 /C NEXT TO LIVING UNIT</v>
          </cell>
        </row>
        <row r="1110">
          <cell r="D1110">
            <v>3481</v>
          </cell>
          <cell r="E1110" t="str">
            <v>BED - SINGLE 200 X 90 CM</v>
          </cell>
          <cell r="F1110" t="str">
            <v>LEEN BAKKER MODEL 216</v>
          </cell>
          <cell r="G1110" t="str">
            <v>КРОВАТЬ ОДНОМЕСТНАЯ 200 Х 90 СМ</v>
          </cell>
          <cell r="H1110" t="str">
            <v>ЛИН БАККЕР МОДЕЛЬ 216</v>
          </cell>
          <cell r="I1110">
            <v>1</v>
          </cell>
          <cell r="J1110" t="str">
            <v>EACH</v>
          </cell>
          <cell r="K1110">
            <v>100</v>
          </cell>
          <cell r="L1110">
            <v>100</v>
          </cell>
          <cell r="M1110">
            <v>0</v>
          </cell>
          <cell r="N1110">
            <v>0</v>
          </cell>
          <cell r="O1110" t="str">
            <v>K1/33 /C NEXT TO LIVING UNIT</v>
          </cell>
        </row>
        <row r="1111">
          <cell r="E1111" t="str">
            <v>BLANKET</v>
          </cell>
          <cell r="F1111">
            <v>0</v>
          </cell>
          <cell r="G1111" t="str">
            <v>ОДЕЯЛО</v>
          </cell>
          <cell r="H1111">
            <v>0</v>
          </cell>
          <cell r="I1111">
            <v>46</v>
          </cell>
          <cell r="J1111" t="str">
            <v>EACH</v>
          </cell>
          <cell r="K1111">
            <v>0</v>
          </cell>
          <cell r="L1111">
            <v>0</v>
          </cell>
          <cell r="M1111">
            <v>0</v>
          </cell>
          <cell r="N1111">
            <v>0</v>
          </cell>
          <cell r="O1111" t="str">
            <v>K1/MIDDLE/B</v>
          </cell>
        </row>
        <row r="1112">
          <cell r="D1112">
            <v>3484</v>
          </cell>
          <cell r="E1112" t="str">
            <v>BLANKET</v>
          </cell>
          <cell r="F1112">
            <v>0</v>
          </cell>
          <cell r="G1112" t="str">
            <v>ОДЕЯЛО</v>
          </cell>
          <cell r="H1112">
            <v>0</v>
          </cell>
          <cell r="I1112">
            <v>80</v>
          </cell>
          <cell r="J1112" t="str">
            <v>EACH</v>
          </cell>
          <cell r="K1112">
            <v>0</v>
          </cell>
          <cell r="L1112">
            <v>0</v>
          </cell>
          <cell r="M1112">
            <v>2400</v>
          </cell>
          <cell r="N1112">
            <v>192000</v>
          </cell>
          <cell r="O1112" t="str">
            <v>K1/MIDDLE/B</v>
          </cell>
        </row>
        <row r="1113">
          <cell r="D1113">
            <v>3489</v>
          </cell>
          <cell r="E1113" t="str">
            <v>STEEL TOE BOOTS</v>
          </cell>
          <cell r="F1113" t="str">
            <v>SIZE 41</v>
          </cell>
          <cell r="G1113" t="str">
            <v>БОТИНКИ СО СТАЛЬНЫМИ НОСАМИ</v>
          </cell>
          <cell r="H1113" t="str">
            <v>РАЗМЕР 41</v>
          </cell>
          <cell r="I1113">
            <v>1</v>
          </cell>
          <cell r="J1113" t="str">
            <v>PAIR</v>
          </cell>
          <cell r="K1113">
            <v>0</v>
          </cell>
          <cell r="L1113">
            <v>0</v>
          </cell>
          <cell r="M1113">
            <v>4181.08</v>
          </cell>
          <cell r="N1113">
            <v>4181.08</v>
          </cell>
          <cell r="O1113" t="str">
            <v>K1/28</v>
          </cell>
        </row>
        <row r="1114">
          <cell r="D1114">
            <v>3495</v>
          </cell>
          <cell r="E1114" t="str">
            <v>TOILET WINDOW</v>
          </cell>
          <cell r="F1114" t="str">
            <v>64 X 76 CM</v>
          </cell>
          <cell r="G1114" t="str">
            <v>ФОРТОЧКА ДЛЯ ТУАЛЕТНОЙ КОМНАТЫ</v>
          </cell>
          <cell r="H1114" t="str">
            <v>64 X 76 CM</v>
          </cell>
          <cell r="I1114">
            <v>1</v>
          </cell>
          <cell r="J1114" t="str">
            <v>EACH</v>
          </cell>
          <cell r="K1114">
            <v>0</v>
          </cell>
          <cell r="L1114">
            <v>0</v>
          </cell>
          <cell r="M1114">
            <v>0</v>
          </cell>
          <cell r="N1114">
            <v>0</v>
          </cell>
          <cell r="O1114" t="str">
            <v>K/C 16</v>
          </cell>
        </row>
        <row r="1115">
          <cell r="D1115">
            <v>3497</v>
          </cell>
          <cell r="E1115" t="str">
            <v>WORK OUT EQUIPMENT</v>
          </cell>
          <cell r="F1115">
            <v>0</v>
          </cell>
          <cell r="G1115" t="str">
            <v>ТРЕНАЖЁРНОЕ ОБОРУДОВАНИЕ</v>
          </cell>
          <cell r="H1115">
            <v>0</v>
          </cell>
          <cell r="I1115">
            <v>1</v>
          </cell>
          <cell r="J1115" t="str">
            <v>SET</v>
          </cell>
          <cell r="K1115">
            <v>400</v>
          </cell>
          <cell r="L1115">
            <v>400</v>
          </cell>
          <cell r="M1115">
            <v>0</v>
          </cell>
          <cell r="N1115">
            <v>0</v>
          </cell>
          <cell r="O1115" t="str">
            <v>K1/MIDDLE/C</v>
          </cell>
        </row>
        <row r="1116">
          <cell r="D1116">
            <v>3498</v>
          </cell>
          <cell r="E1116" t="str">
            <v>WOOD BED</v>
          </cell>
          <cell r="F1116">
            <v>0</v>
          </cell>
          <cell r="G1116" t="str">
            <v>ДЕРЕВЯННАЯ КРОВАТЬ</v>
          </cell>
          <cell r="H1116">
            <v>0</v>
          </cell>
          <cell r="I1116">
            <v>6</v>
          </cell>
          <cell r="J1116" t="str">
            <v>EACH</v>
          </cell>
          <cell r="K1116">
            <v>0</v>
          </cell>
          <cell r="L1116">
            <v>0</v>
          </cell>
          <cell r="M1116">
            <v>0</v>
          </cell>
          <cell r="N1116">
            <v>0</v>
          </cell>
          <cell r="O1116" t="str">
            <v>K/C 16</v>
          </cell>
        </row>
        <row r="1117">
          <cell r="D1117">
            <v>3501</v>
          </cell>
          <cell r="E1117" t="str">
            <v>MATTRESS</v>
          </cell>
          <cell r="F1117">
            <v>0</v>
          </cell>
          <cell r="G1117" t="str">
            <v>МАТРАЦ</v>
          </cell>
          <cell r="H1117">
            <v>0</v>
          </cell>
          <cell r="I1117">
            <v>1</v>
          </cell>
          <cell r="J1117" t="str">
            <v>EACH</v>
          </cell>
          <cell r="K1117">
            <v>0</v>
          </cell>
          <cell r="L1117">
            <v>0</v>
          </cell>
          <cell r="M1117">
            <v>0</v>
          </cell>
          <cell r="N1117">
            <v>0</v>
          </cell>
          <cell r="O1117" t="str">
            <v>K1/MIDDLE/B /LIVING UNIT</v>
          </cell>
        </row>
        <row r="1118">
          <cell r="D1118">
            <v>3501</v>
          </cell>
          <cell r="E1118" t="str">
            <v>MATTRESS</v>
          </cell>
          <cell r="F1118">
            <v>0</v>
          </cell>
          <cell r="G1118" t="str">
            <v>МАТРАЦ</v>
          </cell>
          <cell r="H1118">
            <v>0</v>
          </cell>
          <cell r="I1118">
            <v>60</v>
          </cell>
          <cell r="J1118" t="str">
            <v>EACH</v>
          </cell>
          <cell r="K1118">
            <v>0</v>
          </cell>
          <cell r="L1118">
            <v>0</v>
          </cell>
          <cell r="M1118">
            <v>0</v>
          </cell>
          <cell r="N1118">
            <v>0</v>
          </cell>
          <cell r="O1118" t="str">
            <v>K1/MIDDLE/B /LIVING UNIT</v>
          </cell>
        </row>
        <row r="1119">
          <cell r="D1119">
            <v>3503</v>
          </cell>
          <cell r="E1119" t="str">
            <v>HOT WATER HEATER</v>
          </cell>
          <cell r="F1119" t="str">
            <v>300 L SPARE</v>
          </cell>
          <cell r="G1119" t="str">
            <v>БОЙЛЕР</v>
          </cell>
          <cell r="H1119" t="str">
            <v>300 Л ЗАПАСНОЙ</v>
          </cell>
          <cell r="I1119">
            <v>1</v>
          </cell>
          <cell r="J1119" t="str">
            <v>EACH</v>
          </cell>
          <cell r="K1119">
            <v>713.5</v>
          </cell>
          <cell r="L1119">
            <v>713.5</v>
          </cell>
          <cell r="M1119">
            <v>0</v>
          </cell>
          <cell r="N1119">
            <v>0</v>
          </cell>
          <cell r="O1119" t="str">
            <v>K1/MIDDLE/A</v>
          </cell>
        </row>
        <row r="1120">
          <cell r="D1120">
            <v>3504</v>
          </cell>
          <cell r="E1120" t="str">
            <v>URINAL</v>
          </cell>
          <cell r="F1120" t="str">
            <v>USED</v>
          </cell>
          <cell r="G1120" t="str">
            <v>ПИСУАР</v>
          </cell>
          <cell r="H1120" t="str">
            <v>Б/У</v>
          </cell>
          <cell r="I1120">
            <v>2</v>
          </cell>
          <cell r="J1120" t="str">
            <v>EACH</v>
          </cell>
          <cell r="K1120">
            <v>0</v>
          </cell>
          <cell r="L1120">
            <v>0</v>
          </cell>
          <cell r="M1120">
            <v>0</v>
          </cell>
          <cell r="N1120">
            <v>0</v>
          </cell>
          <cell r="O1120" t="str">
            <v>K1/24</v>
          </cell>
        </row>
        <row r="1121">
          <cell r="D1121">
            <v>3515</v>
          </cell>
          <cell r="E1121" t="str">
            <v>PVC TEE</v>
          </cell>
          <cell r="F1121" t="str">
            <v>110MM</v>
          </cell>
          <cell r="G1121" t="str">
            <v>ТРОЙНИК ПВХ</v>
          </cell>
          <cell r="H1121" t="str">
            <v>110MM</v>
          </cell>
          <cell r="I1121">
            <v>13</v>
          </cell>
          <cell r="J1121" t="str">
            <v>EACH</v>
          </cell>
          <cell r="K1121">
            <v>0</v>
          </cell>
          <cell r="L1121">
            <v>0</v>
          </cell>
          <cell r="M1121">
            <v>100</v>
          </cell>
          <cell r="N1121">
            <v>1300</v>
          </cell>
          <cell r="O1121" t="str">
            <v>K/C 12</v>
          </cell>
        </row>
        <row r="1122">
          <cell r="D1122">
            <v>3516</v>
          </cell>
          <cell r="E1122" t="str">
            <v>PVC TEE REDUCER</v>
          </cell>
          <cell r="F1122" t="str">
            <v>160 X 110 X 160 MM</v>
          </cell>
          <cell r="G1122" t="str">
            <v>ТРОЙНИК-РЕДУКТОР ПВХ</v>
          </cell>
          <cell r="H1122" t="str">
            <v>160 X 110 X 160 MM</v>
          </cell>
          <cell r="I1122">
            <v>3</v>
          </cell>
          <cell r="J1122" t="str">
            <v>EACH</v>
          </cell>
          <cell r="K1122">
            <v>0</v>
          </cell>
          <cell r="L1122">
            <v>0</v>
          </cell>
          <cell r="M1122">
            <v>100</v>
          </cell>
          <cell r="N1122">
            <v>300</v>
          </cell>
          <cell r="O1122" t="str">
            <v>K/C 12</v>
          </cell>
        </row>
        <row r="1123">
          <cell r="D1123">
            <v>3519</v>
          </cell>
          <cell r="E1123" t="str">
            <v>BREAD TOASTER</v>
          </cell>
          <cell r="F1123">
            <v>0</v>
          </cell>
          <cell r="G1123" t="str">
            <v>ТОСТЕР</v>
          </cell>
          <cell r="H1123">
            <v>0</v>
          </cell>
          <cell r="I1123">
            <v>1</v>
          </cell>
          <cell r="J1123" t="str">
            <v>EACH</v>
          </cell>
          <cell r="K1123">
            <v>50</v>
          </cell>
          <cell r="L1123">
            <v>50</v>
          </cell>
          <cell r="M1123">
            <v>0</v>
          </cell>
          <cell r="N1123">
            <v>0</v>
          </cell>
          <cell r="O1123" t="str">
            <v>K1/17</v>
          </cell>
        </row>
        <row r="1124">
          <cell r="D1124">
            <v>3520</v>
          </cell>
          <cell r="E1124" t="str">
            <v>GLASS</v>
          </cell>
          <cell r="F1124" t="str">
            <v>16 ML</v>
          </cell>
          <cell r="G1124" t="str">
            <v>СТАКАН</v>
          </cell>
          <cell r="H1124" t="str">
            <v>16 МЛ</v>
          </cell>
          <cell r="I1124">
            <v>5</v>
          </cell>
          <cell r="J1124" t="str">
            <v>EACH</v>
          </cell>
          <cell r="K1124">
            <v>10</v>
          </cell>
          <cell r="L1124">
            <v>50</v>
          </cell>
          <cell r="M1124">
            <v>0</v>
          </cell>
          <cell r="N1124">
            <v>0</v>
          </cell>
          <cell r="O1124" t="str">
            <v>K1/17</v>
          </cell>
        </row>
        <row r="1125">
          <cell r="D1125">
            <v>3522</v>
          </cell>
          <cell r="E1125" t="str">
            <v>MICROWAVE OVEN</v>
          </cell>
          <cell r="F1125" t="str">
            <v>MULINEX</v>
          </cell>
          <cell r="G1125" t="str">
            <v>ПЕЧЬ СВЧ</v>
          </cell>
          <cell r="H1125" t="str">
            <v>МУЛИНЕКС</v>
          </cell>
          <cell r="I1125">
            <v>1</v>
          </cell>
          <cell r="J1125" t="str">
            <v>EACH</v>
          </cell>
          <cell r="K1125">
            <v>0</v>
          </cell>
          <cell r="L1125">
            <v>0</v>
          </cell>
          <cell r="M1125">
            <v>21300</v>
          </cell>
          <cell r="N1125">
            <v>21300</v>
          </cell>
          <cell r="O1125" t="str">
            <v>K1/17</v>
          </cell>
        </row>
        <row r="1126">
          <cell r="D1126">
            <v>3523</v>
          </cell>
          <cell r="E1126" t="str">
            <v>MICROWAVE OVEN</v>
          </cell>
          <cell r="F1126" t="str">
            <v>SHARP</v>
          </cell>
          <cell r="G1126" t="str">
            <v>ПЕЧЬ СВЧ</v>
          </cell>
          <cell r="H1126" t="str">
            <v>ШАРП</v>
          </cell>
          <cell r="I1126">
            <v>1</v>
          </cell>
          <cell r="J1126" t="str">
            <v>EACH</v>
          </cell>
          <cell r="K1126">
            <v>0</v>
          </cell>
          <cell r="L1126">
            <v>0</v>
          </cell>
          <cell r="M1126">
            <v>21300</v>
          </cell>
          <cell r="N1126">
            <v>21300</v>
          </cell>
          <cell r="O1126" t="str">
            <v>K/CAMP</v>
          </cell>
        </row>
        <row r="1127">
          <cell r="D1127">
            <v>3524</v>
          </cell>
          <cell r="E1127" t="str">
            <v>PROFILE WATER FILTER</v>
          </cell>
          <cell r="F1127" t="str">
            <v>PALL R1F200</v>
          </cell>
          <cell r="G1127" t="str">
            <v>ВОДЯНОЙ ФИЛЬТР</v>
          </cell>
          <cell r="H1127" t="str">
            <v>ПЭЛЛ R1F200</v>
          </cell>
          <cell r="I1127">
            <v>17</v>
          </cell>
          <cell r="J1127" t="str">
            <v>EACH</v>
          </cell>
          <cell r="K1127">
            <v>2</v>
          </cell>
          <cell r="L1127">
            <v>34</v>
          </cell>
          <cell r="M1127">
            <v>0</v>
          </cell>
          <cell r="N1127">
            <v>0</v>
          </cell>
          <cell r="O1127" t="str">
            <v>K1/19</v>
          </cell>
        </row>
        <row r="1128">
          <cell r="D1128">
            <v>3527</v>
          </cell>
          <cell r="E1128" t="str">
            <v>WATER PRESSURE REDUCER W/GAUGE</v>
          </cell>
          <cell r="F1128" t="str">
            <v>1"</v>
          </cell>
          <cell r="G1128" t="str">
            <v>РЕДУКТОР ДАВЛЕНИЯ ВОДЫ С МАНОМЕТРОМ</v>
          </cell>
          <cell r="H1128" t="str">
            <v>1"</v>
          </cell>
          <cell r="I1128">
            <v>2</v>
          </cell>
          <cell r="J1128" t="str">
            <v>EACH</v>
          </cell>
          <cell r="K1128">
            <v>20</v>
          </cell>
          <cell r="L1128">
            <v>40</v>
          </cell>
          <cell r="M1128">
            <v>0</v>
          </cell>
          <cell r="N1128">
            <v>0</v>
          </cell>
          <cell r="O1128" t="str">
            <v>K1/33</v>
          </cell>
        </row>
        <row r="1129">
          <cell r="D1129">
            <v>3530</v>
          </cell>
          <cell r="E1129" t="str">
            <v>115 - 467 SNAP RING</v>
          </cell>
          <cell r="F1129">
            <v>0</v>
          </cell>
          <cell r="G1129">
            <v>0</v>
          </cell>
          <cell r="H1129">
            <v>0</v>
          </cell>
          <cell r="I1129">
            <v>2</v>
          </cell>
          <cell r="J1129" t="str">
            <v>EACH</v>
          </cell>
          <cell r="K1129">
            <v>0.83</v>
          </cell>
          <cell r="L1129">
            <v>1.66</v>
          </cell>
          <cell r="M1129">
            <v>0</v>
          </cell>
          <cell r="N1129">
            <v>0</v>
          </cell>
          <cell r="O1129" t="str">
            <v>K1/14</v>
          </cell>
        </row>
        <row r="1130">
          <cell r="D1130">
            <v>3531</v>
          </cell>
          <cell r="E1130" t="str">
            <v>155 - 893 SEAL</v>
          </cell>
          <cell r="F1130">
            <v>0</v>
          </cell>
          <cell r="G1130">
            <v>0</v>
          </cell>
          <cell r="H1130">
            <v>0</v>
          </cell>
          <cell r="I1130">
            <v>1</v>
          </cell>
          <cell r="J1130" t="str">
            <v>EACH</v>
          </cell>
          <cell r="K1130">
            <v>1</v>
          </cell>
          <cell r="L1130">
            <v>1</v>
          </cell>
          <cell r="M1130">
            <v>0</v>
          </cell>
          <cell r="N1130">
            <v>0</v>
          </cell>
          <cell r="O1130" t="str">
            <v>K1/14</v>
          </cell>
        </row>
        <row r="1131">
          <cell r="D1131">
            <v>3532</v>
          </cell>
          <cell r="E1131" t="str">
            <v>110 - 101 OILER</v>
          </cell>
          <cell r="F1131">
            <v>0</v>
          </cell>
          <cell r="G1131">
            <v>0</v>
          </cell>
          <cell r="H1131">
            <v>0</v>
          </cell>
          <cell r="I1131">
            <v>1</v>
          </cell>
          <cell r="J1131" t="str">
            <v>EACH</v>
          </cell>
          <cell r="K1131">
            <v>40.119999999999997</v>
          </cell>
          <cell r="L1131">
            <v>40.119999999999997</v>
          </cell>
          <cell r="M1131">
            <v>0</v>
          </cell>
          <cell r="N1131">
            <v>0</v>
          </cell>
          <cell r="O1131" t="str">
            <v>K1/14</v>
          </cell>
        </row>
        <row r="1132">
          <cell r="D1132">
            <v>3535</v>
          </cell>
          <cell r="E1132" t="str">
            <v>180 - 774 BEARING</v>
          </cell>
          <cell r="F1132">
            <v>0</v>
          </cell>
          <cell r="G1132">
            <v>0</v>
          </cell>
          <cell r="H1132">
            <v>0</v>
          </cell>
          <cell r="I1132">
            <v>1</v>
          </cell>
          <cell r="J1132" t="str">
            <v>EACH</v>
          </cell>
          <cell r="K1132">
            <v>31.27</v>
          </cell>
          <cell r="L1132">
            <v>31.27</v>
          </cell>
          <cell r="M1132">
            <v>0</v>
          </cell>
          <cell r="N1132">
            <v>0</v>
          </cell>
          <cell r="O1132" t="str">
            <v>K1/14</v>
          </cell>
        </row>
        <row r="1133">
          <cell r="D1133">
            <v>3537</v>
          </cell>
          <cell r="E1133" t="str">
            <v>CROSBY CATALOG</v>
          </cell>
          <cell r="F1133">
            <v>0</v>
          </cell>
          <cell r="G1133" t="str">
            <v>КАТАЛОГ КРОСБИ</v>
          </cell>
          <cell r="H1133">
            <v>0</v>
          </cell>
          <cell r="I1133">
            <v>1</v>
          </cell>
          <cell r="J1133" t="str">
            <v>EACH</v>
          </cell>
          <cell r="K1133">
            <v>0.5</v>
          </cell>
          <cell r="L1133">
            <v>0.5</v>
          </cell>
          <cell r="M1133">
            <v>0</v>
          </cell>
          <cell r="N1133">
            <v>0</v>
          </cell>
          <cell r="O1133" t="str">
            <v>K/OFFICE</v>
          </cell>
        </row>
        <row r="1134">
          <cell r="D1134">
            <v>3538</v>
          </cell>
          <cell r="E1134" t="str">
            <v>BALDWIN 1998 FILTER APPLICATION CATALOG</v>
          </cell>
          <cell r="F1134">
            <v>0</v>
          </cell>
          <cell r="G1134" t="str">
            <v>КАТАЛОГ ФИЛЬТРОВ БОЛВИН 1998</v>
          </cell>
          <cell r="H1134">
            <v>0</v>
          </cell>
          <cell r="I1134">
            <v>1</v>
          </cell>
          <cell r="J1134">
            <v>0</v>
          </cell>
          <cell r="K1134">
            <v>0.5</v>
          </cell>
          <cell r="L1134">
            <v>0.5</v>
          </cell>
          <cell r="M1134">
            <v>0</v>
          </cell>
          <cell r="N1134">
            <v>0</v>
          </cell>
          <cell r="O1134" t="str">
            <v>K/OFFICE</v>
          </cell>
        </row>
        <row r="1135">
          <cell r="D1135">
            <v>3539</v>
          </cell>
          <cell r="E1135" t="str">
            <v>RIDGID PIPE AND BOLT THREADER</v>
          </cell>
          <cell r="F1135" t="str">
            <v>0-2" ELECTRIC WITH VISE</v>
          </cell>
          <cell r="G1135" t="str">
            <v>БОЛТОРЕЗНЫЙ СТАНОК</v>
          </cell>
          <cell r="H1135" t="str">
            <v>0-2" ЭЛЕКТРИЧЕСКИЙ С ТИСКАМИ</v>
          </cell>
          <cell r="I1135">
            <v>1</v>
          </cell>
          <cell r="J1135" t="str">
            <v>EACH</v>
          </cell>
          <cell r="K1135">
            <v>4500</v>
          </cell>
          <cell r="L1135">
            <v>4500</v>
          </cell>
          <cell r="M1135">
            <v>0</v>
          </cell>
          <cell r="N1135">
            <v>0</v>
          </cell>
          <cell r="O1135" t="str">
            <v>K/SHOP</v>
          </cell>
        </row>
        <row r="1136">
          <cell r="D1136">
            <v>3542</v>
          </cell>
          <cell r="E1136" t="str">
            <v>BARREL PUMP</v>
          </cell>
          <cell r="F1136">
            <v>0</v>
          </cell>
          <cell r="G1136" t="str">
            <v>НАСОС МЕХАНИЧЕСКИЙ ДЛЯ БОЧКИ</v>
          </cell>
          <cell r="H1136">
            <v>0</v>
          </cell>
          <cell r="I1136">
            <v>1</v>
          </cell>
          <cell r="J1136" t="str">
            <v>EACH</v>
          </cell>
          <cell r="K1136">
            <v>150</v>
          </cell>
          <cell r="L1136">
            <v>150</v>
          </cell>
          <cell r="M1136">
            <v>0</v>
          </cell>
          <cell r="N1136">
            <v>0</v>
          </cell>
          <cell r="O1136" t="str">
            <v>K1/14</v>
          </cell>
        </row>
        <row r="1137">
          <cell r="D1137">
            <v>3543</v>
          </cell>
          <cell r="E1137" t="str">
            <v>BRAKE PADS</v>
          </cell>
          <cell r="F1137" t="str">
            <v>77-919094-00555 HENSCHEL</v>
          </cell>
          <cell r="G1137" t="str">
            <v>НАКЛАДКА НА ТОРМОЗНУЮ КОЛОДКУ</v>
          </cell>
          <cell r="H1137" t="str">
            <v>77-919094-00555 ДЛЯ ХЕНШЕЛА</v>
          </cell>
          <cell r="I1137">
            <v>16</v>
          </cell>
          <cell r="J1137" t="str">
            <v>EACH</v>
          </cell>
          <cell r="K1137">
            <v>10</v>
          </cell>
          <cell r="L1137">
            <v>160</v>
          </cell>
          <cell r="M1137">
            <v>0</v>
          </cell>
          <cell r="N1137">
            <v>0</v>
          </cell>
          <cell r="O1137" t="str">
            <v>K1/12</v>
          </cell>
        </row>
        <row r="1138">
          <cell r="D1138">
            <v>3543</v>
          </cell>
          <cell r="E1138" t="str">
            <v>BRAKE PADS</v>
          </cell>
          <cell r="F1138" t="str">
            <v>77-919094-00555 HENSCHEL</v>
          </cell>
          <cell r="G1138" t="str">
            <v>НАКЛАДКА НА ТОРМОЗНУЮ КОЛОДКУ</v>
          </cell>
          <cell r="H1138" t="str">
            <v>77-919094-00555 ДЛЯ ХЕНШЕЛА</v>
          </cell>
          <cell r="I1138">
            <v>37</v>
          </cell>
          <cell r="J1138" t="str">
            <v>EACH</v>
          </cell>
          <cell r="K1138">
            <v>10</v>
          </cell>
          <cell r="L1138">
            <v>370</v>
          </cell>
          <cell r="M1138">
            <v>0</v>
          </cell>
          <cell r="N1138">
            <v>0</v>
          </cell>
          <cell r="O1138" t="str">
            <v>K1/12</v>
          </cell>
        </row>
        <row r="1139">
          <cell r="D1139">
            <v>3544</v>
          </cell>
          <cell r="E1139" t="str">
            <v>BRAKE SHOE</v>
          </cell>
          <cell r="F1139" t="str">
            <v>HENSCHEL</v>
          </cell>
          <cell r="G1139" t="str">
            <v>ТОРМОЗНЫЕ КОЛОДКИ</v>
          </cell>
          <cell r="H1139" t="str">
            <v>ДЛЯ ХЕНШЕЛА</v>
          </cell>
          <cell r="I1139">
            <v>4</v>
          </cell>
          <cell r="J1139" t="str">
            <v>EACH</v>
          </cell>
          <cell r="K1139">
            <v>150</v>
          </cell>
          <cell r="L1139">
            <v>600</v>
          </cell>
          <cell r="M1139">
            <v>0</v>
          </cell>
          <cell r="N1139">
            <v>0</v>
          </cell>
          <cell r="O1139" t="str">
            <v>K1/12</v>
          </cell>
        </row>
        <row r="1140">
          <cell r="D1140">
            <v>3545</v>
          </cell>
          <cell r="E1140" t="str">
            <v>CYLINDER HEAD (USED)</v>
          </cell>
          <cell r="F1140" t="str">
            <v>HENSCHEL</v>
          </cell>
          <cell r="G1140" t="str">
            <v>ГОЛОВКА ЦИЛИНДРА (Б/У)</v>
          </cell>
          <cell r="H1140" t="str">
            <v>ДЛЯ ХЕНШЕЛА</v>
          </cell>
          <cell r="I1140">
            <v>3</v>
          </cell>
          <cell r="J1140" t="str">
            <v>EACH</v>
          </cell>
          <cell r="K1140">
            <v>0</v>
          </cell>
          <cell r="L1140">
            <v>0</v>
          </cell>
          <cell r="M1140">
            <v>0</v>
          </cell>
          <cell r="N1140">
            <v>0</v>
          </cell>
          <cell r="O1140" t="str">
            <v>K1/12</v>
          </cell>
        </row>
        <row r="1141">
          <cell r="D1141">
            <v>3546</v>
          </cell>
          <cell r="E1141" t="str">
            <v>AIR DUCT</v>
          </cell>
          <cell r="F1141" t="str">
            <v>HENSCHEL</v>
          </cell>
          <cell r="G1141" t="str">
            <v>ВОЗДУХООТВОД</v>
          </cell>
          <cell r="H1141">
            <v>0</v>
          </cell>
          <cell r="I1141">
            <v>1</v>
          </cell>
          <cell r="J1141" t="str">
            <v>EACH</v>
          </cell>
          <cell r="K1141">
            <v>10</v>
          </cell>
          <cell r="L1141">
            <v>10</v>
          </cell>
          <cell r="M1141">
            <v>0</v>
          </cell>
          <cell r="N1141">
            <v>0</v>
          </cell>
          <cell r="O1141" t="str">
            <v>K1/12</v>
          </cell>
        </row>
        <row r="1142">
          <cell r="D1142">
            <v>3549</v>
          </cell>
          <cell r="E1142" t="str">
            <v>TEE</v>
          </cell>
          <cell r="F1142" t="str">
            <v>30 17 003 7949 HENSCHEL</v>
          </cell>
          <cell r="G1142" t="str">
            <v>ТРОЙНИК</v>
          </cell>
          <cell r="H1142" t="str">
            <v>30 17 003 7949 ХЕНШЕЛ</v>
          </cell>
          <cell r="I1142">
            <v>3</v>
          </cell>
          <cell r="J1142" t="str">
            <v>EACH</v>
          </cell>
          <cell r="K1142">
            <v>5</v>
          </cell>
          <cell r="L1142">
            <v>15</v>
          </cell>
          <cell r="M1142">
            <v>0</v>
          </cell>
          <cell r="N1142">
            <v>0</v>
          </cell>
          <cell r="O1142" t="str">
            <v>K1/11</v>
          </cell>
        </row>
        <row r="1143">
          <cell r="D1143">
            <v>3550</v>
          </cell>
          <cell r="E1143" t="str">
            <v>BRAKE SPRING</v>
          </cell>
          <cell r="F1143" t="str">
            <v>ALN-730-7353 HENSCHEL</v>
          </cell>
          <cell r="G1143" t="str">
            <v>ТОРМОЗНАЯ ПРУЖИНА</v>
          </cell>
          <cell r="H1143" t="str">
            <v>ALN-730-7353 ХЕНШЕЛ</v>
          </cell>
          <cell r="I1143">
            <v>8</v>
          </cell>
          <cell r="J1143" t="str">
            <v>EACH</v>
          </cell>
          <cell r="K1143">
            <v>10</v>
          </cell>
          <cell r="L1143">
            <v>80</v>
          </cell>
          <cell r="M1143">
            <v>0</v>
          </cell>
          <cell r="N1143">
            <v>0</v>
          </cell>
          <cell r="O1143" t="str">
            <v>K1/11</v>
          </cell>
        </row>
        <row r="1144">
          <cell r="D1144">
            <v>3551</v>
          </cell>
          <cell r="E1144" t="str">
            <v>SEAL</v>
          </cell>
          <cell r="F1144" t="str">
            <v>ALN-730-7542 HENSCHEL</v>
          </cell>
          <cell r="G1144" t="str">
            <v>САЛЬНИК</v>
          </cell>
          <cell r="H1144" t="str">
            <v>ALN-730-7542 ХЕНШЕЛ</v>
          </cell>
          <cell r="I1144">
            <v>2</v>
          </cell>
          <cell r="J1144" t="str">
            <v>EACH</v>
          </cell>
          <cell r="K1144">
            <v>5</v>
          </cell>
          <cell r="L1144">
            <v>10</v>
          </cell>
          <cell r="M1144">
            <v>0</v>
          </cell>
          <cell r="N1144">
            <v>0</v>
          </cell>
          <cell r="O1144" t="str">
            <v>K1/11</v>
          </cell>
        </row>
        <row r="1145">
          <cell r="D1145">
            <v>3553</v>
          </cell>
          <cell r="E1145" t="str">
            <v>SNAP RING</v>
          </cell>
          <cell r="F1145" t="str">
            <v>5340-178-6252 HENSCHEL</v>
          </cell>
          <cell r="G1145" t="str">
            <v>СТОПОРНОЕ КОЛЬЦО</v>
          </cell>
          <cell r="H1145" t="str">
            <v>5340-178-6252 ХЕНШЕЛ</v>
          </cell>
          <cell r="I1145">
            <v>12</v>
          </cell>
          <cell r="J1145" t="str">
            <v>EACH</v>
          </cell>
          <cell r="K1145">
            <v>1</v>
          </cell>
          <cell r="L1145">
            <v>12</v>
          </cell>
          <cell r="M1145">
            <v>0</v>
          </cell>
          <cell r="N1145">
            <v>0</v>
          </cell>
          <cell r="O1145" t="str">
            <v>K1/11</v>
          </cell>
        </row>
        <row r="1146">
          <cell r="D1146">
            <v>3556</v>
          </cell>
          <cell r="E1146" t="str">
            <v>PISTON</v>
          </cell>
          <cell r="F1146" t="str">
            <v>HENSCHEL</v>
          </cell>
          <cell r="G1146" t="str">
            <v>ПОРШЕНЬ</v>
          </cell>
          <cell r="H1146" t="str">
            <v>ДЛЯ ХЕНШЕЛА</v>
          </cell>
          <cell r="I1146">
            <v>6</v>
          </cell>
          <cell r="J1146" t="str">
            <v>EACH</v>
          </cell>
          <cell r="K1146">
            <v>40</v>
          </cell>
          <cell r="L1146">
            <v>240</v>
          </cell>
          <cell r="M1146">
            <v>0</v>
          </cell>
          <cell r="N1146">
            <v>0</v>
          </cell>
          <cell r="O1146" t="str">
            <v>K1/11</v>
          </cell>
        </row>
        <row r="1147">
          <cell r="D1147">
            <v>3561</v>
          </cell>
          <cell r="E1147" t="str">
            <v>BEARING</v>
          </cell>
          <cell r="F1147" t="str">
            <v>302 17 JR LAGER</v>
          </cell>
          <cell r="G1147" t="str">
            <v>ПОДШИПНИК</v>
          </cell>
          <cell r="H1147" t="str">
            <v>302 17 JR ЛАГЕР</v>
          </cell>
          <cell r="I1147">
            <v>4</v>
          </cell>
          <cell r="J1147" t="str">
            <v>EACH</v>
          </cell>
          <cell r="K1147">
            <v>15</v>
          </cell>
          <cell r="L1147">
            <v>60</v>
          </cell>
          <cell r="M1147">
            <v>0</v>
          </cell>
          <cell r="N1147">
            <v>0</v>
          </cell>
          <cell r="O1147" t="str">
            <v>K1/11</v>
          </cell>
        </row>
        <row r="1148">
          <cell r="D1148">
            <v>3562</v>
          </cell>
          <cell r="E1148" t="str">
            <v>BEARING</v>
          </cell>
          <cell r="F1148" t="str">
            <v>13-33116 DARTON</v>
          </cell>
          <cell r="G1148" t="str">
            <v>ПОДШИПНИК</v>
          </cell>
          <cell r="H1148" t="str">
            <v>13-33116 ДАРТОН</v>
          </cell>
          <cell r="I1148">
            <v>3</v>
          </cell>
          <cell r="J1148" t="str">
            <v>EACH</v>
          </cell>
          <cell r="K1148">
            <v>15</v>
          </cell>
          <cell r="L1148">
            <v>45</v>
          </cell>
          <cell r="M1148">
            <v>0</v>
          </cell>
          <cell r="N1148">
            <v>0</v>
          </cell>
          <cell r="O1148" t="str">
            <v>K1/11</v>
          </cell>
        </row>
        <row r="1149">
          <cell r="D1149">
            <v>3563</v>
          </cell>
          <cell r="E1149" t="str">
            <v>BEARING</v>
          </cell>
          <cell r="F1149" t="str">
            <v>13-32310-J2 DARTON</v>
          </cell>
          <cell r="G1149" t="str">
            <v>ПОДШИПНИК</v>
          </cell>
          <cell r="H1149" t="str">
            <v>13-32310-J2 ДАРТОН</v>
          </cell>
          <cell r="I1149">
            <v>4</v>
          </cell>
          <cell r="J1149" t="str">
            <v>EACH</v>
          </cell>
          <cell r="K1149">
            <v>20</v>
          </cell>
          <cell r="L1149">
            <v>80</v>
          </cell>
          <cell r="M1149">
            <v>0</v>
          </cell>
          <cell r="N1149">
            <v>0</v>
          </cell>
          <cell r="O1149" t="str">
            <v>K1/11</v>
          </cell>
        </row>
        <row r="1150">
          <cell r="D1150">
            <v>3564</v>
          </cell>
          <cell r="E1150" t="str">
            <v>BEARING</v>
          </cell>
          <cell r="F1150" t="str">
            <v>8-7518K 9GPZ</v>
          </cell>
          <cell r="G1150" t="str">
            <v>ПОДШИПНИК</v>
          </cell>
          <cell r="H1150" t="str">
            <v>8-7518K 9ГПЗ</v>
          </cell>
          <cell r="I1150">
            <v>2</v>
          </cell>
          <cell r="J1150" t="str">
            <v>EACH</v>
          </cell>
          <cell r="K1150">
            <v>0</v>
          </cell>
          <cell r="L1150">
            <v>0</v>
          </cell>
          <cell r="M1150">
            <v>1720</v>
          </cell>
          <cell r="N1150">
            <v>3440</v>
          </cell>
          <cell r="O1150" t="str">
            <v>K1/11</v>
          </cell>
        </row>
        <row r="1151">
          <cell r="D1151">
            <v>3565</v>
          </cell>
          <cell r="E1151" t="str">
            <v>BEARING</v>
          </cell>
          <cell r="F1151" t="str">
            <v>ALN-3110-119-4232 HENSCHEL</v>
          </cell>
          <cell r="G1151" t="str">
            <v>ПОДШИПНИК</v>
          </cell>
          <cell r="H1151" t="str">
            <v>ALN-3110-119-4232 ХЕНШЕЛ</v>
          </cell>
          <cell r="I1151">
            <v>2</v>
          </cell>
          <cell r="J1151" t="str">
            <v>EACH</v>
          </cell>
          <cell r="K1151">
            <v>10</v>
          </cell>
          <cell r="L1151">
            <v>20</v>
          </cell>
          <cell r="M1151">
            <v>0</v>
          </cell>
          <cell r="N1151">
            <v>0</v>
          </cell>
          <cell r="O1151" t="str">
            <v>K1/11</v>
          </cell>
        </row>
        <row r="1152">
          <cell r="D1152">
            <v>3566</v>
          </cell>
          <cell r="E1152" t="str">
            <v>BEARING</v>
          </cell>
          <cell r="F1152" t="str">
            <v>7524A SPZ</v>
          </cell>
          <cell r="G1152" t="str">
            <v>ПОДШИПНИК</v>
          </cell>
          <cell r="H1152" t="str">
            <v>7524A СПЗ</v>
          </cell>
          <cell r="I1152">
            <v>2</v>
          </cell>
          <cell r="J1152" t="str">
            <v>EACH</v>
          </cell>
          <cell r="K1152">
            <v>0</v>
          </cell>
          <cell r="L1152">
            <v>0</v>
          </cell>
          <cell r="M1152">
            <v>1720</v>
          </cell>
          <cell r="N1152">
            <v>3440</v>
          </cell>
          <cell r="O1152" t="str">
            <v>K1/11</v>
          </cell>
        </row>
        <row r="1153">
          <cell r="D1153">
            <v>3568</v>
          </cell>
          <cell r="E1153" t="str">
            <v>RIM CLAMP</v>
          </cell>
          <cell r="F1153" t="str">
            <v>SA-58T20 HENSCHEL</v>
          </cell>
          <cell r="G1153" t="str">
            <v>КРЕПЛЕНИЕ</v>
          </cell>
          <cell r="H1153" t="str">
            <v>SA-58T20 ХЕНШЕЛ</v>
          </cell>
          <cell r="I1153">
            <v>12</v>
          </cell>
          <cell r="J1153" t="str">
            <v>EACH</v>
          </cell>
          <cell r="K1153">
            <v>5</v>
          </cell>
          <cell r="L1153">
            <v>60</v>
          </cell>
          <cell r="M1153">
            <v>0</v>
          </cell>
          <cell r="N1153">
            <v>0</v>
          </cell>
          <cell r="O1153" t="str">
            <v>K1/11</v>
          </cell>
        </row>
        <row r="1154">
          <cell r="D1154">
            <v>3569</v>
          </cell>
          <cell r="E1154" t="str">
            <v>LUG NUT</v>
          </cell>
          <cell r="F1154" t="str">
            <v>ALN-5310-107-2308 HENSCHEL</v>
          </cell>
          <cell r="G1154" t="str">
            <v>СТОПОРНАЯ ГАЙКА</v>
          </cell>
          <cell r="H1154" t="str">
            <v>ALN-5310-107-2308 ХЕНШЕЛ</v>
          </cell>
          <cell r="I1154">
            <v>9</v>
          </cell>
          <cell r="J1154" t="str">
            <v>EACH</v>
          </cell>
          <cell r="K1154">
            <v>1</v>
          </cell>
          <cell r="L1154">
            <v>9</v>
          </cell>
          <cell r="M1154">
            <v>0</v>
          </cell>
          <cell r="N1154">
            <v>0</v>
          </cell>
          <cell r="O1154" t="str">
            <v>K1/11</v>
          </cell>
        </row>
        <row r="1155">
          <cell r="D1155">
            <v>3571</v>
          </cell>
          <cell r="E1155" t="str">
            <v>STRAIGHT CONNECTOR</v>
          </cell>
          <cell r="F1155" t="str">
            <v>4730-17-056-0781 HENSCHEL</v>
          </cell>
          <cell r="G1155" t="str">
            <v>ШТУЦЕР</v>
          </cell>
          <cell r="H1155" t="str">
            <v>4730-17-056-0781 ХЕНШЕЛ</v>
          </cell>
          <cell r="I1155">
            <v>10</v>
          </cell>
          <cell r="J1155" t="str">
            <v>EACH</v>
          </cell>
          <cell r="K1155">
            <v>2</v>
          </cell>
          <cell r="L1155">
            <v>20</v>
          </cell>
          <cell r="M1155">
            <v>0</v>
          </cell>
          <cell r="N1155">
            <v>0</v>
          </cell>
          <cell r="O1155" t="str">
            <v>K1/11</v>
          </cell>
        </row>
        <row r="1156">
          <cell r="D1156">
            <v>3580</v>
          </cell>
          <cell r="E1156" t="str">
            <v>SEAL</v>
          </cell>
          <cell r="F1156" t="str">
            <v>ALN-5330-203-7886 HENSCHEL</v>
          </cell>
          <cell r="G1156" t="str">
            <v>УПЛОТНЕНИЕ</v>
          </cell>
          <cell r="H1156" t="str">
            <v>ALN-5330-203-7886 ХЕНШЕЛ</v>
          </cell>
          <cell r="I1156">
            <v>1</v>
          </cell>
          <cell r="J1156" t="str">
            <v>EACH</v>
          </cell>
          <cell r="K1156">
            <v>5</v>
          </cell>
          <cell r="L1156">
            <v>5</v>
          </cell>
          <cell r="M1156">
            <v>0</v>
          </cell>
          <cell r="N1156">
            <v>0</v>
          </cell>
          <cell r="O1156" t="str">
            <v>K1/11</v>
          </cell>
        </row>
        <row r="1157">
          <cell r="D1157">
            <v>3581</v>
          </cell>
          <cell r="E1157" t="str">
            <v>GASKET</v>
          </cell>
          <cell r="F1157" t="str">
            <v>HENSCHEL</v>
          </cell>
          <cell r="G1157" t="str">
            <v>ПРОКЛАДКА</v>
          </cell>
          <cell r="H1157" t="str">
            <v>ХЕНШЕЛ</v>
          </cell>
          <cell r="I1157">
            <v>10</v>
          </cell>
          <cell r="J1157" t="str">
            <v>EACH</v>
          </cell>
          <cell r="K1157">
            <v>5</v>
          </cell>
          <cell r="L1157">
            <v>50</v>
          </cell>
          <cell r="M1157">
            <v>0</v>
          </cell>
          <cell r="N1157">
            <v>0</v>
          </cell>
          <cell r="O1157" t="str">
            <v>K1/11</v>
          </cell>
        </row>
        <row r="1158">
          <cell r="D1158">
            <v>3586</v>
          </cell>
          <cell r="E1158" t="str">
            <v>AIR HOSE 1/8"</v>
          </cell>
          <cell r="F1158" t="str">
            <v>HENSCHEL</v>
          </cell>
          <cell r="G1158" t="str">
            <v>ВОЗДУШНЫЙ ШЛАНГ 1/8"</v>
          </cell>
          <cell r="H1158" t="str">
            <v>ХЕНШЕЛ</v>
          </cell>
          <cell r="I1158">
            <v>1</v>
          </cell>
          <cell r="J1158" t="str">
            <v>ROLL</v>
          </cell>
          <cell r="K1158">
            <v>10</v>
          </cell>
          <cell r="L1158">
            <v>10</v>
          </cell>
          <cell r="M1158">
            <v>0</v>
          </cell>
          <cell r="N1158">
            <v>0</v>
          </cell>
          <cell r="O1158" t="str">
            <v>K1/11</v>
          </cell>
        </row>
        <row r="1159">
          <cell r="D1159">
            <v>3587</v>
          </cell>
          <cell r="E1159" t="str">
            <v>BRAKE HOSE</v>
          </cell>
          <cell r="F1159" t="str">
            <v>629349 HENSCHEL</v>
          </cell>
          <cell r="G1159" t="str">
            <v>ТОРМОЗНОЙ ШЛАНГ</v>
          </cell>
          <cell r="H1159" t="str">
            <v>629349 ХЕНШЕЛ</v>
          </cell>
          <cell r="I1159">
            <v>4</v>
          </cell>
          <cell r="J1159" t="str">
            <v>EACH</v>
          </cell>
          <cell r="K1159">
            <v>20</v>
          </cell>
          <cell r="L1159">
            <v>80</v>
          </cell>
          <cell r="M1159">
            <v>0</v>
          </cell>
          <cell r="N1159">
            <v>0</v>
          </cell>
          <cell r="O1159" t="str">
            <v>K1/11</v>
          </cell>
        </row>
        <row r="1160">
          <cell r="D1160">
            <v>3588</v>
          </cell>
          <cell r="E1160" t="str">
            <v>AIR HOSE WITH FITTINGS</v>
          </cell>
          <cell r="F1160" t="str">
            <v>15X2 PA12</v>
          </cell>
          <cell r="G1160" t="str">
            <v>ВОЗДУШНЫЙ ШЛАНГ</v>
          </cell>
          <cell r="H1160" t="str">
            <v>15X2 PA12</v>
          </cell>
          <cell r="I1160">
            <v>3</v>
          </cell>
          <cell r="J1160" t="str">
            <v>EACH</v>
          </cell>
          <cell r="K1160">
            <v>10</v>
          </cell>
          <cell r="L1160">
            <v>30</v>
          </cell>
          <cell r="M1160">
            <v>0</v>
          </cell>
          <cell r="N1160">
            <v>0</v>
          </cell>
          <cell r="O1160" t="str">
            <v>K1/11</v>
          </cell>
        </row>
        <row r="1161">
          <cell r="D1161">
            <v>3589</v>
          </cell>
          <cell r="E1161" t="str">
            <v>AIR HOSE WITH FITTINGS</v>
          </cell>
          <cell r="F1161" t="str">
            <v>10X1.25 PA12</v>
          </cell>
          <cell r="G1161" t="str">
            <v>ВОЗДУШНЫЙ ШЛАНГ</v>
          </cell>
          <cell r="H1161" t="str">
            <v>10X1.25 PA12</v>
          </cell>
          <cell r="I1161">
            <v>5</v>
          </cell>
          <cell r="J1161" t="str">
            <v>EACH</v>
          </cell>
          <cell r="K1161">
            <v>10</v>
          </cell>
          <cell r="L1161">
            <v>50</v>
          </cell>
          <cell r="M1161">
            <v>0</v>
          </cell>
          <cell r="N1161">
            <v>0</v>
          </cell>
          <cell r="O1161" t="str">
            <v>K1/11</v>
          </cell>
        </row>
        <row r="1162">
          <cell r="D1162">
            <v>3590</v>
          </cell>
          <cell r="E1162" t="str">
            <v>FUEL HOSE WITH FITTINGS</v>
          </cell>
          <cell r="F1162" t="str">
            <v>25 BAR</v>
          </cell>
          <cell r="G1162" t="str">
            <v>ТОПЛИВНЫЙ ШЛАНГ СО ШТУЦЕРАМИ</v>
          </cell>
          <cell r="H1162" t="str">
            <v>25 БАР</v>
          </cell>
          <cell r="I1162">
            <v>2</v>
          </cell>
          <cell r="J1162" t="str">
            <v>EACH</v>
          </cell>
          <cell r="K1162">
            <v>0</v>
          </cell>
          <cell r="L1162">
            <v>0</v>
          </cell>
          <cell r="M1162">
            <v>250</v>
          </cell>
          <cell r="N1162">
            <v>500</v>
          </cell>
          <cell r="O1162" t="str">
            <v>K1/11</v>
          </cell>
        </row>
        <row r="1163">
          <cell r="D1163">
            <v>3591</v>
          </cell>
          <cell r="E1163" t="str">
            <v>AIR HOSE WITH FITTINGS</v>
          </cell>
          <cell r="F1163" t="str">
            <v>6X1 PA12</v>
          </cell>
          <cell r="G1163" t="str">
            <v>ВОЗДУШНЫЙ ШЛАНГ</v>
          </cell>
          <cell r="H1163" t="str">
            <v>6X1 PA12</v>
          </cell>
          <cell r="I1163">
            <v>5</v>
          </cell>
          <cell r="J1163" t="str">
            <v>EACH</v>
          </cell>
          <cell r="K1163">
            <v>10</v>
          </cell>
          <cell r="L1163">
            <v>50</v>
          </cell>
          <cell r="M1163">
            <v>0</v>
          </cell>
          <cell r="N1163">
            <v>0</v>
          </cell>
          <cell r="O1163" t="str">
            <v>K1/7</v>
          </cell>
        </row>
        <row r="1164">
          <cell r="D1164">
            <v>3592</v>
          </cell>
          <cell r="E1164" t="str">
            <v>AIR HOSE</v>
          </cell>
          <cell r="F1164" t="str">
            <v>15X2 PA12</v>
          </cell>
          <cell r="G1164" t="str">
            <v>ВОЗДУШНЫЙ ШЛАНГ</v>
          </cell>
          <cell r="H1164" t="str">
            <v>15X2 PA12</v>
          </cell>
          <cell r="I1164">
            <v>10</v>
          </cell>
          <cell r="J1164" t="str">
            <v>METER</v>
          </cell>
          <cell r="K1164">
            <v>10</v>
          </cell>
          <cell r="L1164">
            <v>100</v>
          </cell>
          <cell r="M1164">
            <v>0</v>
          </cell>
          <cell r="N1164">
            <v>0</v>
          </cell>
          <cell r="O1164" t="str">
            <v>K1/10</v>
          </cell>
        </row>
        <row r="1165">
          <cell r="D1165">
            <v>3593</v>
          </cell>
          <cell r="E1165" t="str">
            <v>HOSE WITH FITTINGS</v>
          </cell>
          <cell r="F1165" t="str">
            <v>AP6308</v>
          </cell>
          <cell r="G1165" t="str">
            <v>ШЛАНГ СО ШТУЦЕРАМИ</v>
          </cell>
          <cell r="H1165" t="str">
            <v>AP6308</v>
          </cell>
          <cell r="I1165">
            <v>1</v>
          </cell>
          <cell r="J1165" t="str">
            <v>EACH</v>
          </cell>
          <cell r="K1165">
            <v>0</v>
          </cell>
          <cell r="L1165">
            <v>0</v>
          </cell>
          <cell r="M1165">
            <v>500</v>
          </cell>
          <cell r="N1165">
            <v>500</v>
          </cell>
          <cell r="O1165" t="str">
            <v>K1/10</v>
          </cell>
        </row>
        <row r="1166">
          <cell r="D1166">
            <v>3596</v>
          </cell>
          <cell r="E1166" t="str">
            <v>ROOFING MATERIAL</v>
          </cell>
          <cell r="F1166" t="str">
            <v>2.60 X 0.83 MTR COMES WITH THE WAREHOUSE BUILDING</v>
          </cell>
          <cell r="G1166" t="str">
            <v>КРОВЛЯ</v>
          </cell>
          <cell r="H1166" t="str">
            <v>2.60 X 0.83 M ЧАСТЬ СТРОИТЕЛЬНОГО МАТЕРИАЛА ДЛЯ СКЛАДА</v>
          </cell>
          <cell r="I1166">
            <v>77</v>
          </cell>
          <cell r="J1166" t="str">
            <v>SHEET</v>
          </cell>
          <cell r="K1166">
            <v>0</v>
          </cell>
          <cell r="L1166">
            <v>0</v>
          </cell>
          <cell r="M1166">
            <v>0</v>
          </cell>
          <cell r="N1166">
            <v>0</v>
          </cell>
          <cell r="O1166" t="str">
            <v>K1/10</v>
          </cell>
        </row>
        <row r="1167">
          <cell r="D1167">
            <v>3599</v>
          </cell>
          <cell r="E1167" t="str">
            <v>CABLE VINYL</v>
          </cell>
          <cell r="F1167" t="str">
            <v>2X1</v>
          </cell>
          <cell r="G1167" t="str">
            <v>КАБЕЛЬ ВИНИЛОВЫЙ</v>
          </cell>
          <cell r="H1167" t="str">
            <v>2X1</v>
          </cell>
          <cell r="I1167">
            <v>27</v>
          </cell>
          <cell r="J1167" t="str">
            <v>METER</v>
          </cell>
          <cell r="K1167">
            <v>0</v>
          </cell>
          <cell r="L1167">
            <v>0</v>
          </cell>
          <cell r="M1167">
            <v>200</v>
          </cell>
          <cell r="N1167">
            <v>5400</v>
          </cell>
          <cell r="O1167" t="str">
            <v>K1/10</v>
          </cell>
        </row>
        <row r="1168">
          <cell r="D1168">
            <v>3601</v>
          </cell>
          <cell r="E1168" t="str">
            <v>SEAL</v>
          </cell>
          <cell r="F1168" t="str">
            <v>ALN-5330-203-7740 HENSCHEL</v>
          </cell>
          <cell r="G1168" t="str">
            <v>САЛЬНИК</v>
          </cell>
          <cell r="H1168" t="str">
            <v>ALN-5330-203-7740 ХЕНШЕЛ</v>
          </cell>
          <cell r="I1168">
            <v>1</v>
          </cell>
          <cell r="J1168" t="str">
            <v>EACH</v>
          </cell>
          <cell r="K1168">
            <v>5</v>
          </cell>
          <cell r="L1168">
            <v>5</v>
          </cell>
          <cell r="M1168">
            <v>0</v>
          </cell>
          <cell r="N1168">
            <v>0</v>
          </cell>
          <cell r="O1168" t="str">
            <v>K1/11</v>
          </cell>
        </row>
        <row r="1169">
          <cell r="D1169">
            <v>3602</v>
          </cell>
          <cell r="E1169" t="str">
            <v>TAIL PIPE</v>
          </cell>
          <cell r="F1169" t="str">
            <v>HENSCHEL</v>
          </cell>
          <cell r="G1169" t="str">
            <v>ТРУБА ГЛУШИТЕЛЯ</v>
          </cell>
          <cell r="H1169" t="str">
            <v>ХЕНШЕЛ</v>
          </cell>
          <cell r="I1169">
            <v>1</v>
          </cell>
          <cell r="J1169" t="str">
            <v>EACH</v>
          </cell>
          <cell r="K1169">
            <v>60</v>
          </cell>
          <cell r="L1169">
            <v>60</v>
          </cell>
          <cell r="M1169">
            <v>0</v>
          </cell>
          <cell r="N1169">
            <v>0</v>
          </cell>
          <cell r="O1169" t="str">
            <v>K1/9</v>
          </cell>
        </row>
        <row r="1170">
          <cell r="D1170">
            <v>3606</v>
          </cell>
          <cell r="E1170" t="str">
            <v>GLOW PLUGS</v>
          </cell>
          <cell r="F1170" t="str">
            <v>19850-17020 STATION WAGON</v>
          </cell>
          <cell r="G1170" t="str">
            <v>СВЕЧИ ЗАЖИГАНИЯ</v>
          </cell>
          <cell r="H1170" t="str">
            <v>19850-17020 СТЕЙШН ВЭГОН</v>
          </cell>
          <cell r="I1170">
            <v>11</v>
          </cell>
          <cell r="J1170" t="str">
            <v>EACH</v>
          </cell>
          <cell r="K1170">
            <v>12.61</v>
          </cell>
          <cell r="L1170">
            <v>138.71</v>
          </cell>
          <cell r="M1170">
            <v>0</v>
          </cell>
          <cell r="N1170">
            <v>0</v>
          </cell>
          <cell r="O1170" t="str">
            <v>K1/47</v>
          </cell>
        </row>
        <row r="1171">
          <cell r="D1171">
            <v>3610</v>
          </cell>
          <cell r="E1171" t="str">
            <v>BLADE TYPE CERAMIC FUSE</v>
          </cell>
          <cell r="F1171" t="str">
            <v>125A 500V 120KA</v>
          </cell>
          <cell r="G1171" t="str">
            <v>КЕРАМИЧЕСКИЙ ПРЕДОХРАНИТЕЛЬ</v>
          </cell>
          <cell r="H1171" t="str">
            <v>125А 500В 120КА</v>
          </cell>
          <cell r="I1171">
            <v>15</v>
          </cell>
          <cell r="J1171" t="str">
            <v>EACH</v>
          </cell>
          <cell r="K1171">
            <v>0</v>
          </cell>
          <cell r="L1171">
            <v>0</v>
          </cell>
          <cell r="M1171">
            <v>0</v>
          </cell>
          <cell r="N1171">
            <v>0</v>
          </cell>
          <cell r="O1171" t="str">
            <v>K1/8</v>
          </cell>
        </row>
        <row r="1172">
          <cell r="D1172">
            <v>3611</v>
          </cell>
          <cell r="E1172" t="str">
            <v>BLADE TYPE CERAMIC FUSE</v>
          </cell>
          <cell r="F1172" t="str">
            <v>100A 500V 120KA</v>
          </cell>
          <cell r="G1172" t="str">
            <v>КЕРАМИЧЕСКИЙ ПРЕДОХРАНИТЕЛЬ</v>
          </cell>
          <cell r="H1172" t="str">
            <v>100А 500В 120КА</v>
          </cell>
          <cell r="I1172">
            <v>19</v>
          </cell>
          <cell r="J1172" t="str">
            <v>EACH</v>
          </cell>
          <cell r="K1172">
            <v>0</v>
          </cell>
          <cell r="L1172">
            <v>0</v>
          </cell>
          <cell r="M1172">
            <v>0</v>
          </cell>
          <cell r="N1172">
            <v>0</v>
          </cell>
          <cell r="O1172" t="str">
            <v>K1/8</v>
          </cell>
        </row>
        <row r="1173">
          <cell r="D1173">
            <v>3612</v>
          </cell>
          <cell r="E1173" t="str">
            <v>BLADE TYPE CERAMIC FUSE</v>
          </cell>
          <cell r="F1173" t="str">
            <v>160A 500V 120KA</v>
          </cell>
          <cell r="G1173" t="str">
            <v>КЕРАМИЧЕСКИЙ ПРЕДОХРАНИТЕЛЬ</v>
          </cell>
          <cell r="H1173" t="str">
            <v>160А 500В 120КА</v>
          </cell>
          <cell r="I1173">
            <v>1</v>
          </cell>
          <cell r="J1173" t="str">
            <v>EACH</v>
          </cell>
          <cell r="K1173">
            <v>0</v>
          </cell>
          <cell r="L1173">
            <v>0</v>
          </cell>
          <cell r="M1173">
            <v>0</v>
          </cell>
          <cell r="N1173">
            <v>0</v>
          </cell>
          <cell r="O1173" t="str">
            <v>K1/8</v>
          </cell>
        </row>
        <row r="1174">
          <cell r="D1174">
            <v>3614</v>
          </cell>
          <cell r="E1174" t="str">
            <v>CERAMIC FUSE</v>
          </cell>
          <cell r="F1174" t="str">
            <v>20A 500V</v>
          </cell>
          <cell r="G1174" t="str">
            <v>КЕРАМИЧЕСКИЙ ПРЕДОХРАНИТЕЛЬ</v>
          </cell>
          <cell r="H1174" t="str">
            <v>20А 500В</v>
          </cell>
          <cell r="I1174">
            <v>23</v>
          </cell>
          <cell r="J1174" t="str">
            <v>EACH</v>
          </cell>
          <cell r="K1174">
            <v>0</v>
          </cell>
          <cell r="L1174">
            <v>0</v>
          </cell>
          <cell r="M1174">
            <v>0</v>
          </cell>
          <cell r="N1174">
            <v>0</v>
          </cell>
          <cell r="O1174" t="str">
            <v>K1/8</v>
          </cell>
        </row>
        <row r="1175">
          <cell r="D1175">
            <v>3615</v>
          </cell>
          <cell r="E1175" t="str">
            <v>CERAMIC FUSE</v>
          </cell>
          <cell r="F1175" t="str">
            <v>50A 500V</v>
          </cell>
          <cell r="G1175" t="str">
            <v>КЕРАМИЧЕСКИЙ ПРЕДОХРАНИТЕЛЬ</v>
          </cell>
          <cell r="H1175" t="str">
            <v>50А 500В</v>
          </cell>
          <cell r="I1175">
            <v>41</v>
          </cell>
          <cell r="J1175" t="str">
            <v>EACH</v>
          </cell>
          <cell r="K1175">
            <v>0</v>
          </cell>
          <cell r="L1175">
            <v>0</v>
          </cell>
          <cell r="M1175">
            <v>0</v>
          </cell>
          <cell r="N1175">
            <v>0</v>
          </cell>
          <cell r="O1175" t="str">
            <v>K1/8</v>
          </cell>
        </row>
        <row r="1176">
          <cell r="D1176">
            <v>3616</v>
          </cell>
          <cell r="E1176" t="str">
            <v>CERAMIC FUSE</v>
          </cell>
          <cell r="F1176" t="str">
            <v>16A 500V</v>
          </cell>
          <cell r="G1176" t="str">
            <v>КЕРАМИЧЕСКИЙ ПРЕДОХРАНИТЕЛЬ</v>
          </cell>
          <cell r="H1176" t="str">
            <v>16А 500В</v>
          </cell>
          <cell r="I1176">
            <v>108</v>
          </cell>
          <cell r="J1176" t="str">
            <v>EACH</v>
          </cell>
          <cell r="K1176">
            <v>0</v>
          </cell>
          <cell r="L1176">
            <v>0</v>
          </cell>
          <cell r="M1176">
            <v>0</v>
          </cell>
          <cell r="N1176">
            <v>0</v>
          </cell>
          <cell r="O1176" t="str">
            <v>K1/8</v>
          </cell>
        </row>
        <row r="1177">
          <cell r="D1177">
            <v>3618</v>
          </cell>
          <cell r="E1177" t="str">
            <v>CERAMIC FUSE HOLDER</v>
          </cell>
          <cell r="F1177" t="str">
            <v>50A 500V</v>
          </cell>
          <cell r="G1177" t="str">
            <v>ДЕРЖАТЕЛЬ ДЛЯ КЕРАМИЧЕСКОГО ПРЕДОХРАНИТЕЛЯ</v>
          </cell>
          <cell r="H1177" t="str">
            <v>50А 500В</v>
          </cell>
          <cell r="I1177">
            <v>22</v>
          </cell>
          <cell r="J1177" t="str">
            <v>EACH</v>
          </cell>
          <cell r="K1177">
            <v>0</v>
          </cell>
          <cell r="L1177">
            <v>0</v>
          </cell>
          <cell r="M1177">
            <v>0</v>
          </cell>
          <cell r="N1177">
            <v>0</v>
          </cell>
          <cell r="O1177" t="str">
            <v>K1/8</v>
          </cell>
        </row>
        <row r="1178">
          <cell r="D1178">
            <v>3621</v>
          </cell>
          <cell r="E1178" t="str">
            <v>STARTER ROPE</v>
          </cell>
          <cell r="F1178" t="str">
            <v>280399</v>
          </cell>
          <cell r="G1178" t="str">
            <v>ШНУР СТАРТОВЫЙ</v>
          </cell>
          <cell r="H1178" t="str">
            <v>280399</v>
          </cell>
          <cell r="I1178">
            <v>1</v>
          </cell>
          <cell r="J1178" t="str">
            <v>EACH</v>
          </cell>
          <cell r="K1178">
            <v>1</v>
          </cell>
          <cell r="L1178">
            <v>1</v>
          </cell>
          <cell r="M1178">
            <v>0</v>
          </cell>
          <cell r="N1178">
            <v>0</v>
          </cell>
          <cell r="O1178" t="str">
            <v>K1/8</v>
          </cell>
        </row>
        <row r="1179">
          <cell r="D1179">
            <v>3622</v>
          </cell>
          <cell r="E1179" t="str">
            <v>MOTOR</v>
          </cell>
          <cell r="F1179" t="str">
            <v>793419-10</v>
          </cell>
          <cell r="G1179" t="str">
            <v>МОТОР</v>
          </cell>
          <cell r="H1179" t="str">
            <v>793419-10</v>
          </cell>
          <cell r="I1179">
            <v>2</v>
          </cell>
          <cell r="J1179" t="str">
            <v>EACH</v>
          </cell>
          <cell r="K1179">
            <v>25</v>
          </cell>
          <cell r="L1179">
            <v>50</v>
          </cell>
          <cell r="M1179">
            <v>0</v>
          </cell>
          <cell r="N1179">
            <v>0</v>
          </cell>
          <cell r="O1179" t="str">
            <v>K1/8</v>
          </cell>
        </row>
        <row r="1180">
          <cell r="D1180">
            <v>3623</v>
          </cell>
          <cell r="E1180" t="str">
            <v>ELECTRICAL CABLE</v>
          </cell>
          <cell r="F1180" t="str">
            <v>2 X 2.5 MM</v>
          </cell>
          <cell r="G1180" t="str">
            <v>КАБЕЛЬ ЭЛЕКТРИЧЕСКИЙ</v>
          </cell>
          <cell r="H1180" t="str">
            <v>2 X 2.5 MM</v>
          </cell>
          <cell r="I1180">
            <v>128</v>
          </cell>
          <cell r="J1180" t="str">
            <v>METER</v>
          </cell>
          <cell r="K1180">
            <v>0</v>
          </cell>
          <cell r="L1180">
            <v>0</v>
          </cell>
          <cell r="M1180">
            <v>200</v>
          </cell>
          <cell r="N1180">
            <v>25600</v>
          </cell>
          <cell r="O1180" t="str">
            <v>K1/7</v>
          </cell>
        </row>
        <row r="1181">
          <cell r="D1181">
            <v>3624</v>
          </cell>
          <cell r="E1181" t="str">
            <v>WIRE LINE</v>
          </cell>
          <cell r="F1181" t="str">
            <v>7/8"</v>
          </cell>
          <cell r="G1181" t="str">
            <v>ТАЛЕВОЙ КАНАТ</v>
          </cell>
          <cell r="H1181" t="str">
            <v>7/8"</v>
          </cell>
          <cell r="I1181">
            <v>1</v>
          </cell>
          <cell r="J1181" t="str">
            <v>DRUM</v>
          </cell>
          <cell r="K1181">
            <v>0</v>
          </cell>
          <cell r="L1181">
            <v>0</v>
          </cell>
          <cell r="M1181">
            <v>68749.5</v>
          </cell>
          <cell r="N1181">
            <v>68749.5</v>
          </cell>
          <cell r="O1181" t="str">
            <v>K2</v>
          </cell>
        </row>
        <row r="1182">
          <cell r="D1182">
            <v>3625</v>
          </cell>
          <cell r="E1182" t="str">
            <v>METAL BRACKETS</v>
          </cell>
          <cell r="F1182">
            <v>0</v>
          </cell>
          <cell r="G1182" t="str">
            <v>МЕТАЛЛИЧЕСКИЕ СКОБЫ</v>
          </cell>
          <cell r="H1182">
            <v>0</v>
          </cell>
          <cell r="I1182">
            <v>1</v>
          </cell>
          <cell r="J1182" t="str">
            <v>LOT</v>
          </cell>
          <cell r="K1182">
            <v>0</v>
          </cell>
          <cell r="L1182">
            <v>0</v>
          </cell>
          <cell r="M1182">
            <v>0</v>
          </cell>
          <cell r="N1182">
            <v>0</v>
          </cell>
          <cell r="O1182" t="str">
            <v>K1/6</v>
          </cell>
        </row>
        <row r="1183">
          <cell r="D1183">
            <v>3627</v>
          </cell>
          <cell r="E1183" t="str">
            <v>ELECTRIC MOTOR</v>
          </cell>
          <cell r="F1183" t="str">
            <v>RS-750SH 00667312</v>
          </cell>
          <cell r="G1183" t="str">
            <v>ЭЛЕКТРОМОТОР</v>
          </cell>
          <cell r="H1183" t="str">
            <v>RS-750SH 00667312</v>
          </cell>
          <cell r="I1183">
            <v>4</v>
          </cell>
          <cell r="J1183" t="str">
            <v>EACH</v>
          </cell>
          <cell r="K1183">
            <v>321</v>
          </cell>
          <cell r="L1183">
            <v>1284</v>
          </cell>
          <cell r="M1183">
            <v>0</v>
          </cell>
          <cell r="N1183">
            <v>0</v>
          </cell>
          <cell r="O1183" t="str">
            <v>K1/8</v>
          </cell>
        </row>
        <row r="1184">
          <cell r="D1184">
            <v>3629</v>
          </cell>
          <cell r="E1184" t="str">
            <v>AC UNIT</v>
          </cell>
          <cell r="F1184" t="str">
            <v>TYPE WU25 300-0250M1 PRICE INCLUDED IN LIVING UNITS PO#908</v>
          </cell>
          <cell r="G1184" t="str">
            <v>КОНДИЦИОНЕР ВОЗДУХА</v>
          </cell>
          <cell r="H1184" t="str">
            <v>ТИП WU25 300-0250М1 ЦЕНА ВКЛЮЧЕНА В ОБЩУЮ СТОИМОСТЬ ЖИЛЫХ ПОМЕЩЕНИЙ. ЗАКАЗ №908</v>
          </cell>
          <cell r="I1184">
            <v>2</v>
          </cell>
          <cell r="J1184" t="str">
            <v>EACH</v>
          </cell>
          <cell r="K1184">
            <v>0</v>
          </cell>
          <cell r="L1184">
            <v>0</v>
          </cell>
          <cell r="M1184">
            <v>0</v>
          </cell>
          <cell r="N1184">
            <v>0</v>
          </cell>
          <cell r="O1184" t="str">
            <v>K1/5</v>
          </cell>
        </row>
        <row r="1185">
          <cell r="D1185">
            <v>3630</v>
          </cell>
          <cell r="E1185" t="str">
            <v>SMOKE DETECTOR</v>
          </cell>
          <cell r="F1185" t="str">
            <v>3REC</v>
          </cell>
          <cell r="G1185" t="str">
            <v>ДЫМОВОЙ ДЕТЕКТОР</v>
          </cell>
          <cell r="H1185" t="str">
            <v>3REC</v>
          </cell>
          <cell r="I1185">
            <v>10</v>
          </cell>
          <cell r="J1185" t="str">
            <v>EACH</v>
          </cell>
          <cell r="K1185">
            <v>0</v>
          </cell>
          <cell r="L1185">
            <v>0</v>
          </cell>
          <cell r="M1185">
            <v>0</v>
          </cell>
          <cell r="N1185">
            <v>0</v>
          </cell>
          <cell r="O1185" t="str">
            <v>K1/4</v>
          </cell>
        </row>
        <row r="1186">
          <cell r="D1186">
            <v>3632</v>
          </cell>
          <cell r="E1186" t="str">
            <v>TIRE CHAIN</v>
          </cell>
          <cell r="F1186" t="str">
            <v>FOR TRUCKS</v>
          </cell>
          <cell r="G1186" t="str">
            <v>ЦЕПЬ КОЛЁСНАЯ</v>
          </cell>
          <cell r="H1186" t="str">
            <v>НА ГРУЗОВИКИ</v>
          </cell>
          <cell r="I1186">
            <v>3</v>
          </cell>
          <cell r="J1186" t="str">
            <v>SET</v>
          </cell>
          <cell r="K1186">
            <v>100</v>
          </cell>
          <cell r="L1186">
            <v>300</v>
          </cell>
          <cell r="M1186">
            <v>0</v>
          </cell>
          <cell r="N1186">
            <v>0</v>
          </cell>
          <cell r="O1186" t="str">
            <v>K1/6</v>
          </cell>
        </row>
        <row r="1187">
          <cell r="D1187">
            <v>3633</v>
          </cell>
          <cell r="E1187" t="str">
            <v>EMERGENCY LIGHTS BATTERY</v>
          </cell>
          <cell r="F1187">
            <v>0</v>
          </cell>
          <cell r="G1187" t="str">
            <v>АККУМУЛЯТОР ДЛЯ СИСТЕМЫ АВАРИЙНОГО ОСВЕЩЕНИЯ</v>
          </cell>
          <cell r="H1187">
            <v>0</v>
          </cell>
          <cell r="I1187">
            <v>39</v>
          </cell>
          <cell r="J1187" t="str">
            <v>EACH</v>
          </cell>
          <cell r="K1187">
            <v>20</v>
          </cell>
          <cell r="L1187">
            <v>780</v>
          </cell>
          <cell r="M1187">
            <v>0</v>
          </cell>
          <cell r="N1187">
            <v>0</v>
          </cell>
          <cell r="O1187" t="str">
            <v>K1/4</v>
          </cell>
        </row>
        <row r="1188">
          <cell r="D1188">
            <v>3635</v>
          </cell>
          <cell r="E1188" t="str">
            <v>BALL VALVE</v>
          </cell>
          <cell r="F1188" t="str">
            <v>3-1/2" DAFRAM DN100 PN16 A105 25085 E-16STA8</v>
          </cell>
          <cell r="G1188" t="str">
            <v>ШАРОВОЙ КРАН</v>
          </cell>
          <cell r="H1188" t="str">
            <v>3-1/2" DAFRAM DN100 PN16 A105 25085 E-16STA8</v>
          </cell>
          <cell r="I1188">
            <v>6</v>
          </cell>
          <cell r="J1188" t="str">
            <v>EACH</v>
          </cell>
          <cell r="K1188">
            <v>0</v>
          </cell>
          <cell r="L1188">
            <v>0</v>
          </cell>
          <cell r="M1188">
            <v>16000</v>
          </cell>
          <cell r="N1188">
            <v>96000</v>
          </cell>
          <cell r="O1188" t="str">
            <v>K1/3</v>
          </cell>
        </row>
        <row r="1189">
          <cell r="D1189">
            <v>3637</v>
          </cell>
          <cell r="E1189" t="str">
            <v>POWER TONG JAW</v>
          </cell>
          <cell r="F1189" t="str">
            <v>2-7/8" (73 MM)</v>
          </cell>
          <cell r="G1189" t="str">
            <v>ЧЕЛЮСТЬ ДЛЯ ТРУБНОГО КЛЮЧА</v>
          </cell>
          <cell r="H1189" t="str">
            <v>2-7/8" (73 MM)</v>
          </cell>
          <cell r="I1189">
            <v>2</v>
          </cell>
          <cell r="J1189" t="str">
            <v>EACH</v>
          </cell>
          <cell r="K1189">
            <v>0</v>
          </cell>
          <cell r="L1189">
            <v>0</v>
          </cell>
          <cell r="M1189">
            <v>1192.7</v>
          </cell>
          <cell r="N1189">
            <v>2385.4</v>
          </cell>
          <cell r="O1189" t="str">
            <v>K2</v>
          </cell>
        </row>
        <row r="1190">
          <cell r="D1190">
            <v>3639</v>
          </cell>
          <cell r="E1190" t="str">
            <v>CHECK VALVE</v>
          </cell>
          <cell r="F1190" t="str">
            <v>1" FLANGED</v>
          </cell>
          <cell r="G1190" t="str">
            <v>ОБРАТНЫЙ КЛАПАН</v>
          </cell>
          <cell r="H1190" t="str">
            <v>1" НА ФЛАНЦАХ</v>
          </cell>
          <cell r="I1190">
            <v>1</v>
          </cell>
          <cell r="J1190" t="str">
            <v>EACH</v>
          </cell>
          <cell r="K1190">
            <v>0</v>
          </cell>
          <cell r="L1190">
            <v>0</v>
          </cell>
          <cell r="M1190">
            <v>4300</v>
          </cell>
          <cell r="N1190">
            <v>4300</v>
          </cell>
          <cell r="O1190" t="str">
            <v>K2</v>
          </cell>
        </row>
        <row r="1191">
          <cell r="D1191">
            <v>3640</v>
          </cell>
          <cell r="E1191" t="str">
            <v>BALL VALVE</v>
          </cell>
          <cell r="F1191" t="str">
            <v>50MM</v>
          </cell>
          <cell r="G1191" t="str">
            <v>ЗАДВИЖКА ШАРОВАЯ</v>
          </cell>
          <cell r="H1191" t="str">
            <v>50MM</v>
          </cell>
          <cell r="I1191">
            <v>1</v>
          </cell>
          <cell r="J1191" t="str">
            <v>EACH</v>
          </cell>
          <cell r="K1191">
            <v>13</v>
          </cell>
          <cell r="L1191">
            <v>13</v>
          </cell>
          <cell r="M1191">
            <v>0</v>
          </cell>
          <cell r="N1191">
            <v>0</v>
          </cell>
          <cell r="O1191" t="str">
            <v>K1/3</v>
          </cell>
        </row>
        <row r="1192">
          <cell r="D1192">
            <v>3641</v>
          </cell>
          <cell r="E1192" t="str">
            <v>ADAPTER</v>
          </cell>
          <cell r="F1192" t="str">
            <v>4" THREADED</v>
          </cell>
          <cell r="G1192" t="str">
            <v>АДАПТЕР</v>
          </cell>
          <cell r="H1192" t="str">
            <v>4" С РЕЗЬБОЙ</v>
          </cell>
          <cell r="I1192">
            <v>3</v>
          </cell>
          <cell r="J1192" t="str">
            <v>EACH</v>
          </cell>
          <cell r="K1192">
            <v>0</v>
          </cell>
          <cell r="L1192">
            <v>0</v>
          </cell>
          <cell r="M1192">
            <v>8600</v>
          </cell>
          <cell r="N1192">
            <v>25800</v>
          </cell>
          <cell r="O1192" t="str">
            <v>K1/3</v>
          </cell>
        </row>
        <row r="1193">
          <cell r="D1193">
            <v>3642</v>
          </cell>
          <cell r="E1193" t="str">
            <v>POWER TONG DIES</v>
          </cell>
          <cell r="F1193" t="str">
            <v>2-7/8" (73 MM)</v>
          </cell>
          <cell r="G1193" t="str">
            <v>СУХАРИ ДЛЯ ТРУБНОГО КЛЮЧА</v>
          </cell>
          <cell r="H1193" t="str">
            <v>2-7/8" (73 MM)</v>
          </cell>
          <cell r="I1193">
            <v>10</v>
          </cell>
          <cell r="J1193" t="str">
            <v>EACH</v>
          </cell>
          <cell r="K1193">
            <v>0</v>
          </cell>
          <cell r="L1193">
            <v>0</v>
          </cell>
          <cell r="M1193">
            <v>1192.7</v>
          </cell>
          <cell r="N1193">
            <v>11927</v>
          </cell>
          <cell r="O1193" t="str">
            <v>K2</v>
          </cell>
        </row>
        <row r="1194">
          <cell r="D1194">
            <v>3643</v>
          </cell>
          <cell r="E1194" t="str">
            <v>SLIP INSERTS</v>
          </cell>
          <cell r="F1194" t="str">
            <v>2-7/8" (73 MM)</v>
          </cell>
          <cell r="G1194" t="str">
            <v>СУХАРИ КЛИНОВЫЕ</v>
          </cell>
          <cell r="H1194" t="str">
            <v>2-7/8" (73 MM)</v>
          </cell>
          <cell r="I1194">
            <v>36</v>
          </cell>
          <cell r="J1194" t="str">
            <v>EACH</v>
          </cell>
          <cell r="K1194">
            <v>0</v>
          </cell>
          <cell r="L1194">
            <v>0</v>
          </cell>
          <cell r="M1194">
            <v>1192.7</v>
          </cell>
          <cell r="N1194">
            <v>42937.2</v>
          </cell>
          <cell r="O1194" t="str">
            <v>K2</v>
          </cell>
        </row>
        <row r="1195">
          <cell r="D1195">
            <v>3644</v>
          </cell>
          <cell r="E1195" t="str">
            <v>POWER TONG DIES</v>
          </cell>
          <cell r="F1195" t="str">
            <v>5-3/4"</v>
          </cell>
          <cell r="G1195" t="str">
            <v>СУХАРИ ДЛЯ ТРУБНОГО КЛЮЧА</v>
          </cell>
          <cell r="H1195" t="str">
            <v>5-3/4"</v>
          </cell>
          <cell r="I1195">
            <v>6</v>
          </cell>
          <cell r="J1195" t="str">
            <v>EACH</v>
          </cell>
          <cell r="K1195">
            <v>0</v>
          </cell>
          <cell r="L1195">
            <v>0</v>
          </cell>
          <cell r="M1195">
            <v>1192.7</v>
          </cell>
          <cell r="N1195">
            <v>7156.2</v>
          </cell>
          <cell r="O1195" t="str">
            <v>K2</v>
          </cell>
        </row>
        <row r="1196">
          <cell r="D1196">
            <v>3645</v>
          </cell>
          <cell r="E1196" t="str">
            <v>SPARE PARTS FOR BULLDOZER BGM-12-3</v>
          </cell>
          <cell r="F1196">
            <v>0</v>
          </cell>
          <cell r="G1196" t="str">
            <v>ЗАПАСНЫЕ ЧАСТИ ДЛЯ БУРОВОЙ ГРУНТОРЕЗНОЙ МАШИНЫ БГМ-12-3</v>
          </cell>
          <cell r="H1196">
            <v>0</v>
          </cell>
          <cell r="I1196">
            <v>1</v>
          </cell>
          <cell r="J1196" t="str">
            <v>LOT</v>
          </cell>
          <cell r="K1196">
            <v>0</v>
          </cell>
          <cell r="L1196">
            <v>0</v>
          </cell>
          <cell r="M1196">
            <v>0</v>
          </cell>
          <cell r="N1196">
            <v>0</v>
          </cell>
          <cell r="O1196" t="str">
            <v>K2</v>
          </cell>
        </row>
        <row r="1197">
          <cell r="D1197">
            <v>3646</v>
          </cell>
          <cell r="E1197" t="str">
            <v>FLANGE THREADED</v>
          </cell>
          <cell r="F1197" t="str">
            <v>114.3 MM</v>
          </cell>
          <cell r="G1197" t="str">
            <v>ФЛАНЕЦ С РЕЗЬБОЙ</v>
          </cell>
          <cell r="H1197" t="str">
            <v>114.3 MM</v>
          </cell>
          <cell r="I1197">
            <v>6</v>
          </cell>
          <cell r="J1197" t="str">
            <v>EACH</v>
          </cell>
          <cell r="K1197">
            <v>0</v>
          </cell>
          <cell r="L1197">
            <v>0</v>
          </cell>
          <cell r="M1197">
            <v>4300</v>
          </cell>
          <cell r="N1197">
            <v>25800</v>
          </cell>
          <cell r="O1197" t="str">
            <v>K2</v>
          </cell>
        </row>
        <row r="1198">
          <cell r="D1198">
            <v>3650</v>
          </cell>
          <cell r="E1198" t="str">
            <v>SLEEVE RUBBER PACKING</v>
          </cell>
          <cell r="F1198" t="str">
            <v>NB-50 PUMP</v>
          </cell>
          <cell r="G1198" t="str">
            <v>РЕЗИНОВЫЙ УПЛОТНИТЕЛЬ ВТУЛКИ</v>
          </cell>
          <cell r="H1198" t="str">
            <v>ДЛЯ НАСОСА НБ-50</v>
          </cell>
          <cell r="I1198">
            <v>5</v>
          </cell>
          <cell r="J1198" t="str">
            <v>EACH</v>
          </cell>
          <cell r="K1198">
            <v>0</v>
          </cell>
          <cell r="L1198">
            <v>0</v>
          </cell>
          <cell r="M1198">
            <v>100</v>
          </cell>
          <cell r="N1198">
            <v>500</v>
          </cell>
          <cell r="O1198" t="str">
            <v>K1/2</v>
          </cell>
        </row>
        <row r="1199">
          <cell r="D1199">
            <v>3651</v>
          </cell>
          <cell r="E1199" t="str">
            <v>SLEEVE METAL RING</v>
          </cell>
          <cell r="F1199" t="str">
            <v>NB-50 PUMP</v>
          </cell>
          <cell r="G1199" t="str">
            <v>МЕТАЛЛИЧЕСКОЕ КОЛЬЦО ВТУЛКИ</v>
          </cell>
          <cell r="H1199" t="str">
            <v>ДЛЯ НАСОСА НБ-50</v>
          </cell>
          <cell r="I1199">
            <v>2</v>
          </cell>
          <cell r="J1199" t="str">
            <v>EACH</v>
          </cell>
          <cell r="K1199">
            <v>0</v>
          </cell>
          <cell r="L1199">
            <v>0</v>
          </cell>
          <cell r="M1199">
            <v>1500</v>
          </cell>
          <cell r="N1199">
            <v>3000</v>
          </cell>
          <cell r="O1199" t="str">
            <v>K1/2</v>
          </cell>
        </row>
        <row r="1200">
          <cell r="D1200">
            <v>3656</v>
          </cell>
          <cell r="E1200" t="str">
            <v>SLEEVE</v>
          </cell>
          <cell r="F1200">
            <v>0</v>
          </cell>
          <cell r="G1200" t="str">
            <v>ВТУЛКА</v>
          </cell>
          <cell r="H1200">
            <v>0</v>
          </cell>
          <cell r="I1200">
            <v>8</v>
          </cell>
          <cell r="J1200" t="str">
            <v>EACH</v>
          </cell>
          <cell r="K1200">
            <v>0</v>
          </cell>
          <cell r="L1200">
            <v>0</v>
          </cell>
          <cell r="M1200">
            <v>540</v>
          </cell>
          <cell r="N1200">
            <v>4320</v>
          </cell>
          <cell r="O1200" t="str">
            <v>K2</v>
          </cell>
        </row>
        <row r="1201">
          <cell r="D1201">
            <v>3659</v>
          </cell>
          <cell r="E1201" t="str">
            <v>PUMP STEM</v>
          </cell>
          <cell r="F1201" t="str">
            <v>NB-50 PUMP</v>
          </cell>
          <cell r="G1201" t="str">
            <v>ШТОК НАСОСНЫЙ</v>
          </cell>
          <cell r="H1201" t="str">
            <v>ДЛЯ НАСОСА НБ-50</v>
          </cell>
          <cell r="I1201">
            <v>5</v>
          </cell>
          <cell r="J1201" t="str">
            <v>EACH</v>
          </cell>
          <cell r="K1201">
            <v>0</v>
          </cell>
          <cell r="L1201">
            <v>0</v>
          </cell>
          <cell r="M1201">
            <v>7920</v>
          </cell>
          <cell r="N1201">
            <v>39600</v>
          </cell>
          <cell r="O1201" t="str">
            <v>K2</v>
          </cell>
        </row>
        <row r="1202">
          <cell r="D1202">
            <v>3661</v>
          </cell>
          <cell r="E1202" t="str">
            <v>NIPPLE</v>
          </cell>
          <cell r="F1202" t="str">
            <v>110MM X 30CM</v>
          </cell>
          <cell r="G1202" t="str">
            <v>НИППЕЛЬ</v>
          </cell>
          <cell r="H1202" t="str">
            <v>110MM X 30CM</v>
          </cell>
          <cell r="I1202">
            <v>3</v>
          </cell>
          <cell r="J1202" t="str">
            <v>EACH</v>
          </cell>
          <cell r="K1202">
            <v>0</v>
          </cell>
          <cell r="L1202">
            <v>0</v>
          </cell>
          <cell r="M1202">
            <v>1000</v>
          </cell>
          <cell r="N1202">
            <v>3000</v>
          </cell>
          <cell r="O1202" t="str">
            <v>K1/2</v>
          </cell>
        </row>
        <row r="1203">
          <cell r="D1203">
            <v>3663</v>
          </cell>
          <cell r="E1203" t="str">
            <v>COUPLING</v>
          </cell>
          <cell r="F1203" t="str">
            <v>4-1/2" STD CS</v>
          </cell>
          <cell r="G1203" t="str">
            <v>МУФТА</v>
          </cell>
          <cell r="H1203" t="str">
            <v>4-1/2" STD CS</v>
          </cell>
          <cell r="I1203">
            <v>11</v>
          </cell>
          <cell r="J1203" t="str">
            <v>EACH</v>
          </cell>
          <cell r="K1203">
            <v>10</v>
          </cell>
          <cell r="L1203">
            <v>110</v>
          </cell>
          <cell r="M1203">
            <v>0</v>
          </cell>
          <cell r="N1203">
            <v>0</v>
          </cell>
          <cell r="O1203" t="str">
            <v>K1/2</v>
          </cell>
        </row>
        <row r="1204">
          <cell r="D1204">
            <v>3665</v>
          </cell>
          <cell r="E1204" t="str">
            <v>BUSHING</v>
          </cell>
          <cell r="F1204" t="str">
            <v>3" X 2-1/2"</v>
          </cell>
          <cell r="G1204" t="str">
            <v>РЕДУКТОР</v>
          </cell>
          <cell r="H1204" t="str">
            <v>3" X 2-1/2"</v>
          </cell>
          <cell r="I1204">
            <v>8</v>
          </cell>
          <cell r="J1204" t="str">
            <v>EACH</v>
          </cell>
          <cell r="K1204">
            <v>10</v>
          </cell>
          <cell r="L1204">
            <v>80</v>
          </cell>
          <cell r="M1204">
            <v>0</v>
          </cell>
          <cell r="N1204">
            <v>0</v>
          </cell>
          <cell r="O1204" t="str">
            <v>K1/2</v>
          </cell>
        </row>
        <row r="1205">
          <cell r="D1205">
            <v>3667</v>
          </cell>
          <cell r="E1205" t="str">
            <v>BELL REDUCER</v>
          </cell>
          <cell r="F1205" t="str">
            <v>3" X 2"</v>
          </cell>
          <cell r="G1205" t="str">
            <v>РЕДУКТОР МУФТА НА МУФТУ</v>
          </cell>
          <cell r="H1205" t="str">
            <v>3" X 2"</v>
          </cell>
          <cell r="I1205">
            <v>5</v>
          </cell>
          <cell r="J1205" t="str">
            <v>EACH</v>
          </cell>
          <cell r="K1205">
            <v>15</v>
          </cell>
          <cell r="L1205">
            <v>75</v>
          </cell>
          <cell r="M1205">
            <v>0</v>
          </cell>
          <cell r="N1205">
            <v>0</v>
          </cell>
          <cell r="O1205" t="str">
            <v>K1/2</v>
          </cell>
        </row>
        <row r="1206">
          <cell r="D1206">
            <v>3668</v>
          </cell>
          <cell r="E1206" t="str">
            <v>BELL REDUCER</v>
          </cell>
          <cell r="F1206" t="str">
            <v>2" X 1-1/2"</v>
          </cell>
          <cell r="G1206" t="str">
            <v>РЕДУКТОР МУФТА НА МУФТУ</v>
          </cell>
          <cell r="H1206" t="str">
            <v>2" X 1-1/2"</v>
          </cell>
          <cell r="I1206">
            <v>4</v>
          </cell>
          <cell r="J1206" t="str">
            <v>EACH</v>
          </cell>
          <cell r="K1206">
            <v>5</v>
          </cell>
          <cell r="L1206">
            <v>20</v>
          </cell>
          <cell r="M1206">
            <v>0</v>
          </cell>
          <cell r="N1206">
            <v>0</v>
          </cell>
          <cell r="O1206" t="str">
            <v>K1/2</v>
          </cell>
        </row>
        <row r="1207">
          <cell r="D1207">
            <v>3670</v>
          </cell>
          <cell r="E1207" t="str">
            <v>BELL REDUCER</v>
          </cell>
          <cell r="F1207" t="str">
            <v>3" X 2-1/2"</v>
          </cell>
          <cell r="G1207" t="str">
            <v>РУДУКТОР МУФТА НА МУФТУ</v>
          </cell>
          <cell r="H1207" t="str">
            <v>3" X 2-1/2"</v>
          </cell>
          <cell r="I1207">
            <v>6</v>
          </cell>
          <cell r="J1207" t="str">
            <v>EACH</v>
          </cell>
          <cell r="K1207">
            <v>15</v>
          </cell>
          <cell r="L1207">
            <v>90</v>
          </cell>
          <cell r="M1207">
            <v>0</v>
          </cell>
          <cell r="N1207">
            <v>0</v>
          </cell>
          <cell r="O1207" t="str">
            <v>K1/2</v>
          </cell>
        </row>
        <row r="1208">
          <cell r="D1208">
            <v>3671</v>
          </cell>
          <cell r="E1208" t="str">
            <v>FLOW CONTROL VALVE</v>
          </cell>
          <cell r="F1208" t="str">
            <v>2" PISTON TYPE WP3705 FIG#9HL408 BONNEY FORGE</v>
          </cell>
          <cell r="G1208" t="str">
            <v>КОНТРОЛЬНЫЙ КЛАПАН</v>
          </cell>
          <cell r="H1208" t="str">
            <v>2" ПОРШНЕВОГО ТИПА WP3705 FIG#9HL408 БОННИ ФОРДЖ</v>
          </cell>
          <cell r="I1208">
            <v>2</v>
          </cell>
          <cell r="J1208" t="str">
            <v>EACH</v>
          </cell>
          <cell r="K1208">
            <v>150</v>
          </cell>
          <cell r="L1208">
            <v>300</v>
          </cell>
          <cell r="M1208">
            <v>0</v>
          </cell>
          <cell r="N1208">
            <v>0</v>
          </cell>
          <cell r="O1208" t="str">
            <v>K1/2</v>
          </cell>
        </row>
        <row r="1209">
          <cell r="D1209">
            <v>3672</v>
          </cell>
          <cell r="E1209" t="str">
            <v>HYDRAULIC HOSE WITH FITTINGS</v>
          </cell>
          <cell r="F1209" t="str">
            <v>RVB 12-1050 FOR CRANE KC-6472 40 TON</v>
          </cell>
          <cell r="G1209" t="str">
            <v>ГИДРАВЛИЧЕСКИЙ ШЛАНГ СО ШТУЦЕРАМИ</v>
          </cell>
          <cell r="H1209" t="str">
            <v>RVB 12-1050 НА КРАН KC-6472 40 ТОН</v>
          </cell>
          <cell r="I1209">
            <v>1</v>
          </cell>
          <cell r="J1209" t="str">
            <v>EACH</v>
          </cell>
          <cell r="K1209">
            <v>0</v>
          </cell>
          <cell r="L1209">
            <v>0</v>
          </cell>
          <cell r="M1209">
            <v>500</v>
          </cell>
          <cell r="N1209">
            <v>500</v>
          </cell>
          <cell r="O1209" t="str">
            <v>K1/1</v>
          </cell>
        </row>
        <row r="1210">
          <cell r="D1210">
            <v>3673</v>
          </cell>
          <cell r="E1210" t="str">
            <v>HYDRAULIC HOSE WITH FITTINGS</v>
          </cell>
          <cell r="F1210" t="str">
            <v>25 X 10-25-U FOR CRANE KC-6472 40 TON</v>
          </cell>
          <cell r="G1210" t="str">
            <v>ГИДРАВЛИЧЕСКИЙ ШЛАНГ СО ШТУЦЕРАМИ</v>
          </cell>
          <cell r="H1210" t="str">
            <v>25 X 10-25-У НА КРАН KC-6472 40 ТОН</v>
          </cell>
          <cell r="I1210">
            <v>1</v>
          </cell>
          <cell r="J1210" t="str">
            <v>EACH</v>
          </cell>
          <cell r="K1210">
            <v>0</v>
          </cell>
          <cell r="L1210">
            <v>0</v>
          </cell>
          <cell r="M1210">
            <v>500</v>
          </cell>
          <cell r="N1210">
            <v>500</v>
          </cell>
          <cell r="O1210" t="str">
            <v>K1/1</v>
          </cell>
        </row>
        <row r="1211">
          <cell r="D1211">
            <v>3674</v>
          </cell>
          <cell r="E1211" t="str">
            <v>HYDRAULIC HOSE WITH FITTINGS</v>
          </cell>
          <cell r="F1211" t="str">
            <v>SAE100 R12 FOR CRANE KC-6472 40 TON</v>
          </cell>
          <cell r="G1211" t="str">
            <v>ГИДРАВЛИЧЕСКИЙ ШЛАНГ СО ШТУЦЕРАМИ</v>
          </cell>
          <cell r="H1211" t="str">
            <v>SAE100 R12 НА КРАН KC-6472 40 ТОН</v>
          </cell>
          <cell r="I1211">
            <v>1</v>
          </cell>
          <cell r="J1211" t="str">
            <v>EACH</v>
          </cell>
          <cell r="K1211">
            <v>0</v>
          </cell>
          <cell r="L1211">
            <v>0</v>
          </cell>
          <cell r="M1211">
            <v>500</v>
          </cell>
          <cell r="N1211">
            <v>500</v>
          </cell>
          <cell r="O1211" t="str">
            <v>K1/1</v>
          </cell>
        </row>
        <row r="1212">
          <cell r="D1212">
            <v>3676</v>
          </cell>
          <cell r="E1212" t="str">
            <v>SPARE PARTS</v>
          </cell>
          <cell r="F1212" t="str">
            <v>FOR CRANE KC-6472 40 TON</v>
          </cell>
          <cell r="G1212" t="str">
            <v>ЗАПАСНЫЕ ЧАСТИ</v>
          </cell>
          <cell r="H1212" t="str">
            <v>ДЛЯ КРАНА КС-6472 40 ТОН</v>
          </cell>
          <cell r="I1212">
            <v>1</v>
          </cell>
          <cell r="J1212" t="str">
            <v>LOT</v>
          </cell>
          <cell r="K1212">
            <v>0</v>
          </cell>
          <cell r="L1212">
            <v>0</v>
          </cell>
          <cell r="M1212">
            <v>0</v>
          </cell>
          <cell r="N1212">
            <v>0</v>
          </cell>
          <cell r="O1212" t="str">
            <v>K1/1</v>
          </cell>
        </row>
        <row r="1213">
          <cell r="D1213">
            <v>3677</v>
          </cell>
          <cell r="E1213" t="str">
            <v>LUMINISCENT LIGHT</v>
          </cell>
          <cell r="F1213" t="str">
            <v>18W/20</v>
          </cell>
          <cell r="G1213" t="str">
            <v>ЛЮМИНИСЦЕНТНАЯ ЛАМПА</v>
          </cell>
          <cell r="H1213" t="str">
            <v>18W/20</v>
          </cell>
          <cell r="I1213">
            <v>1</v>
          </cell>
          <cell r="J1213" t="str">
            <v>EACH</v>
          </cell>
          <cell r="K1213">
            <v>0</v>
          </cell>
          <cell r="L1213">
            <v>0</v>
          </cell>
          <cell r="M1213">
            <v>1800</v>
          </cell>
          <cell r="N1213">
            <v>1800</v>
          </cell>
          <cell r="O1213" t="str">
            <v>K1/1</v>
          </cell>
        </row>
        <row r="1214">
          <cell r="D1214">
            <v>3679</v>
          </cell>
          <cell r="E1214" t="str">
            <v>STARTER</v>
          </cell>
          <cell r="F1214" t="str">
            <v>80C-220-1</v>
          </cell>
          <cell r="G1214" t="str">
            <v>СТАРТЕР</v>
          </cell>
          <cell r="H1214" t="str">
            <v>80C-220-1</v>
          </cell>
          <cell r="I1214">
            <v>30</v>
          </cell>
          <cell r="J1214" t="str">
            <v>EACH</v>
          </cell>
          <cell r="K1214">
            <v>0</v>
          </cell>
          <cell r="L1214">
            <v>0</v>
          </cell>
          <cell r="M1214">
            <v>100</v>
          </cell>
          <cell r="N1214">
            <v>3000</v>
          </cell>
          <cell r="O1214" t="str">
            <v>K1/1</v>
          </cell>
        </row>
        <row r="1215">
          <cell r="D1215">
            <v>3680</v>
          </cell>
          <cell r="E1215" t="str">
            <v>LIGHT BULB</v>
          </cell>
          <cell r="F1215" t="str">
            <v>400W HQI-T</v>
          </cell>
          <cell r="G1215" t="str">
            <v>ЛАМПА</v>
          </cell>
          <cell r="H1215" t="str">
            <v>400W HQI-T</v>
          </cell>
          <cell r="I1215">
            <v>46</v>
          </cell>
          <cell r="J1215" t="str">
            <v>EACH</v>
          </cell>
          <cell r="K1215">
            <v>0</v>
          </cell>
          <cell r="L1215">
            <v>0</v>
          </cell>
          <cell r="M1215">
            <v>500</v>
          </cell>
          <cell r="N1215">
            <v>23000</v>
          </cell>
          <cell r="O1215" t="str">
            <v>K1/1</v>
          </cell>
        </row>
        <row r="1216">
          <cell r="D1216">
            <v>3681</v>
          </cell>
          <cell r="E1216" t="str">
            <v>BELT 4000</v>
          </cell>
          <cell r="F1216" t="str">
            <v>NB-50 PUMP</v>
          </cell>
          <cell r="G1216" t="str">
            <v>РЕМЕНЬ 4000</v>
          </cell>
          <cell r="H1216" t="str">
            <v>ДЛЯ НАСОСА НБ-50</v>
          </cell>
          <cell r="I1216">
            <v>1</v>
          </cell>
          <cell r="J1216" t="str">
            <v>EACH</v>
          </cell>
          <cell r="K1216">
            <v>0</v>
          </cell>
          <cell r="L1216">
            <v>0</v>
          </cell>
          <cell r="M1216">
            <v>300</v>
          </cell>
          <cell r="N1216">
            <v>300</v>
          </cell>
          <cell r="O1216" t="str">
            <v>K1/0</v>
          </cell>
        </row>
        <row r="1217">
          <cell r="D1217">
            <v>3682</v>
          </cell>
          <cell r="E1217" t="str">
            <v>TONG TORQUE GAUGE</v>
          </cell>
          <cell r="F1217" t="str">
            <v>0-2000 FT/LBS</v>
          </cell>
          <cell r="G1217" t="str">
            <v>МЕГАМЕТР</v>
          </cell>
          <cell r="H1217" t="str">
            <v>0-2000 ФТ/ФУНТ</v>
          </cell>
          <cell r="I1217">
            <v>1</v>
          </cell>
          <cell r="J1217" t="str">
            <v>EACH</v>
          </cell>
          <cell r="K1217">
            <v>0</v>
          </cell>
          <cell r="L1217">
            <v>0</v>
          </cell>
          <cell r="M1217">
            <v>86427</v>
          </cell>
          <cell r="N1217">
            <v>86427</v>
          </cell>
          <cell r="O1217" t="str">
            <v>K1/0</v>
          </cell>
        </row>
        <row r="1218">
          <cell r="D1218">
            <v>3686</v>
          </cell>
          <cell r="E1218" t="str">
            <v>PUP JOINT 6 FT</v>
          </cell>
          <cell r="F1218" t="str">
            <v>2-7/8" 6.5 LBS/FT API SMLS C/W COUPLING</v>
          </cell>
          <cell r="G1218" t="str">
            <v>ПАТРУБОК 6 ФУТОВ</v>
          </cell>
          <cell r="H1218" t="str">
            <v>2-7/8" 6.5 ФУНТ/ФУТ API БЕЗ ШВА C МУФТОЙ</v>
          </cell>
          <cell r="I1218">
            <v>4</v>
          </cell>
          <cell r="J1218" t="str">
            <v>EACH</v>
          </cell>
          <cell r="K1218">
            <v>156.8888</v>
          </cell>
          <cell r="L1218">
            <v>627.55520000000001</v>
          </cell>
          <cell r="M1218">
            <v>0</v>
          </cell>
          <cell r="N1218">
            <v>0</v>
          </cell>
          <cell r="O1218" t="str">
            <v>K2</v>
          </cell>
        </row>
        <row r="1219">
          <cell r="D1219">
            <v>3687</v>
          </cell>
          <cell r="E1219" t="str">
            <v>PUP JOINT 8 FT</v>
          </cell>
          <cell r="F1219" t="str">
            <v>2-7/8" 6.5 LBS/FT API SMLS C/W COUPLING</v>
          </cell>
          <cell r="G1219" t="str">
            <v>ПАТРУБОК 8 ФУТОВ</v>
          </cell>
          <cell r="H1219" t="str">
            <v>2-7/8" 6.5 ФУНТ/ФУТ API БЕЗ ШВА C МУФТОЙ</v>
          </cell>
          <cell r="I1219">
            <v>1</v>
          </cell>
          <cell r="J1219" t="str">
            <v>EACH</v>
          </cell>
          <cell r="K1219">
            <v>156.8888</v>
          </cell>
          <cell r="L1219">
            <v>156.8888</v>
          </cell>
          <cell r="M1219">
            <v>0</v>
          </cell>
          <cell r="N1219">
            <v>0</v>
          </cell>
          <cell r="O1219" t="str">
            <v>K2</v>
          </cell>
        </row>
        <row r="1220">
          <cell r="D1220">
            <v>3687</v>
          </cell>
          <cell r="E1220" t="str">
            <v>PUP JOINT 8 FT</v>
          </cell>
          <cell r="F1220" t="str">
            <v>2-7/8" 6.5 LBS/FT API SMLS C/W COUPLING</v>
          </cell>
          <cell r="G1220" t="str">
            <v>ПАТРУБОК 8 ФУТОВ</v>
          </cell>
          <cell r="H1220" t="str">
            <v>2-7/8" 6.5 ФУНТ/ФУТ API БЕЗ ШВА C МУФТОЙ</v>
          </cell>
          <cell r="I1220">
            <v>1</v>
          </cell>
          <cell r="J1220" t="str">
            <v>EACH</v>
          </cell>
          <cell r="K1220">
            <v>156.88999999999999</v>
          </cell>
          <cell r="L1220">
            <v>156.88999999999999</v>
          </cell>
          <cell r="M1220">
            <v>0</v>
          </cell>
          <cell r="N1220">
            <v>0</v>
          </cell>
          <cell r="O1220" t="str">
            <v>K2</v>
          </cell>
        </row>
        <row r="1221">
          <cell r="D1221">
            <v>3688</v>
          </cell>
          <cell r="E1221" t="str">
            <v>PUP JOINT 10 FT</v>
          </cell>
          <cell r="F1221" t="str">
            <v>2-7/8" 6.5 LBS/FT API SMLS C/W COUPLING</v>
          </cell>
          <cell r="G1221" t="str">
            <v>ПАТРУБОК 10 ФУТОВ</v>
          </cell>
          <cell r="H1221" t="str">
            <v>2-7/8" 6.5 ФУНТ/ФУТ API БЕЗ ШВА C МУФТОЙ</v>
          </cell>
          <cell r="I1221">
            <v>1</v>
          </cell>
          <cell r="J1221" t="str">
            <v>EACH</v>
          </cell>
          <cell r="K1221">
            <v>156.8888</v>
          </cell>
          <cell r="L1221">
            <v>156.8888</v>
          </cell>
          <cell r="M1221">
            <v>0</v>
          </cell>
          <cell r="N1221">
            <v>0</v>
          </cell>
          <cell r="O1221" t="str">
            <v>K2</v>
          </cell>
        </row>
        <row r="1222">
          <cell r="D1222">
            <v>3690</v>
          </cell>
          <cell r="E1222" t="str">
            <v>STUDS WITH 2 NUTS</v>
          </cell>
          <cell r="F1222" t="str">
            <v>1-1/4" X 13"</v>
          </cell>
          <cell r="G1222" t="str">
            <v>ШПИЛЬКИ С 2 ГАЙКАМИ</v>
          </cell>
          <cell r="H1222" t="str">
            <v>1-1/4" X 13"</v>
          </cell>
          <cell r="I1222">
            <v>8</v>
          </cell>
          <cell r="J1222" t="str">
            <v>EACH</v>
          </cell>
          <cell r="K1222">
            <v>0</v>
          </cell>
          <cell r="L1222">
            <v>0</v>
          </cell>
          <cell r="M1222">
            <v>0</v>
          </cell>
          <cell r="N1222">
            <v>0</v>
          </cell>
          <cell r="O1222" t="str">
            <v>K/C-26</v>
          </cell>
        </row>
        <row r="1223">
          <cell r="D1223">
            <v>3692</v>
          </cell>
          <cell r="E1223" t="str">
            <v>WASHERS</v>
          </cell>
          <cell r="F1223" t="str">
            <v>1-1/4"</v>
          </cell>
          <cell r="G1223" t="str">
            <v>ШАЙБЫ</v>
          </cell>
          <cell r="H1223" t="str">
            <v>1-1/4"</v>
          </cell>
          <cell r="I1223">
            <v>16</v>
          </cell>
          <cell r="J1223" t="str">
            <v>EACH</v>
          </cell>
          <cell r="K1223">
            <v>0</v>
          </cell>
          <cell r="L1223">
            <v>0</v>
          </cell>
          <cell r="M1223">
            <v>0</v>
          </cell>
          <cell r="N1223">
            <v>0</v>
          </cell>
          <cell r="O1223" t="str">
            <v>K/C-26</v>
          </cell>
        </row>
        <row r="1224">
          <cell r="D1224">
            <v>3693</v>
          </cell>
          <cell r="E1224" t="str">
            <v>NIPPLE</v>
          </cell>
          <cell r="F1224" t="str">
            <v>4 SPH PIN X 4 SPH PIN X 12"</v>
          </cell>
          <cell r="G1224" t="str">
            <v>НИППЕЛЬ</v>
          </cell>
          <cell r="H1224" t="str">
            <v>4 SPH PIN X 4 SPH PIN X 12"</v>
          </cell>
          <cell r="I1224">
            <v>2</v>
          </cell>
          <cell r="J1224" t="str">
            <v>EACH</v>
          </cell>
          <cell r="K1224">
            <v>38.75</v>
          </cell>
          <cell r="L1224">
            <v>77.5</v>
          </cell>
          <cell r="M1224">
            <v>0</v>
          </cell>
          <cell r="N1224">
            <v>0</v>
          </cell>
          <cell r="O1224" t="str">
            <v>K1/FRONT</v>
          </cell>
        </row>
        <row r="1225">
          <cell r="D1225">
            <v>3694</v>
          </cell>
          <cell r="E1225" t="str">
            <v>BLADE TYPE CERAMIC FUSE</v>
          </cell>
          <cell r="F1225" t="str">
            <v>200A 500V</v>
          </cell>
          <cell r="G1225" t="str">
            <v>КЕРАМИЧЕСКИЙ ПРЕДОХРАНИТЕЛЬ</v>
          </cell>
          <cell r="H1225" t="str">
            <v>200А 500В</v>
          </cell>
          <cell r="I1225">
            <v>6</v>
          </cell>
          <cell r="J1225" t="str">
            <v>EACH</v>
          </cell>
          <cell r="K1225">
            <v>0</v>
          </cell>
          <cell r="L1225">
            <v>0</v>
          </cell>
          <cell r="M1225">
            <v>0</v>
          </cell>
          <cell r="N1225">
            <v>0</v>
          </cell>
          <cell r="O1225" t="str">
            <v>K1/8</v>
          </cell>
        </row>
        <row r="1226">
          <cell r="D1226">
            <v>3695</v>
          </cell>
          <cell r="E1226" t="str">
            <v>CERAMIC FUSE HOLDER</v>
          </cell>
          <cell r="F1226" t="str">
            <v>200A 500V</v>
          </cell>
          <cell r="G1226" t="str">
            <v>ДЕРЖАТЕЛЬ ДЛЯ КЕРАМИЧЕСКОГО ПРЕДОХРАНИТЕЛЯ</v>
          </cell>
          <cell r="H1226" t="str">
            <v>200А 500В</v>
          </cell>
          <cell r="I1226">
            <v>6</v>
          </cell>
          <cell r="J1226" t="str">
            <v>EACH</v>
          </cell>
          <cell r="K1226">
            <v>0</v>
          </cell>
          <cell r="L1226">
            <v>0</v>
          </cell>
          <cell r="M1226">
            <v>0</v>
          </cell>
          <cell r="N1226">
            <v>0</v>
          </cell>
          <cell r="O1226" t="str">
            <v>K1/8</v>
          </cell>
        </row>
        <row r="1227">
          <cell r="D1227">
            <v>3696</v>
          </cell>
          <cell r="E1227" t="str">
            <v>CERAMIC FUSE HOLDER</v>
          </cell>
          <cell r="F1227" t="str">
            <v>16A 500V</v>
          </cell>
          <cell r="G1227" t="str">
            <v>ДЕРЖАТЕЛЬ ДЛЯ КЕРАМИЧЕСКОГО ПРЕДОХРАНИТЕЛЯ</v>
          </cell>
          <cell r="H1227" t="str">
            <v>16А 500В</v>
          </cell>
          <cell r="I1227">
            <v>43</v>
          </cell>
          <cell r="J1227" t="str">
            <v>EACH</v>
          </cell>
          <cell r="K1227">
            <v>0</v>
          </cell>
          <cell r="L1227">
            <v>0</v>
          </cell>
          <cell r="M1227">
            <v>0</v>
          </cell>
          <cell r="N1227">
            <v>0</v>
          </cell>
          <cell r="O1227" t="str">
            <v>K1/8</v>
          </cell>
        </row>
        <row r="1228">
          <cell r="D1228">
            <v>3697</v>
          </cell>
          <cell r="E1228" t="str">
            <v>CERAMIC FUSE HOLDER</v>
          </cell>
          <cell r="F1228" t="str">
            <v>20A 500V</v>
          </cell>
          <cell r="G1228" t="str">
            <v>ДЕРЖАТЕЛЬ ДЛЯ КЕРАМИЧЕСКОГО ПРЕДОХРАНИТЕЛЯ</v>
          </cell>
          <cell r="H1228" t="str">
            <v>20А 500В</v>
          </cell>
          <cell r="I1228">
            <v>17</v>
          </cell>
          <cell r="J1228" t="str">
            <v>EACH</v>
          </cell>
          <cell r="K1228">
            <v>0</v>
          </cell>
          <cell r="L1228">
            <v>0</v>
          </cell>
          <cell r="M1228">
            <v>0</v>
          </cell>
          <cell r="N1228">
            <v>0</v>
          </cell>
          <cell r="O1228" t="str">
            <v>K1/8</v>
          </cell>
        </row>
        <row r="1229">
          <cell r="D1229">
            <v>3698</v>
          </cell>
          <cell r="E1229" t="str">
            <v>STARTER</v>
          </cell>
          <cell r="F1229" t="str">
            <v>ST111 80W</v>
          </cell>
          <cell r="G1229" t="str">
            <v>СТАРТЕР</v>
          </cell>
          <cell r="H1229" t="str">
            <v>ST111 80Вт</v>
          </cell>
          <cell r="I1229">
            <v>19</v>
          </cell>
          <cell r="J1229" t="str">
            <v>EACH</v>
          </cell>
          <cell r="K1229">
            <v>0</v>
          </cell>
          <cell r="L1229">
            <v>0</v>
          </cell>
          <cell r="M1229">
            <v>100</v>
          </cell>
          <cell r="N1229">
            <v>1900</v>
          </cell>
          <cell r="O1229" t="str">
            <v>K1/8</v>
          </cell>
        </row>
        <row r="1230">
          <cell r="D1230">
            <v>3699</v>
          </cell>
          <cell r="E1230" t="str">
            <v>BRASS STRAIGHT COUPLING</v>
          </cell>
          <cell r="F1230" t="str">
            <v>VSH-15-SUPER-BS-364-2</v>
          </cell>
          <cell r="G1230" t="str">
            <v>ЛАТУННЫЙ АДАПТЕР</v>
          </cell>
          <cell r="H1230" t="str">
            <v>VSH-15-SUPER-BS-364-2</v>
          </cell>
          <cell r="I1230">
            <v>14</v>
          </cell>
          <cell r="J1230" t="str">
            <v>EACH</v>
          </cell>
          <cell r="K1230">
            <v>5</v>
          </cell>
          <cell r="L1230">
            <v>70</v>
          </cell>
          <cell r="M1230">
            <v>0</v>
          </cell>
          <cell r="N1230">
            <v>0</v>
          </cell>
          <cell r="O1230" t="str">
            <v>K1/8</v>
          </cell>
        </row>
        <row r="1231">
          <cell r="D1231">
            <v>3701</v>
          </cell>
          <cell r="E1231" t="str">
            <v>CERAMIC FUSE HOLDER</v>
          </cell>
          <cell r="F1231" t="str">
            <v>25A 500V</v>
          </cell>
          <cell r="G1231" t="str">
            <v>ДЕРЖАТЕЛЬ ДЛЯ КЕРАМИЧЕСКОГО ПРЕДОХРАНИТЕЛЯ</v>
          </cell>
          <cell r="H1231" t="str">
            <v>25А 500В</v>
          </cell>
          <cell r="I1231">
            <v>33</v>
          </cell>
          <cell r="J1231" t="str">
            <v>EACH</v>
          </cell>
          <cell r="K1231">
            <v>0</v>
          </cell>
          <cell r="L1231">
            <v>0</v>
          </cell>
          <cell r="M1231">
            <v>0</v>
          </cell>
          <cell r="N1231">
            <v>0</v>
          </cell>
          <cell r="O1231" t="str">
            <v>K1/8</v>
          </cell>
        </row>
        <row r="1232">
          <cell r="D1232">
            <v>3702</v>
          </cell>
          <cell r="E1232" t="str">
            <v>CERAMIC FUSE HOLDER</v>
          </cell>
          <cell r="F1232" t="str">
            <v>63A 500V</v>
          </cell>
          <cell r="G1232" t="str">
            <v>ДЕРЖАТЕЛЬ ДЛЯ КЕРАМИЧЕСКОГО ПРЕДОХРАНИТЕЛЯ</v>
          </cell>
          <cell r="H1232" t="str">
            <v>63А 500В</v>
          </cell>
          <cell r="I1232">
            <v>35</v>
          </cell>
          <cell r="J1232" t="str">
            <v>EACH</v>
          </cell>
          <cell r="K1232">
            <v>0</v>
          </cell>
          <cell r="L1232">
            <v>0</v>
          </cell>
          <cell r="M1232">
            <v>0</v>
          </cell>
          <cell r="N1232">
            <v>0</v>
          </cell>
          <cell r="O1232" t="str">
            <v>K1/8</v>
          </cell>
        </row>
        <row r="1233">
          <cell r="D1233">
            <v>3703</v>
          </cell>
          <cell r="E1233" t="str">
            <v>HOSE BOSS CLAMP</v>
          </cell>
          <cell r="F1233" t="str">
            <v>1-1/2"</v>
          </cell>
          <cell r="G1233" t="str">
            <v>ШЛАНГОВЫЙ ЗАЖИМ</v>
          </cell>
          <cell r="H1233" t="str">
            <v>1-1/2"</v>
          </cell>
          <cell r="I1233">
            <v>56</v>
          </cell>
          <cell r="J1233" t="str">
            <v>EACH</v>
          </cell>
          <cell r="K1233">
            <v>5.34</v>
          </cell>
          <cell r="L1233">
            <v>299.04000000000002</v>
          </cell>
          <cell r="M1233">
            <v>0</v>
          </cell>
          <cell r="N1233">
            <v>0</v>
          </cell>
          <cell r="O1233" t="str">
            <v>K1/37</v>
          </cell>
        </row>
        <row r="1234">
          <cell r="D1234">
            <v>3704</v>
          </cell>
          <cell r="E1234" t="str">
            <v>LUG NUT</v>
          </cell>
          <cell r="F1234" t="str">
            <v>FOR TOYOTA HZJ80</v>
          </cell>
          <cell r="G1234" t="str">
            <v>СТОПОРНАЯ ГАЙКА</v>
          </cell>
          <cell r="H1234" t="str">
            <v>ДЛЯ  ТОЙОТЫ HZJ80</v>
          </cell>
          <cell r="I1234">
            <v>47</v>
          </cell>
          <cell r="J1234" t="str">
            <v>EACH</v>
          </cell>
          <cell r="K1234">
            <v>1</v>
          </cell>
          <cell r="L1234">
            <v>47</v>
          </cell>
          <cell r="M1234">
            <v>0</v>
          </cell>
          <cell r="N1234">
            <v>0</v>
          </cell>
          <cell r="O1234" t="str">
            <v>K1/47</v>
          </cell>
        </row>
        <row r="1235">
          <cell r="D1235">
            <v>3705</v>
          </cell>
          <cell r="E1235" t="str">
            <v>WHEEL CAP</v>
          </cell>
          <cell r="F1235" t="str">
            <v>FOR TOYOTA HZJ80</v>
          </cell>
          <cell r="G1235" t="str">
            <v>КОЛПАК НА КОЛЕСО</v>
          </cell>
          <cell r="H1235" t="str">
            <v>ДЛЯ  ТОЙОТЫ HZJ80</v>
          </cell>
          <cell r="I1235">
            <v>10</v>
          </cell>
          <cell r="J1235" t="str">
            <v>EACH</v>
          </cell>
          <cell r="K1235">
            <v>10</v>
          </cell>
          <cell r="L1235">
            <v>100</v>
          </cell>
          <cell r="M1235">
            <v>0</v>
          </cell>
          <cell r="N1235">
            <v>0</v>
          </cell>
          <cell r="O1235" t="str">
            <v>K1/47</v>
          </cell>
        </row>
        <row r="1236">
          <cell r="D1236">
            <v>3710</v>
          </cell>
          <cell r="E1236" t="str">
            <v>TIRE DUNLOP</v>
          </cell>
          <cell r="F1236" t="str">
            <v>7.50 R16, 6 PLY TIRE WITH TUBE TG21 PICKUP</v>
          </cell>
          <cell r="G1236" t="str">
            <v>ШИНЫ ДАНЛОП РАЗМЕР 7.50 С КАМЕРОЙ</v>
          </cell>
          <cell r="H1236" t="str">
            <v>7.50 R16, 6 PLY TIRE WITH TUBE TG21 ПИКАП</v>
          </cell>
          <cell r="I1236">
            <v>4</v>
          </cell>
          <cell r="J1236" t="str">
            <v>EACH</v>
          </cell>
          <cell r="K1236">
            <v>149.27000000000001</v>
          </cell>
          <cell r="L1236">
            <v>597.08000000000004</v>
          </cell>
          <cell r="M1236">
            <v>0</v>
          </cell>
          <cell r="N1236">
            <v>0</v>
          </cell>
          <cell r="O1236" t="str">
            <v>K/C-20</v>
          </cell>
        </row>
        <row r="1237">
          <cell r="D1237">
            <v>3714</v>
          </cell>
          <cell r="E1237" t="str">
            <v>BOLTS WITH NUTS</v>
          </cell>
          <cell r="F1237" t="str">
            <v>M 6 X 30</v>
          </cell>
          <cell r="G1237" t="str">
            <v>БОЛТЫ С ГАЙКАМИ</v>
          </cell>
          <cell r="H1237" t="str">
            <v>M 6 X 30</v>
          </cell>
          <cell r="I1237">
            <v>291</v>
          </cell>
          <cell r="J1237" t="str">
            <v>EACH</v>
          </cell>
          <cell r="K1237">
            <v>0</v>
          </cell>
          <cell r="L1237">
            <v>0</v>
          </cell>
          <cell r="M1237">
            <v>0</v>
          </cell>
          <cell r="N1237">
            <v>0</v>
          </cell>
          <cell r="O1237" t="str">
            <v>K1/35-38</v>
          </cell>
        </row>
        <row r="1238">
          <cell r="D1238">
            <v>3715</v>
          </cell>
          <cell r="E1238" t="str">
            <v>BOLTS</v>
          </cell>
          <cell r="F1238" t="str">
            <v>M 6 X 50</v>
          </cell>
          <cell r="G1238" t="str">
            <v>БОЛТЫ</v>
          </cell>
          <cell r="H1238" t="str">
            <v>M 6 X 50</v>
          </cell>
          <cell r="I1238">
            <v>67</v>
          </cell>
          <cell r="J1238" t="str">
            <v>EACH</v>
          </cell>
          <cell r="K1238">
            <v>0</v>
          </cell>
          <cell r="L1238">
            <v>0</v>
          </cell>
          <cell r="M1238">
            <v>0</v>
          </cell>
          <cell r="N1238">
            <v>0</v>
          </cell>
          <cell r="O1238" t="str">
            <v>K1/35-38</v>
          </cell>
        </row>
        <row r="1239">
          <cell r="D1239">
            <v>3717</v>
          </cell>
          <cell r="E1239" t="str">
            <v>BOLTS WITH NUTS</v>
          </cell>
          <cell r="F1239" t="str">
            <v>M 8 X 15</v>
          </cell>
          <cell r="G1239" t="str">
            <v>БОЛТЫ С ГАЙКАМИ</v>
          </cell>
          <cell r="H1239" t="str">
            <v>M 8 X 15</v>
          </cell>
          <cell r="I1239">
            <v>66</v>
          </cell>
          <cell r="J1239" t="str">
            <v>EACH</v>
          </cell>
          <cell r="K1239">
            <v>0</v>
          </cell>
          <cell r="L1239">
            <v>0</v>
          </cell>
          <cell r="M1239">
            <v>0</v>
          </cell>
          <cell r="N1239">
            <v>0</v>
          </cell>
          <cell r="O1239" t="str">
            <v>K1/35-38</v>
          </cell>
        </row>
        <row r="1240">
          <cell r="D1240">
            <v>3720</v>
          </cell>
          <cell r="E1240" t="str">
            <v>BOLTS</v>
          </cell>
          <cell r="F1240" t="str">
            <v>M 8 X 50</v>
          </cell>
          <cell r="G1240" t="str">
            <v>БОЛТЫ</v>
          </cell>
          <cell r="H1240" t="str">
            <v>M 8 X 50</v>
          </cell>
          <cell r="I1240">
            <v>149</v>
          </cell>
          <cell r="J1240" t="str">
            <v>EACH</v>
          </cell>
          <cell r="K1240">
            <v>0</v>
          </cell>
          <cell r="L1240">
            <v>0</v>
          </cell>
          <cell r="M1240">
            <v>0</v>
          </cell>
          <cell r="N1240">
            <v>0</v>
          </cell>
          <cell r="O1240" t="str">
            <v>K1/35-38</v>
          </cell>
        </row>
        <row r="1241">
          <cell r="D1241">
            <v>3722</v>
          </cell>
          <cell r="E1241" t="str">
            <v>BOLTS</v>
          </cell>
          <cell r="F1241" t="str">
            <v>M 10 X 25</v>
          </cell>
          <cell r="G1241" t="str">
            <v>БОЛТЫ</v>
          </cell>
          <cell r="H1241" t="str">
            <v>M 10 X 25</v>
          </cell>
          <cell r="I1241">
            <v>208</v>
          </cell>
          <cell r="J1241" t="str">
            <v>EACH</v>
          </cell>
          <cell r="K1241">
            <v>0</v>
          </cell>
          <cell r="L1241">
            <v>0</v>
          </cell>
          <cell r="M1241">
            <v>0</v>
          </cell>
          <cell r="N1241">
            <v>0</v>
          </cell>
          <cell r="O1241" t="str">
            <v>K1/35-38</v>
          </cell>
        </row>
        <row r="1242">
          <cell r="D1242">
            <v>3724</v>
          </cell>
          <cell r="E1242" t="str">
            <v>BOLTS</v>
          </cell>
          <cell r="F1242" t="str">
            <v>M 10 X 30</v>
          </cell>
          <cell r="G1242" t="str">
            <v>БОЛТЫ</v>
          </cell>
          <cell r="H1242" t="str">
            <v>M 10 X 30</v>
          </cell>
          <cell r="I1242">
            <v>16</v>
          </cell>
          <cell r="J1242" t="str">
            <v>EACH</v>
          </cell>
          <cell r="K1242">
            <v>0</v>
          </cell>
          <cell r="L1242">
            <v>0</v>
          </cell>
          <cell r="M1242">
            <v>0</v>
          </cell>
          <cell r="N1242">
            <v>0</v>
          </cell>
          <cell r="O1242" t="str">
            <v>K1/35-38</v>
          </cell>
        </row>
        <row r="1243">
          <cell r="D1243">
            <v>3725</v>
          </cell>
          <cell r="E1243" t="str">
            <v>BOLTS WITH NUTS</v>
          </cell>
          <cell r="F1243" t="str">
            <v>M 10 X 20</v>
          </cell>
          <cell r="G1243" t="str">
            <v>БОЛТЫ С ГАЙКАМИ</v>
          </cell>
          <cell r="H1243" t="str">
            <v>M 10 X 20</v>
          </cell>
          <cell r="I1243">
            <v>10</v>
          </cell>
          <cell r="J1243" t="str">
            <v>EACH</v>
          </cell>
          <cell r="K1243">
            <v>0</v>
          </cell>
          <cell r="L1243">
            <v>0</v>
          </cell>
          <cell r="M1243">
            <v>0</v>
          </cell>
          <cell r="N1243">
            <v>0</v>
          </cell>
          <cell r="O1243" t="str">
            <v>K1/35-38</v>
          </cell>
        </row>
        <row r="1244">
          <cell r="D1244">
            <v>3726</v>
          </cell>
          <cell r="E1244" t="str">
            <v>BOLTS WITH NUTS</v>
          </cell>
          <cell r="F1244" t="str">
            <v>M 10 X 60</v>
          </cell>
          <cell r="G1244" t="str">
            <v>БОЛТЫ С ГАЙКАМИ</v>
          </cell>
          <cell r="H1244" t="str">
            <v>M 10 X 60</v>
          </cell>
          <cell r="I1244">
            <v>15</v>
          </cell>
          <cell r="J1244" t="str">
            <v>EACH</v>
          </cell>
          <cell r="K1244">
            <v>0</v>
          </cell>
          <cell r="L1244">
            <v>0</v>
          </cell>
          <cell r="M1244">
            <v>0</v>
          </cell>
          <cell r="N1244">
            <v>0</v>
          </cell>
          <cell r="O1244" t="str">
            <v>K1/35-38</v>
          </cell>
        </row>
        <row r="1245">
          <cell r="D1245">
            <v>3727</v>
          </cell>
          <cell r="E1245" t="str">
            <v>BOLTS WITH NUTS</v>
          </cell>
          <cell r="F1245" t="str">
            <v>M 10 X 45</v>
          </cell>
          <cell r="G1245" t="str">
            <v>БОЛТЫ С ГАЙКАМИ</v>
          </cell>
          <cell r="H1245" t="str">
            <v>M 10 X 45</v>
          </cell>
          <cell r="I1245">
            <v>59</v>
          </cell>
          <cell r="J1245" t="str">
            <v>EACH</v>
          </cell>
          <cell r="K1245">
            <v>0</v>
          </cell>
          <cell r="L1245">
            <v>0</v>
          </cell>
          <cell r="M1245">
            <v>0</v>
          </cell>
          <cell r="N1245">
            <v>0</v>
          </cell>
          <cell r="O1245" t="str">
            <v>K1/35-38</v>
          </cell>
        </row>
        <row r="1246">
          <cell r="D1246">
            <v>3735</v>
          </cell>
          <cell r="E1246" t="str">
            <v>BOLTS WITH NUTS</v>
          </cell>
          <cell r="F1246" t="str">
            <v>M 16 X 60</v>
          </cell>
          <cell r="G1246" t="str">
            <v>БОЛТЫ С ГАЙКАМИ</v>
          </cell>
          <cell r="H1246" t="str">
            <v>M 16 X 60</v>
          </cell>
          <cell r="I1246">
            <v>4</v>
          </cell>
          <cell r="J1246" t="str">
            <v>EACH</v>
          </cell>
          <cell r="K1246">
            <v>0</v>
          </cell>
          <cell r="L1246">
            <v>0</v>
          </cell>
          <cell r="M1246">
            <v>0</v>
          </cell>
          <cell r="N1246">
            <v>0</v>
          </cell>
          <cell r="O1246" t="str">
            <v>K1/35-38</v>
          </cell>
        </row>
        <row r="1247">
          <cell r="D1247">
            <v>3736</v>
          </cell>
          <cell r="E1247" t="str">
            <v>BOLTS</v>
          </cell>
          <cell r="F1247" t="str">
            <v>M 18 X 55</v>
          </cell>
          <cell r="G1247" t="str">
            <v>БОЛТЫ С ГАЙКАМИ</v>
          </cell>
          <cell r="H1247" t="str">
            <v>M 18 X 55</v>
          </cell>
          <cell r="I1247">
            <v>20</v>
          </cell>
          <cell r="J1247" t="str">
            <v>EACH</v>
          </cell>
          <cell r="K1247">
            <v>0</v>
          </cell>
          <cell r="L1247">
            <v>0</v>
          </cell>
          <cell r="M1247">
            <v>0</v>
          </cell>
          <cell r="N1247">
            <v>0</v>
          </cell>
          <cell r="O1247" t="str">
            <v>K1/35-38</v>
          </cell>
        </row>
        <row r="1248">
          <cell r="D1248">
            <v>3737</v>
          </cell>
          <cell r="E1248" t="str">
            <v>BOLTS WITH NUTS</v>
          </cell>
          <cell r="F1248" t="str">
            <v>M 18 X 40</v>
          </cell>
          <cell r="G1248" t="str">
            <v>БОЛТЫ С ГАЙКАМИ</v>
          </cell>
          <cell r="H1248" t="str">
            <v>M 18 X 40</v>
          </cell>
          <cell r="I1248">
            <v>7</v>
          </cell>
          <cell r="J1248" t="str">
            <v>EACH</v>
          </cell>
          <cell r="K1248">
            <v>0</v>
          </cell>
          <cell r="L1248">
            <v>0</v>
          </cell>
          <cell r="M1248">
            <v>0</v>
          </cell>
          <cell r="N1248">
            <v>0</v>
          </cell>
          <cell r="O1248" t="str">
            <v>K1/35-38</v>
          </cell>
        </row>
        <row r="1249">
          <cell r="D1249">
            <v>3738</v>
          </cell>
          <cell r="E1249" t="str">
            <v>BOLTS WITH NUTS</v>
          </cell>
          <cell r="F1249" t="str">
            <v>5/16" X 50</v>
          </cell>
          <cell r="G1249" t="str">
            <v>БОЛТЫ С ГАЙКАМИ</v>
          </cell>
          <cell r="H1249" t="str">
            <v>5/16" X 50</v>
          </cell>
          <cell r="I1249">
            <v>506</v>
          </cell>
          <cell r="J1249" t="str">
            <v>EACH</v>
          </cell>
          <cell r="K1249">
            <v>0</v>
          </cell>
          <cell r="L1249">
            <v>0</v>
          </cell>
          <cell r="M1249">
            <v>0</v>
          </cell>
          <cell r="N1249">
            <v>0</v>
          </cell>
          <cell r="O1249" t="str">
            <v>K1/32</v>
          </cell>
        </row>
        <row r="1250">
          <cell r="D1250">
            <v>3739</v>
          </cell>
          <cell r="E1250" t="str">
            <v>BOLTS WITH NUTS</v>
          </cell>
          <cell r="F1250" t="str">
            <v>5/16" X 45</v>
          </cell>
          <cell r="G1250" t="str">
            <v>БОЛТЫ С ГАЙКАМИ</v>
          </cell>
          <cell r="H1250" t="str">
            <v>5/16" X 45</v>
          </cell>
          <cell r="I1250">
            <v>200</v>
          </cell>
          <cell r="J1250" t="str">
            <v>EACH</v>
          </cell>
          <cell r="K1250">
            <v>0</v>
          </cell>
          <cell r="L1250">
            <v>0</v>
          </cell>
          <cell r="M1250">
            <v>0</v>
          </cell>
          <cell r="N1250">
            <v>0</v>
          </cell>
          <cell r="O1250" t="str">
            <v>K1/32</v>
          </cell>
        </row>
        <row r="1251">
          <cell r="D1251">
            <v>3740</v>
          </cell>
          <cell r="E1251" t="str">
            <v>BOLTS</v>
          </cell>
          <cell r="F1251" t="str">
            <v>5/16" X 15</v>
          </cell>
          <cell r="G1251" t="str">
            <v>БОЛТЫ С ГАЙКАМИ</v>
          </cell>
          <cell r="H1251" t="str">
            <v>5/16" X 15</v>
          </cell>
          <cell r="I1251">
            <v>200</v>
          </cell>
          <cell r="J1251" t="str">
            <v>EACH</v>
          </cell>
          <cell r="K1251">
            <v>0</v>
          </cell>
          <cell r="L1251">
            <v>0</v>
          </cell>
          <cell r="M1251">
            <v>0</v>
          </cell>
          <cell r="N1251">
            <v>0</v>
          </cell>
          <cell r="O1251" t="str">
            <v>K1/32</v>
          </cell>
        </row>
        <row r="1252">
          <cell r="D1252">
            <v>3741</v>
          </cell>
          <cell r="E1252" t="str">
            <v>BOLTS</v>
          </cell>
          <cell r="F1252" t="str">
            <v>5/16" X 30</v>
          </cell>
          <cell r="G1252" t="str">
            <v>БОЛТЫ С ГАЙКАМИ</v>
          </cell>
          <cell r="H1252" t="str">
            <v>5/16" X 30</v>
          </cell>
          <cell r="I1252">
            <v>600</v>
          </cell>
          <cell r="J1252" t="str">
            <v>EACH</v>
          </cell>
          <cell r="K1252">
            <v>0</v>
          </cell>
          <cell r="L1252">
            <v>0</v>
          </cell>
          <cell r="M1252">
            <v>0</v>
          </cell>
          <cell r="N1252">
            <v>0</v>
          </cell>
          <cell r="O1252" t="str">
            <v>K1/32</v>
          </cell>
        </row>
        <row r="1253">
          <cell r="D1253">
            <v>3742</v>
          </cell>
          <cell r="E1253" t="str">
            <v>BOLTS WITH NUTS</v>
          </cell>
          <cell r="F1253" t="str">
            <v>5/16" X 25</v>
          </cell>
          <cell r="G1253" t="str">
            <v>БОЛТЫ С ГАЙКАМИ</v>
          </cell>
          <cell r="H1253" t="str">
            <v>5/16" X 25</v>
          </cell>
          <cell r="I1253">
            <v>100</v>
          </cell>
          <cell r="J1253" t="str">
            <v>EACH</v>
          </cell>
          <cell r="K1253">
            <v>0</v>
          </cell>
          <cell r="L1253">
            <v>0</v>
          </cell>
          <cell r="M1253">
            <v>0</v>
          </cell>
          <cell r="N1253">
            <v>0</v>
          </cell>
          <cell r="O1253" t="str">
            <v>K1/32</v>
          </cell>
        </row>
        <row r="1254">
          <cell r="D1254">
            <v>3743</v>
          </cell>
          <cell r="E1254" t="str">
            <v>BOLTS WITH NUTS</v>
          </cell>
          <cell r="F1254" t="str">
            <v>5/16" X 60</v>
          </cell>
          <cell r="G1254" t="str">
            <v>БОЛТЫ С ГАЙКАМИ</v>
          </cell>
          <cell r="H1254" t="str">
            <v>5/16" X 60</v>
          </cell>
          <cell r="I1254">
            <v>200</v>
          </cell>
          <cell r="J1254" t="str">
            <v>EACH</v>
          </cell>
          <cell r="K1254">
            <v>0</v>
          </cell>
          <cell r="L1254">
            <v>0</v>
          </cell>
          <cell r="M1254">
            <v>0</v>
          </cell>
          <cell r="N1254">
            <v>0</v>
          </cell>
          <cell r="O1254" t="str">
            <v>K1/32</v>
          </cell>
        </row>
        <row r="1255">
          <cell r="D1255">
            <v>3744</v>
          </cell>
          <cell r="E1255" t="str">
            <v>BOLTS WITH NUTS</v>
          </cell>
          <cell r="F1255" t="str">
            <v>5/16" X 55</v>
          </cell>
          <cell r="G1255" t="str">
            <v>БОЛТЫ С ГАЙКАМИ</v>
          </cell>
          <cell r="H1255" t="str">
            <v>5/16" X 55</v>
          </cell>
          <cell r="I1255">
            <v>66</v>
          </cell>
          <cell r="J1255" t="str">
            <v>EACH</v>
          </cell>
          <cell r="K1255">
            <v>0</v>
          </cell>
          <cell r="L1255">
            <v>0</v>
          </cell>
          <cell r="M1255">
            <v>0</v>
          </cell>
          <cell r="N1255">
            <v>0</v>
          </cell>
          <cell r="O1255" t="str">
            <v>K1/32</v>
          </cell>
        </row>
        <row r="1256">
          <cell r="D1256">
            <v>3745</v>
          </cell>
          <cell r="E1256" t="str">
            <v>BOLTS WITH NUTS</v>
          </cell>
          <cell r="F1256" t="str">
            <v>5/16" X 70</v>
          </cell>
          <cell r="G1256" t="str">
            <v>БОЛТЫ С ГАЙКАМИ</v>
          </cell>
          <cell r="H1256" t="str">
            <v>5/16" X 70</v>
          </cell>
          <cell r="I1256">
            <v>96</v>
          </cell>
          <cell r="J1256" t="str">
            <v>EACH</v>
          </cell>
          <cell r="K1256">
            <v>0</v>
          </cell>
          <cell r="L1256">
            <v>0</v>
          </cell>
          <cell r="M1256">
            <v>0</v>
          </cell>
          <cell r="N1256">
            <v>0</v>
          </cell>
          <cell r="O1256" t="str">
            <v>K1/32</v>
          </cell>
        </row>
        <row r="1257">
          <cell r="D1257">
            <v>3746</v>
          </cell>
          <cell r="E1257" t="str">
            <v>BOLTS</v>
          </cell>
          <cell r="F1257" t="str">
            <v>5/16" X 75</v>
          </cell>
          <cell r="G1257" t="str">
            <v>БОЛТЫ</v>
          </cell>
          <cell r="H1257" t="str">
            <v>5/16" X 75</v>
          </cell>
          <cell r="I1257">
            <v>47</v>
          </cell>
          <cell r="J1257" t="str">
            <v>EACH</v>
          </cell>
          <cell r="K1257">
            <v>0</v>
          </cell>
          <cell r="L1257">
            <v>0</v>
          </cell>
          <cell r="M1257">
            <v>0</v>
          </cell>
          <cell r="N1257">
            <v>0</v>
          </cell>
          <cell r="O1257" t="str">
            <v>K1/32</v>
          </cell>
        </row>
        <row r="1258">
          <cell r="D1258">
            <v>3747</v>
          </cell>
          <cell r="E1258" t="str">
            <v>BOLTS</v>
          </cell>
          <cell r="F1258" t="str">
            <v>5/16" X 100</v>
          </cell>
          <cell r="G1258" t="str">
            <v>БОЛТЫ</v>
          </cell>
          <cell r="H1258" t="str">
            <v>5/16" X 100</v>
          </cell>
          <cell r="I1258">
            <v>50</v>
          </cell>
          <cell r="J1258" t="str">
            <v>EACH</v>
          </cell>
          <cell r="K1258">
            <v>0</v>
          </cell>
          <cell r="L1258">
            <v>0</v>
          </cell>
          <cell r="M1258">
            <v>0</v>
          </cell>
          <cell r="N1258">
            <v>0</v>
          </cell>
          <cell r="O1258" t="str">
            <v>K1/32</v>
          </cell>
        </row>
        <row r="1259">
          <cell r="D1259">
            <v>3748</v>
          </cell>
          <cell r="E1259" t="str">
            <v>BOLTS WITH NUTS</v>
          </cell>
          <cell r="F1259" t="str">
            <v>5/8" X 55</v>
          </cell>
          <cell r="G1259" t="str">
            <v>БОЛТЫ С ГАЙКАМИ</v>
          </cell>
          <cell r="H1259" t="str">
            <v>5/8" X 55</v>
          </cell>
          <cell r="I1259">
            <v>306</v>
          </cell>
          <cell r="J1259" t="str">
            <v>EACH</v>
          </cell>
          <cell r="K1259">
            <v>0</v>
          </cell>
          <cell r="L1259">
            <v>0</v>
          </cell>
          <cell r="M1259">
            <v>0</v>
          </cell>
          <cell r="N1259">
            <v>0</v>
          </cell>
          <cell r="O1259" t="str">
            <v>K1/32</v>
          </cell>
        </row>
        <row r="1260">
          <cell r="D1260">
            <v>3749</v>
          </cell>
          <cell r="E1260" t="str">
            <v>BOLTS WITH NUTS</v>
          </cell>
          <cell r="F1260" t="str">
            <v>5/8" X 25</v>
          </cell>
          <cell r="G1260" t="str">
            <v>БОЛТЫ С ГАЙКАМИ</v>
          </cell>
          <cell r="H1260" t="str">
            <v>5/8" X 25</v>
          </cell>
          <cell r="I1260">
            <v>155</v>
          </cell>
          <cell r="J1260" t="str">
            <v>EACH</v>
          </cell>
          <cell r="K1260">
            <v>0</v>
          </cell>
          <cell r="L1260">
            <v>0</v>
          </cell>
          <cell r="M1260">
            <v>0</v>
          </cell>
          <cell r="N1260">
            <v>0</v>
          </cell>
          <cell r="O1260" t="str">
            <v>K1/32</v>
          </cell>
        </row>
        <row r="1261">
          <cell r="D1261">
            <v>3750</v>
          </cell>
          <cell r="E1261" t="str">
            <v>BOLTS WITH NUTS</v>
          </cell>
          <cell r="F1261" t="str">
            <v>5/8" X 40</v>
          </cell>
          <cell r="G1261" t="str">
            <v>БОЛТЫ С ГАЙКАМИ</v>
          </cell>
          <cell r="H1261" t="str">
            <v>5/8" X 40</v>
          </cell>
          <cell r="I1261">
            <v>8</v>
          </cell>
          <cell r="J1261" t="str">
            <v>EACH</v>
          </cell>
          <cell r="K1261">
            <v>0</v>
          </cell>
          <cell r="L1261">
            <v>0</v>
          </cell>
          <cell r="M1261">
            <v>0</v>
          </cell>
          <cell r="N1261">
            <v>0</v>
          </cell>
          <cell r="O1261" t="str">
            <v>K1/32</v>
          </cell>
        </row>
        <row r="1262">
          <cell r="D1262">
            <v>3751</v>
          </cell>
          <cell r="E1262" t="str">
            <v>BOLTS WITH NUTS</v>
          </cell>
          <cell r="F1262" t="str">
            <v>5/8" X 80</v>
          </cell>
          <cell r="G1262" t="str">
            <v>БОЛТЫ С ГАЙКАМИ</v>
          </cell>
          <cell r="H1262" t="str">
            <v>5/8" X 80</v>
          </cell>
          <cell r="I1262">
            <v>99</v>
          </cell>
          <cell r="J1262" t="str">
            <v>EACH</v>
          </cell>
          <cell r="K1262">
            <v>0</v>
          </cell>
          <cell r="L1262">
            <v>0</v>
          </cell>
          <cell r="M1262">
            <v>0</v>
          </cell>
          <cell r="N1262">
            <v>0</v>
          </cell>
          <cell r="O1262" t="str">
            <v>K1/32</v>
          </cell>
        </row>
        <row r="1263">
          <cell r="D1263">
            <v>3752</v>
          </cell>
          <cell r="E1263" t="str">
            <v>BOLTS WITH NUTS</v>
          </cell>
          <cell r="F1263" t="str">
            <v>5/8" X 60</v>
          </cell>
          <cell r="G1263" t="str">
            <v>БОЛТЫ С ГАЙКАМИ</v>
          </cell>
          <cell r="H1263" t="str">
            <v>5/8" X 60</v>
          </cell>
          <cell r="I1263">
            <v>23</v>
          </cell>
          <cell r="J1263" t="str">
            <v>EACH</v>
          </cell>
          <cell r="K1263">
            <v>0</v>
          </cell>
          <cell r="L1263">
            <v>0</v>
          </cell>
          <cell r="M1263">
            <v>0</v>
          </cell>
          <cell r="N1263">
            <v>0</v>
          </cell>
          <cell r="O1263" t="str">
            <v>K1/32</v>
          </cell>
        </row>
        <row r="1264">
          <cell r="D1264">
            <v>3753</v>
          </cell>
          <cell r="E1264" t="str">
            <v>BOLTS</v>
          </cell>
          <cell r="F1264" t="str">
            <v>5/8" X 90</v>
          </cell>
          <cell r="G1264" t="str">
            <v>БОЛТЫ</v>
          </cell>
          <cell r="H1264" t="str">
            <v>5/8" X 90</v>
          </cell>
          <cell r="I1264">
            <v>9</v>
          </cell>
          <cell r="J1264" t="str">
            <v>EACH</v>
          </cell>
          <cell r="K1264">
            <v>0</v>
          </cell>
          <cell r="L1264">
            <v>0</v>
          </cell>
          <cell r="M1264">
            <v>0</v>
          </cell>
          <cell r="N1264">
            <v>0</v>
          </cell>
          <cell r="O1264" t="str">
            <v>K1/35-38</v>
          </cell>
        </row>
        <row r="1265">
          <cell r="D1265">
            <v>3754</v>
          </cell>
          <cell r="E1265" t="str">
            <v>BOLTS</v>
          </cell>
          <cell r="F1265" t="str">
            <v>5/8" X 30</v>
          </cell>
          <cell r="G1265" t="str">
            <v>БОЛТЫ</v>
          </cell>
          <cell r="H1265" t="str">
            <v>5/8" X 30</v>
          </cell>
          <cell r="I1265">
            <v>25</v>
          </cell>
          <cell r="J1265" t="str">
            <v>EACH</v>
          </cell>
          <cell r="K1265">
            <v>0</v>
          </cell>
          <cell r="L1265">
            <v>0</v>
          </cell>
          <cell r="M1265">
            <v>0</v>
          </cell>
          <cell r="N1265">
            <v>0</v>
          </cell>
          <cell r="O1265" t="str">
            <v>K1/32</v>
          </cell>
        </row>
        <row r="1266">
          <cell r="D1266">
            <v>3755</v>
          </cell>
          <cell r="E1266" t="str">
            <v>BOLTS WITH NUTS</v>
          </cell>
          <cell r="F1266" t="str">
            <v>1/4" X 50</v>
          </cell>
          <cell r="G1266" t="str">
            <v>БОЛТЫ С ГАЙКАМИ</v>
          </cell>
          <cell r="H1266" t="str">
            <v>1/4" X 50</v>
          </cell>
          <cell r="I1266">
            <v>299</v>
          </cell>
          <cell r="J1266" t="str">
            <v>EACH</v>
          </cell>
          <cell r="K1266">
            <v>0</v>
          </cell>
          <cell r="L1266">
            <v>0</v>
          </cell>
          <cell r="M1266">
            <v>0</v>
          </cell>
          <cell r="N1266">
            <v>0</v>
          </cell>
          <cell r="O1266" t="str">
            <v>K1/32</v>
          </cell>
        </row>
        <row r="1267">
          <cell r="D1267">
            <v>3756</v>
          </cell>
          <cell r="E1267" t="str">
            <v>BOLTS</v>
          </cell>
          <cell r="F1267" t="str">
            <v>1/4" X 25</v>
          </cell>
          <cell r="G1267" t="str">
            <v>БОЛТЫ</v>
          </cell>
          <cell r="H1267" t="str">
            <v>1/4" X 25</v>
          </cell>
          <cell r="I1267">
            <v>590</v>
          </cell>
          <cell r="J1267" t="str">
            <v>EACH</v>
          </cell>
          <cell r="K1267">
            <v>0</v>
          </cell>
          <cell r="L1267">
            <v>0</v>
          </cell>
          <cell r="M1267">
            <v>0</v>
          </cell>
          <cell r="N1267">
            <v>0</v>
          </cell>
          <cell r="O1267" t="str">
            <v>K1/32</v>
          </cell>
        </row>
        <row r="1268">
          <cell r="D1268">
            <v>3757</v>
          </cell>
          <cell r="E1268" t="str">
            <v>BOLTS</v>
          </cell>
          <cell r="F1268" t="str">
            <v>1/4" X 40</v>
          </cell>
          <cell r="G1268" t="str">
            <v>БОЛТЫ</v>
          </cell>
          <cell r="H1268" t="str">
            <v>1/4" X 40</v>
          </cell>
          <cell r="I1268">
            <v>79</v>
          </cell>
          <cell r="J1268" t="str">
            <v>EACH</v>
          </cell>
          <cell r="K1268">
            <v>0</v>
          </cell>
          <cell r="L1268">
            <v>0</v>
          </cell>
          <cell r="M1268">
            <v>0</v>
          </cell>
          <cell r="N1268">
            <v>0</v>
          </cell>
          <cell r="O1268" t="str">
            <v>K1/32</v>
          </cell>
        </row>
        <row r="1269">
          <cell r="D1269">
            <v>3758</v>
          </cell>
          <cell r="E1269" t="str">
            <v>BOLTS WITH NUTS</v>
          </cell>
          <cell r="F1269" t="str">
            <v>1/4" X 35</v>
          </cell>
          <cell r="G1269" t="str">
            <v>БОЛТЫ С ГАЙКАМИ</v>
          </cell>
          <cell r="H1269" t="str">
            <v>1/4" X 35</v>
          </cell>
          <cell r="I1269">
            <v>20</v>
          </cell>
          <cell r="J1269" t="str">
            <v>EACH</v>
          </cell>
          <cell r="K1269">
            <v>0</v>
          </cell>
          <cell r="L1269">
            <v>0</v>
          </cell>
          <cell r="M1269">
            <v>0</v>
          </cell>
          <cell r="N1269">
            <v>0</v>
          </cell>
          <cell r="O1269" t="str">
            <v>K1/32</v>
          </cell>
        </row>
        <row r="1270">
          <cell r="D1270">
            <v>3759</v>
          </cell>
          <cell r="E1270" t="str">
            <v>BOLTS WITH NUTS</v>
          </cell>
          <cell r="F1270" t="str">
            <v>1/2'' X 40</v>
          </cell>
          <cell r="G1270" t="str">
            <v>БОЛТЫ С ГАЙКАМИ</v>
          </cell>
          <cell r="H1270" t="str">
            <v>1/2'' X 40</v>
          </cell>
          <cell r="I1270">
            <v>188</v>
          </cell>
          <cell r="J1270" t="str">
            <v>EACH</v>
          </cell>
          <cell r="K1270">
            <v>0</v>
          </cell>
          <cell r="L1270">
            <v>0</v>
          </cell>
          <cell r="M1270">
            <v>0</v>
          </cell>
          <cell r="N1270">
            <v>0</v>
          </cell>
          <cell r="O1270" t="str">
            <v>K1/32</v>
          </cell>
        </row>
        <row r="1271">
          <cell r="D1271">
            <v>3760</v>
          </cell>
          <cell r="E1271" t="str">
            <v>BOLTS WITH NUTS</v>
          </cell>
          <cell r="F1271" t="str">
            <v>1/2'' X 45</v>
          </cell>
          <cell r="G1271" t="str">
            <v>БОЛТЫ С ГАЙКАМИ</v>
          </cell>
          <cell r="H1271" t="str">
            <v>1/2'' X 45</v>
          </cell>
          <cell r="I1271">
            <v>220</v>
          </cell>
          <cell r="J1271" t="str">
            <v>EACH</v>
          </cell>
          <cell r="K1271">
            <v>0</v>
          </cell>
          <cell r="L1271">
            <v>0</v>
          </cell>
          <cell r="M1271">
            <v>0</v>
          </cell>
          <cell r="N1271">
            <v>0</v>
          </cell>
          <cell r="O1271" t="str">
            <v>K1/32</v>
          </cell>
        </row>
        <row r="1272">
          <cell r="D1272">
            <v>3761</v>
          </cell>
          <cell r="E1272" t="str">
            <v>BOLTS</v>
          </cell>
          <cell r="F1272" t="str">
            <v>1/2'' X 50</v>
          </cell>
          <cell r="G1272" t="str">
            <v>БОЛТЫ С ГАЙКАМИ</v>
          </cell>
          <cell r="H1272" t="str">
            <v>1/2'' X 50</v>
          </cell>
          <cell r="I1272">
            <v>15</v>
          </cell>
          <cell r="J1272" t="str">
            <v>EACH</v>
          </cell>
          <cell r="K1272">
            <v>0</v>
          </cell>
          <cell r="L1272">
            <v>0</v>
          </cell>
          <cell r="M1272">
            <v>0</v>
          </cell>
          <cell r="N1272">
            <v>0</v>
          </cell>
          <cell r="O1272" t="str">
            <v>K1/32</v>
          </cell>
        </row>
        <row r="1273">
          <cell r="D1273">
            <v>3762</v>
          </cell>
          <cell r="E1273" t="str">
            <v>BOLTS WITH NUTS</v>
          </cell>
          <cell r="F1273" t="str">
            <v>1/2'' X 75</v>
          </cell>
          <cell r="G1273" t="str">
            <v>БОЛТЫ С ГАЙКАМИ</v>
          </cell>
          <cell r="H1273" t="str">
            <v>1/2'' X 75</v>
          </cell>
          <cell r="I1273">
            <v>43</v>
          </cell>
          <cell r="J1273" t="str">
            <v>EACH</v>
          </cell>
          <cell r="K1273">
            <v>0</v>
          </cell>
          <cell r="L1273">
            <v>0</v>
          </cell>
          <cell r="M1273">
            <v>0</v>
          </cell>
          <cell r="N1273">
            <v>0</v>
          </cell>
          <cell r="O1273" t="str">
            <v>K1/32</v>
          </cell>
        </row>
        <row r="1274">
          <cell r="D1274">
            <v>3763</v>
          </cell>
          <cell r="E1274" t="str">
            <v>BOLTS</v>
          </cell>
          <cell r="F1274" t="str">
            <v>1/2'' X 30</v>
          </cell>
          <cell r="G1274" t="str">
            <v>БОЛТЫ</v>
          </cell>
          <cell r="H1274" t="str">
            <v>1/2'' X 30</v>
          </cell>
          <cell r="I1274">
            <v>88</v>
          </cell>
          <cell r="J1274" t="str">
            <v>EACH</v>
          </cell>
          <cell r="K1274">
            <v>0</v>
          </cell>
          <cell r="L1274">
            <v>0</v>
          </cell>
          <cell r="M1274">
            <v>0</v>
          </cell>
          <cell r="N1274">
            <v>0</v>
          </cell>
          <cell r="O1274" t="str">
            <v>K1/32</v>
          </cell>
        </row>
        <row r="1275">
          <cell r="D1275">
            <v>3764</v>
          </cell>
          <cell r="E1275" t="str">
            <v>BOLTS</v>
          </cell>
          <cell r="F1275" t="str">
            <v>3/8" X 20</v>
          </cell>
          <cell r="G1275" t="str">
            <v>БОЛТЫ</v>
          </cell>
          <cell r="H1275" t="str">
            <v>3/8" X 20</v>
          </cell>
          <cell r="I1275">
            <v>65</v>
          </cell>
          <cell r="J1275" t="str">
            <v>EACH</v>
          </cell>
          <cell r="K1275">
            <v>0</v>
          </cell>
          <cell r="L1275">
            <v>0</v>
          </cell>
          <cell r="M1275">
            <v>0</v>
          </cell>
          <cell r="N1275">
            <v>0</v>
          </cell>
          <cell r="O1275" t="str">
            <v>K1/32</v>
          </cell>
        </row>
        <row r="1276">
          <cell r="D1276">
            <v>3765</v>
          </cell>
          <cell r="E1276" t="str">
            <v>BOLTS WITH NUTS</v>
          </cell>
          <cell r="F1276" t="str">
            <v>3/8" X 35</v>
          </cell>
          <cell r="G1276" t="str">
            <v>БОЛТЫ С ГАЙКАМИ</v>
          </cell>
          <cell r="H1276" t="str">
            <v>3/8" X 35</v>
          </cell>
          <cell r="I1276">
            <v>100</v>
          </cell>
          <cell r="J1276" t="str">
            <v>EACH</v>
          </cell>
          <cell r="K1276">
            <v>0</v>
          </cell>
          <cell r="L1276">
            <v>0</v>
          </cell>
          <cell r="M1276">
            <v>0</v>
          </cell>
          <cell r="N1276">
            <v>0</v>
          </cell>
          <cell r="O1276" t="str">
            <v>K1/32</v>
          </cell>
        </row>
        <row r="1277">
          <cell r="D1277">
            <v>3766</v>
          </cell>
          <cell r="E1277" t="str">
            <v>BOLTS WITH NUTS</v>
          </cell>
          <cell r="F1277" t="str">
            <v>3/4" X 70</v>
          </cell>
          <cell r="G1277" t="str">
            <v>БОЛТЫ С ГАЙКАМИ</v>
          </cell>
          <cell r="H1277" t="str">
            <v>3/4" X 70</v>
          </cell>
          <cell r="I1277">
            <v>23</v>
          </cell>
          <cell r="J1277" t="str">
            <v>EACH</v>
          </cell>
          <cell r="K1277">
            <v>0</v>
          </cell>
          <cell r="L1277">
            <v>0</v>
          </cell>
          <cell r="M1277">
            <v>0</v>
          </cell>
          <cell r="N1277">
            <v>0</v>
          </cell>
          <cell r="O1277" t="str">
            <v>K1/32</v>
          </cell>
        </row>
        <row r="1278">
          <cell r="D1278">
            <v>3767</v>
          </cell>
          <cell r="E1278" t="str">
            <v>BOLTS WITH NUTS</v>
          </cell>
          <cell r="F1278" t="str">
            <v>3/4" X 50</v>
          </cell>
          <cell r="G1278" t="str">
            <v>БОЛТЫ С ГАЙКАМИ</v>
          </cell>
          <cell r="H1278" t="str">
            <v>3/4" X 50</v>
          </cell>
          <cell r="I1278">
            <v>23</v>
          </cell>
          <cell r="J1278" t="str">
            <v>EACH</v>
          </cell>
          <cell r="K1278">
            <v>0</v>
          </cell>
          <cell r="L1278">
            <v>0</v>
          </cell>
          <cell r="M1278">
            <v>0</v>
          </cell>
          <cell r="N1278">
            <v>0</v>
          </cell>
          <cell r="O1278" t="str">
            <v>K1/32</v>
          </cell>
        </row>
        <row r="1279">
          <cell r="D1279">
            <v>3768</v>
          </cell>
          <cell r="E1279" t="str">
            <v>WOOD BOLTS</v>
          </cell>
          <cell r="F1279" t="str">
            <v>1/2" X 60</v>
          </cell>
          <cell r="G1279" t="str">
            <v>БОЛТЫ ПОД ДЕРЕВО</v>
          </cell>
          <cell r="H1279" t="str">
            <v>1/2" X 60</v>
          </cell>
          <cell r="I1279">
            <v>8</v>
          </cell>
          <cell r="J1279" t="str">
            <v>EACH</v>
          </cell>
          <cell r="K1279">
            <v>0</v>
          </cell>
          <cell r="L1279">
            <v>0</v>
          </cell>
          <cell r="M1279">
            <v>0</v>
          </cell>
          <cell r="N1279">
            <v>0</v>
          </cell>
          <cell r="O1279" t="str">
            <v>K1/35-38</v>
          </cell>
        </row>
        <row r="1280">
          <cell r="D1280">
            <v>3769</v>
          </cell>
          <cell r="E1280" t="str">
            <v>WOOD BOLTS WITH NUTS</v>
          </cell>
          <cell r="F1280" t="str">
            <v>3/8" X 55</v>
          </cell>
          <cell r="G1280" t="str">
            <v>БОЛТЫ ПОД ДЕРЕВО С ГАЙКАМИ</v>
          </cell>
          <cell r="H1280" t="str">
            <v>3/8" X 55</v>
          </cell>
          <cell r="I1280">
            <v>44</v>
          </cell>
          <cell r="J1280" t="str">
            <v>EACH</v>
          </cell>
          <cell r="K1280">
            <v>0</v>
          </cell>
          <cell r="L1280">
            <v>0</v>
          </cell>
          <cell r="M1280">
            <v>0</v>
          </cell>
          <cell r="N1280">
            <v>0</v>
          </cell>
          <cell r="O1280" t="str">
            <v>K1/35-38</v>
          </cell>
        </row>
        <row r="1281">
          <cell r="D1281">
            <v>3770</v>
          </cell>
          <cell r="E1281" t="str">
            <v>WOOD BOLTS WITH NUTS</v>
          </cell>
          <cell r="F1281" t="str">
            <v>3/8" X 100</v>
          </cell>
          <cell r="G1281" t="str">
            <v>БОЛТЫ ПОД ДЕРЕВО С ГАЙКАМИ</v>
          </cell>
          <cell r="H1281" t="str">
            <v>3/8" X 100</v>
          </cell>
          <cell r="I1281">
            <v>44</v>
          </cell>
          <cell r="J1281" t="str">
            <v>EACH</v>
          </cell>
          <cell r="K1281">
            <v>0</v>
          </cell>
          <cell r="L1281">
            <v>0</v>
          </cell>
          <cell r="M1281">
            <v>0</v>
          </cell>
          <cell r="N1281">
            <v>0</v>
          </cell>
          <cell r="O1281" t="str">
            <v>K1/35-38</v>
          </cell>
        </row>
        <row r="1282">
          <cell r="D1282">
            <v>3771</v>
          </cell>
          <cell r="E1282" t="str">
            <v>WOOD BOLTS WITH NUTS</v>
          </cell>
          <cell r="F1282" t="str">
            <v>M 12 X 120</v>
          </cell>
          <cell r="G1282" t="str">
            <v>БОЛТЫ ПОД ДЕРЕВО С ГАЙКАМИ</v>
          </cell>
          <cell r="H1282" t="str">
            <v>M 12 X 120</v>
          </cell>
          <cell r="I1282">
            <v>1</v>
          </cell>
          <cell r="J1282" t="str">
            <v>EACH</v>
          </cell>
          <cell r="K1282">
            <v>0</v>
          </cell>
          <cell r="L1282">
            <v>0</v>
          </cell>
          <cell r="M1282">
            <v>0</v>
          </cell>
          <cell r="N1282">
            <v>0</v>
          </cell>
          <cell r="O1282" t="str">
            <v>K1/35-38</v>
          </cell>
        </row>
        <row r="1283">
          <cell r="D1283">
            <v>3772</v>
          </cell>
          <cell r="E1283" t="str">
            <v>WOOD BOLTS WITH NUTS</v>
          </cell>
          <cell r="F1283" t="str">
            <v>M 10 X 35</v>
          </cell>
          <cell r="G1283" t="str">
            <v>БОЛТЫ ПОД ДЕРЕВО С ГАЙКАМИ</v>
          </cell>
          <cell r="H1283" t="str">
            <v>M 10 X 35</v>
          </cell>
          <cell r="I1283">
            <v>22</v>
          </cell>
          <cell r="J1283" t="str">
            <v>EACH</v>
          </cell>
          <cell r="K1283">
            <v>0</v>
          </cell>
          <cell r="L1283">
            <v>0</v>
          </cell>
          <cell r="M1283">
            <v>0</v>
          </cell>
          <cell r="N1283">
            <v>0</v>
          </cell>
          <cell r="O1283" t="str">
            <v>K1/35-38</v>
          </cell>
        </row>
        <row r="1284">
          <cell r="D1284">
            <v>3775</v>
          </cell>
          <cell r="E1284" t="str">
            <v>HYDRAULIC OIL</v>
          </cell>
          <cell r="F1284" t="str">
            <v>CHEVRON AW ISO VG 32</v>
          </cell>
          <cell r="G1284" t="str">
            <v>ГИДРАВЛИЧЕСКОЕ МАСЛО</v>
          </cell>
          <cell r="H1284" t="str">
            <v>ШЕВРОН AW ISO VG 32</v>
          </cell>
          <cell r="I1284">
            <v>115</v>
          </cell>
          <cell r="J1284" t="str">
            <v>LITER</v>
          </cell>
          <cell r="K1284">
            <v>0</v>
          </cell>
          <cell r="L1284">
            <v>0</v>
          </cell>
          <cell r="M1284">
            <v>175</v>
          </cell>
          <cell r="N1284">
            <v>20125</v>
          </cell>
          <cell r="O1284" t="str">
            <v>K/FUEL STATION</v>
          </cell>
        </row>
        <row r="1285">
          <cell r="D1285">
            <v>3776</v>
          </cell>
          <cell r="E1285" t="str">
            <v>TIRE</v>
          </cell>
          <cell r="F1285" t="str">
            <v>1220 X 400 X 533 MOUNTED</v>
          </cell>
          <cell r="G1285" t="str">
            <v>ПОКРЫШКА</v>
          </cell>
          <cell r="H1285" t="str">
            <v>1220 X 400 X 533 НА ОБОДЕ</v>
          </cell>
          <cell r="I1285">
            <v>1</v>
          </cell>
          <cell r="J1285" t="str">
            <v>EACH</v>
          </cell>
          <cell r="K1285">
            <v>100</v>
          </cell>
          <cell r="L1285">
            <v>100</v>
          </cell>
          <cell r="M1285">
            <v>0</v>
          </cell>
          <cell r="N1285">
            <v>0</v>
          </cell>
          <cell r="O1285" t="str">
            <v>K/C-20</v>
          </cell>
        </row>
        <row r="1286">
          <cell r="D1286">
            <v>3777</v>
          </cell>
          <cell r="E1286" t="str">
            <v>TIRE</v>
          </cell>
          <cell r="F1286" t="str">
            <v>16.5L X 16.1 MOUNTED</v>
          </cell>
          <cell r="G1286" t="str">
            <v>ПОКРЫШКА</v>
          </cell>
          <cell r="H1286" t="str">
            <v>16.5L X 16.1 НА ОБОДЕ</v>
          </cell>
          <cell r="I1286">
            <v>1</v>
          </cell>
          <cell r="J1286" t="str">
            <v>EACH</v>
          </cell>
          <cell r="K1286">
            <v>100</v>
          </cell>
          <cell r="L1286">
            <v>100</v>
          </cell>
          <cell r="M1286">
            <v>0</v>
          </cell>
          <cell r="N1286">
            <v>0</v>
          </cell>
          <cell r="O1286" t="str">
            <v>K/C-20</v>
          </cell>
        </row>
        <row r="1287">
          <cell r="D1287">
            <v>3778</v>
          </cell>
          <cell r="E1287" t="str">
            <v>WOOD STUD</v>
          </cell>
          <cell r="F1287" t="str">
            <v>2" X 4" X 3 M</v>
          </cell>
          <cell r="G1287" t="str">
            <v>БРУС</v>
          </cell>
          <cell r="H1287" t="str">
            <v>2" X 4" X 3 M</v>
          </cell>
          <cell r="I1287">
            <v>105</v>
          </cell>
          <cell r="J1287" t="str">
            <v>EACH</v>
          </cell>
          <cell r="K1287">
            <v>0</v>
          </cell>
          <cell r="L1287">
            <v>0</v>
          </cell>
          <cell r="M1287">
            <v>638.77</v>
          </cell>
          <cell r="N1287">
            <v>67070.850000000006</v>
          </cell>
          <cell r="O1287" t="str">
            <v>K/C-15</v>
          </cell>
        </row>
        <row r="1288">
          <cell r="D1288">
            <v>3779</v>
          </cell>
          <cell r="E1288" t="str">
            <v>WOOD STUD</v>
          </cell>
          <cell r="F1288" t="str">
            <v>2" X 6" X 6 M</v>
          </cell>
          <cell r="G1288" t="str">
            <v>БРУС</v>
          </cell>
          <cell r="H1288" t="str">
            <v>2" X 6" X 6 M</v>
          </cell>
          <cell r="I1288">
            <v>62</v>
          </cell>
          <cell r="J1288" t="str">
            <v>EACH</v>
          </cell>
          <cell r="K1288">
            <v>0</v>
          </cell>
          <cell r="L1288">
            <v>0</v>
          </cell>
          <cell r="M1288">
            <v>661.13210000000004</v>
          </cell>
          <cell r="N1288">
            <v>40990.190200000005</v>
          </cell>
          <cell r="O1288" t="str">
            <v>K/C-15</v>
          </cell>
        </row>
        <row r="1289">
          <cell r="D1289" t="str">
            <v>3779-1</v>
          </cell>
          <cell r="E1289" t="str">
            <v>WOOD STUD</v>
          </cell>
          <cell r="F1289" t="str">
            <v>2" X 6" X 6 M</v>
          </cell>
          <cell r="G1289" t="str">
            <v>БРУС</v>
          </cell>
          <cell r="H1289" t="str">
            <v>2" X 6" X 6 M</v>
          </cell>
          <cell r="I1289">
            <v>343</v>
          </cell>
          <cell r="J1289" t="str">
            <v>EACH</v>
          </cell>
          <cell r="K1289">
            <v>0</v>
          </cell>
          <cell r="L1289">
            <v>0</v>
          </cell>
          <cell r="M1289">
            <v>638.76649999999995</v>
          </cell>
          <cell r="N1289">
            <v>219096.90949999998</v>
          </cell>
          <cell r="O1289" t="str">
            <v>K/C-15</v>
          </cell>
        </row>
        <row r="1290">
          <cell r="D1290" t="str">
            <v>3779-2</v>
          </cell>
          <cell r="E1290" t="str">
            <v>WOOD STUD</v>
          </cell>
          <cell r="F1290" t="str">
            <v>2" X 6" X 6 M</v>
          </cell>
          <cell r="G1290" t="str">
            <v>БРУС</v>
          </cell>
          <cell r="H1290" t="str">
            <v>2" X 6" X 6 M</v>
          </cell>
          <cell r="I1290">
            <v>3</v>
          </cell>
          <cell r="J1290" t="str">
            <v>EACH</v>
          </cell>
          <cell r="K1290">
            <v>0</v>
          </cell>
          <cell r="L1290">
            <v>0</v>
          </cell>
          <cell r="M1290">
            <v>638.76649999999995</v>
          </cell>
          <cell r="N1290">
            <v>1916.2994999999999</v>
          </cell>
          <cell r="O1290" t="str">
            <v>K/C-15</v>
          </cell>
        </row>
        <row r="1291">
          <cell r="D1291">
            <v>3782</v>
          </cell>
          <cell r="E1291" t="str">
            <v>POWER TONG</v>
          </cell>
          <cell r="F1291" t="str">
            <v>FARR MODEL 7000 S/N 21155 YEAR 06.26.96</v>
          </cell>
          <cell r="G1291" t="str">
            <v>ТРУБНЫЙ КЛЮЧ</v>
          </cell>
          <cell r="H1291" t="str">
            <v>ФАРР МОДЕЛЬ 7000 С/Н 21155 ГОД ВЫПУСКА 06.26.96</v>
          </cell>
          <cell r="I1291">
            <v>1</v>
          </cell>
          <cell r="J1291" t="str">
            <v>EACH</v>
          </cell>
          <cell r="K1291">
            <v>0</v>
          </cell>
          <cell r="L1291">
            <v>0</v>
          </cell>
          <cell r="M1291">
            <v>10209757.32</v>
          </cell>
          <cell r="N1291">
            <v>10209757.32</v>
          </cell>
          <cell r="O1291" t="str">
            <v>K/C-18</v>
          </cell>
        </row>
        <row r="1292">
          <cell r="D1292">
            <v>3790</v>
          </cell>
          <cell r="E1292" t="str">
            <v>PROPANE BOTTLES</v>
          </cell>
          <cell r="F1292">
            <v>0</v>
          </cell>
          <cell r="G1292" t="str">
            <v>ПРОПАНОВЫЕ БАЛЛОНЫ</v>
          </cell>
          <cell r="H1292">
            <v>0</v>
          </cell>
          <cell r="I1292">
            <v>17</v>
          </cell>
          <cell r="J1292" t="str">
            <v>EACH</v>
          </cell>
          <cell r="K1292">
            <v>0</v>
          </cell>
          <cell r="L1292">
            <v>0</v>
          </cell>
          <cell r="M1292">
            <v>4166.5</v>
          </cell>
          <cell r="N1292">
            <v>70830.5</v>
          </cell>
          <cell r="O1292" t="str">
            <v>K/FUEL STATION</v>
          </cell>
        </row>
        <row r="1293">
          <cell r="D1293">
            <v>3793</v>
          </cell>
          <cell r="E1293" t="str">
            <v>INSULATION MATERIAL</v>
          </cell>
          <cell r="F1293" t="str">
            <v>28.8 M2/ROLL 50 MM THICK CAME WITH THE WAREHOUSE BUILDING</v>
          </cell>
          <cell r="G1293" t="str">
            <v>МИНВАТА</v>
          </cell>
          <cell r="H1293" t="str">
            <v>28.8 М2 РУЛОН ТОЛЩИНА 50 ММ ПРИБЫЛА С НОВЫМ АНГАРОМ</v>
          </cell>
          <cell r="I1293">
            <v>10</v>
          </cell>
          <cell r="J1293" t="str">
            <v>ROLL</v>
          </cell>
          <cell r="K1293">
            <v>0</v>
          </cell>
          <cell r="L1293">
            <v>0</v>
          </cell>
          <cell r="M1293">
            <v>0</v>
          </cell>
          <cell r="N1293">
            <v>0</v>
          </cell>
          <cell r="O1293" t="str">
            <v>K/C-10</v>
          </cell>
        </row>
        <row r="1294">
          <cell r="D1294">
            <v>4107</v>
          </cell>
          <cell r="E1294" t="str">
            <v>CROSSOVER SUB</v>
          </cell>
          <cell r="F1294" t="str">
            <v>8" X 9"</v>
          </cell>
          <cell r="G1294" t="str">
            <v>ПЕРЕВОДНИК</v>
          </cell>
          <cell r="H1294" t="str">
            <v>8" X 9"</v>
          </cell>
          <cell r="I1294">
            <v>1</v>
          </cell>
          <cell r="J1294" t="str">
            <v>EACH</v>
          </cell>
          <cell r="K1294">
            <v>0</v>
          </cell>
          <cell r="L1294">
            <v>0</v>
          </cell>
          <cell r="M1294">
            <v>11040</v>
          </cell>
          <cell r="N1294">
            <v>11040</v>
          </cell>
          <cell r="O1294" t="str">
            <v>K2</v>
          </cell>
        </row>
        <row r="1295">
          <cell r="D1295">
            <v>4110</v>
          </cell>
          <cell r="E1295" t="str">
            <v>CORRUGATED HOSE</v>
          </cell>
          <cell r="F1295" t="str">
            <v>100MM DIAM</v>
          </cell>
          <cell r="G1295" t="str">
            <v>ШЛАНГ ГОФРИРОВАННЫЙ</v>
          </cell>
          <cell r="H1295" t="str">
            <v>100MM ДИАМ</v>
          </cell>
          <cell r="I1295">
            <v>9</v>
          </cell>
          <cell r="J1295" t="str">
            <v>METER</v>
          </cell>
          <cell r="K1295">
            <v>0</v>
          </cell>
          <cell r="L1295">
            <v>0</v>
          </cell>
          <cell r="M1295">
            <v>1140</v>
          </cell>
          <cell r="N1295">
            <v>10260</v>
          </cell>
          <cell r="O1295" t="str">
            <v>K2</v>
          </cell>
        </row>
        <row r="1296">
          <cell r="D1296">
            <v>4111</v>
          </cell>
          <cell r="E1296" t="str">
            <v>DISSOLVENT 646</v>
          </cell>
          <cell r="F1296">
            <v>0</v>
          </cell>
          <cell r="G1296" t="str">
            <v>РАСТВОРИТЕЛЬ 646</v>
          </cell>
          <cell r="H1296">
            <v>0</v>
          </cell>
          <cell r="I1296">
            <v>3.8743019104003906E-7</v>
          </cell>
          <cell r="J1296" t="str">
            <v>LITER</v>
          </cell>
          <cell r="K1296">
            <v>0</v>
          </cell>
          <cell r="L1296">
            <v>0</v>
          </cell>
          <cell r="M1296">
            <v>648</v>
          </cell>
          <cell r="N1296">
            <v>2.5105476379394531E-4</v>
          </cell>
          <cell r="O1296" t="str">
            <v>K1/MIDDLE/A</v>
          </cell>
        </row>
        <row r="1297">
          <cell r="D1297">
            <v>4112</v>
          </cell>
          <cell r="E1297" t="str">
            <v>NITROENAMEL RED</v>
          </cell>
          <cell r="F1297">
            <v>0</v>
          </cell>
          <cell r="G1297" t="str">
            <v>НИТРОЭМАЛЬ КРАСНАЯ</v>
          </cell>
          <cell r="H1297">
            <v>0</v>
          </cell>
          <cell r="I1297">
            <v>1.0012984275817871E-3</v>
          </cell>
          <cell r="J1297" t="str">
            <v>LITER</v>
          </cell>
          <cell r="K1297">
            <v>0</v>
          </cell>
          <cell r="L1297">
            <v>0</v>
          </cell>
          <cell r="M1297">
            <v>534</v>
          </cell>
          <cell r="N1297">
            <v>0.53469336032867432</v>
          </cell>
          <cell r="O1297" t="str">
            <v>K1/MIDDLE/A</v>
          </cell>
        </row>
        <row r="1298">
          <cell r="D1298">
            <v>4113</v>
          </cell>
          <cell r="E1298" t="str">
            <v>NITROENAMEL BLACK</v>
          </cell>
          <cell r="F1298">
            <v>0</v>
          </cell>
          <cell r="G1298" t="str">
            <v>НИТРОЭМАЛЬ ЧЕРНАЯ</v>
          </cell>
          <cell r="H1298">
            <v>0</v>
          </cell>
          <cell r="I1298">
            <v>21.000001966953278</v>
          </cell>
          <cell r="J1298" t="str">
            <v>LITER</v>
          </cell>
          <cell r="K1298">
            <v>0</v>
          </cell>
          <cell r="L1298">
            <v>0</v>
          </cell>
          <cell r="M1298">
            <v>534</v>
          </cell>
          <cell r="N1298">
            <v>11214.00105035305</v>
          </cell>
          <cell r="O1298" t="str">
            <v>K1/MIDDLE/A</v>
          </cell>
        </row>
        <row r="1299">
          <cell r="D1299">
            <v>4115</v>
          </cell>
          <cell r="E1299" t="str">
            <v>NITROENAMEL YELLOW</v>
          </cell>
          <cell r="F1299">
            <v>0</v>
          </cell>
          <cell r="G1299" t="str">
            <v>НИТРОЭМАЛЬ ЖЕЛТАЯ</v>
          </cell>
          <cell r="H1299">
            <v>0</v>
          </cell>
          <cell r="I1299">
            <v>1.9999992847442627</v>
          </cell>
          <cell r="J1299" t="str">
            <v>LITER</v>
          </cell>
          <cell r="K1299">
            <v>0</v>
          </cell>
          <cell r="L1299">
            <v>0</v>
          </cell>
          <cell r="M1299">
            <v>534</v>
          </cell>
          <cell r="N1299">
            <v>1067.9996180534363</v>
          </cell>
          <cell r="O1299" t="str">
            <v>K1/MIDDLE/A</v>
          </cell>
        </row>
        <row r="1300">
          <cell r="D1300">
            <v>4157</v>
          </cell>
          <cell r="E1300" t="str">
            <v>MIRRORS FOR LIVING CONTAINERS</v>
          </cell>
          <cell r="F1300">
            <v>0</v>
          </cell>
          <cell r="G1300" t="str">
            <v>ЗЕРКАЛА ДЛЯ ЖИЛЫХ КОНТЕЙНЕРОВ</v>
          </cell>
          <cell r="H1300">
            <v>0</v>
          </cell>
          <cell r="I1300">
            <v>12</v>
          </cell>
          <cell r="J1300" t="str">
            <v>EACH</v>
          </cell>
          <cell r="K1300">
            <v>0</v>
          </cell>
          <cell r="L1300">
            <v>0</v>
          </cell>
          <cell r="M1300">
            <v>1920</v>
          </cell>
          <cell r="N1300">
            <v>23040</v>
          </cell>
          <cell r="O1300" t="str">
            <v>K1/MIDDLE/A</v>
          </cell>
        </row>
        <row r="1301">
          <cell r="D1301">
            <v>4224</v>
          </cell>
          <cell r="E1301" t="str">
            <v>HARDHAT</v>
          </cell>
          <cell r="F1301">
            <v>0</v>
          </cell>
          <cell r="G1301" t="str">
            <v>КАСКИ И ПОДШЛЕМНИКИ</v>
          </cell>
          <cell r="H1301">
            <v>0</v>
          </cell>
          <cell r="I1301">
            <v>130</v>
          </cell>
          <cell r="J1301" t="str">
            <v>EACH</v>
          </cell>
          <cell r="K1301">
            <v>0</v>
          </cell>
          <cell r="L1301">
            <v>0</v>
          </cell>
          <cell r="M1301">
            <v>1560</v>
          </cell>
          <cell r="N1301">
            <v>202800</v>
          </cell>
          <cell r="O1301" t="str">
            <v>K1/MIDDLE/C</v>
          </cell>
        </row>
        <row r="1302">
          <cell r="D1302">
            <v>4235</v>
          </cell>
          <cell r="E1302" t="str">
            <v>OIL FILTER</v>
          </cell>
          <cell r="F1302" t="str">
            <v>BALDWIN BT292 / FLEETGUARD HF6159</v>
          </cell>
          <cell r="G1302" t="str">
            <v>МАСЛЯНЫЙ ФИЛЬТР</v>
          </cell>
          <cell r="H1302" t="str">
            <v>БОЛДВИН BT292 / ФЛИТГАРД HF6159</v>
          </cell>
          <cell r="I1302">
            <v>9</v>
          </cell>
          <cell r="J1302" t="str">
            <v>EACH</v>
          </cell>
          <cell r="K1302">
            <v>15</v>
          </cell>
          <cell r="L1302">
            <v>135</v>
          </cell>
          <cell r="M1302">
            <v>0</v>
          </cell>
          <cell r="N1302">
            <v>0</v>
          </cell>
          <cell r="O1302" t="str">
            <v>K1/59</v>
          </cell>
        </row>
        <row r="1303">
          <cell r="D1303">
            <v>4236</v>
          </cell>
          <cell r="E1303" t="str">
            <v>AIR FILTER</v>
          </cell>
          <cell r="F1303" t="str">
            <v>FLEETGUARD 4137 / MANN 2339813, KZ1001</v>
          </cell>
          <cell r="G1303" t="str">
            <v>ВОЗДУШНЫЙ ФИЛЬТР</v>
          </cell>
          <cell r="H1303" t="str">
            <v>ФЛИТГАРД 4137 / MANN 2339813, KZ1001</v>
          </cell>
          <cell r="I1303">
            <v>4</v>
          </cell>
          <cell r="J1303" t="str">
            <v>EACH</v>
          </cell>
          <cell r="K1303">
            <v>40.67</v>
          </cell>
          <cell r="L1303">
            <v>162.68</v>
          </cell>
          <cell r="M1303">
            <v>0</v>
          </cell>
          <cell r="N1303">
            <v>0</v>
          </cell>
          <cell r="O1303" t="str">
            <v>K1/51</v>
          </cell>
        </row>
        <row r="1304">
          <cell r="D1304">
            <v>4262</v>
          </cell>
          <cell r="E1304" t="str">
            <v>PISTON 100MM DIAM</v>
          </cell>
          <cell r="F1304">
            <v>0</v>
          </cell>
          <cell r="G1304" t="str">
            <v>ПОРШЕНЬ 100ММ ДИАМ</v>
          </cell>
          <cell r="H1304">
            <v>0</v>
          </cell>
          <cell r="I1304">
            <v>20</v>
          </cell>
          <cell r="J1304" t="str">
            <v>EACH</v>
          </cell>
          <cell r="K1304">
            <v>0</v>
          </cell>
          <cell r="L1304">
            <v>0</v>
          </cell>
          <cell r="M1304">
            <v>6000</v>
          </cell>
          <cell r="N1304">
            <v>120000</v>
          </cell>
          <cell r="O1304" t="str">
            <v>K2</v>
          </cell>
        </row>
        <row r="1305">
          <cell r="D1305">
            <v>4263</v>
          </cell>
          <cell r="E1305" t="str">
            <v>SLEEVE</v>
          </cell>
          <cell r="F1305" t="str">
            <v>NB-50 PUMP</v>
          </cell>
          <cell r="G1305" t="str">
            <v>ВТУЛКА</v>
          </cell>
          <cell r="H1305" t="str">
            <v>ДЛЯ НАСОСА НБ-50</v>
          </cell>
          <cell r="I1305">
            <v>5</v>
          </cell>
          <cell r="J1305" t="str">
            <v>EACH</v>
          </cell>
          <cell r="K1305">
            <v>0</v>
          </cell>
          <cell r="L1305">
            <v>0</v>
          </cell>
          <cell r="M1305">
            <v>15000</v>
          </cell>
          <cell r="N1305">
            <v>75000</v>
          </cell>
          <cell r="O1305" t="str">
            <v>K2</v>
          </cell>
        </row>
        <row r="1306">
          <cell r="D1306">
            <v>4265</v>
          </cell>
          <cell r="E1306" t="str">
            <v>STEM</v>
          </cell>
          <cell r="F1306">
            <v>0</v>
          </cell>
          <cell r="G1306" t="str">
            <v>ШТОК</v>
          </cell>
          <cell r="H1306" t="str">
            <v>9 МГР</v>
          </cell>
          <cell r="I1306">
            <v>5</v>
          </cell>
          <cell r="J1306" t="str">
            <v>EACH</v>
          </cell>
          <cell r="K1306">
            <v>0</v>
          </cell>
          <cell r="L1306">
            <v>0</v>
          </cell>
          <cell r="M1306">
            <v>7002</v>
          </cell>
          <cell r="N1306">
            <v>35010</v>
          </cell>
          <cell r="O1306" t="str">
            <v>K2</v>
          </cell>
        </row>
        <row r="1307">
          <cell r="D1307" t="str">
            <v>4265-1</v>
          </cell>
          <cell r="E1307" t="str">
            <v>STEM</v>
          </cell>
          <cell r="F1307">
            <v>0</v>
          </cell>
          <cell r="G1307" t="str">
            <v>ШТОК</v>
          </cell>
          <cell r="H1307" t="str">
            <v>9 МГР</v>
          </cell>
          <cell r="I1307">
            <v>2</v>
          </cell>
          <cell r="J1307" t="str">
            <v>EACH</v>
          </cell>
          <cell r="K1307">
            <v>0</v>
          </cell>
          <cell r="L1307">
            <v>0</v>
          </cell>
          <cell r="M1307">
            <v>7002</v>
          </cell>
          <cell r="N1307">
            <v>14004</v>
          </cell>
          <cell r="O1307" t="str">
            <v>K2</v>
          </cell>
        </row>
        <row r="1308">
          <cell r="D1308">
            <v>4266</v>
          </cell>
          <cell r="E1308" t="str">
            <v>RUBBER SEAL</v>
          </cell>
          <cell r="F1308">
            <v>0</v>
          </cell>
          <cell r="G1308" t="str">
            <v>РЕЗИНОВЫЙ УПЛОТНИТЕЛЬ</v>
          </cell>
          <cell r="H1308">
            <v>0</v>
          </cell>
          <cell r="I1308">
            <v>24</v>
          </cell>
          <cell r="J1308" t="str">
            <v>EACH</v>
          </cell>
          <cell r="K1308">
            <v>0</v>
          </cell>
          <cell r="L1308">
            <v>0</v>
          </cell>
          <cell r="M1308">
            <v>552</v>
          </cell>
          <cell r="N1308">
            <v>13248</v>
          </cell>
          <cell r="O1308" t="str">
            <v>K1/2</v>
          </cell>
        </row>
        <row r="1309">
          <cell r="D1309">
            <v>4269</v>
          </cell>
          <cell r="E1309" t="str">
            <v>DISSOLVAN 3144</v>
          </cell>
          <cell r="F1309">
            <v>0</v>
          </cell>
          <cell r="G1309" t="str">
            <v>ДИССОЛВАН 3144</v>
          </cell>
          <cell r="H1309">
            <v>0</v>
          </cell>
          <cell r="I1309">
            <v>900</v>
          </cell>
          <cell r="J1309" t="str">
            <v>KG</v>
          </cell>
          <cell r="K1309">
            <v>0</v>
          </cell>
          <cell r="L1309">
            <v>0</v>
          </cell>
          <cell r="M1309">
            <v>198</v>
          </cell>
          <cell r="N1309">
            <v>178200</v>
          </cell>
          <cell r="O1309" t="str">
            <v>K/FUEL STATION</v>
          </cell>
        </row>
        <row r="1310">
          <cell r="D1310">
            <v>4271</v>
          </cell>
          <cell r="E1310" t="str">
            <v>BRICK</v>
          </cell>
          <cell r="F1310">
            <v>0</v>
          </cell>
          <cell r="G1310" t="str">
            <v>КАМЕНЬ-РАКУШЕЧНИК</v>
          </cell>
          <cell r="H1310">
            <v>0</v>
          </cell>
          <cell r="I1310">
            <v>11</v>
          </cell>
          <cell r="J1310" t="str">
            <v>CUBIC METER</v>
          </cell>
          <cell r="K1310">
            <v>0</v>
          </cell>
          <cell r="L1310">
            <v>0</v>
          </cell>
          <cell r="M1310">
            <v>1500</v>
          </cell>
          <cell r="N1310">
            <v>16500</v>
          </cell>
          <cell r="O1310" t="str">
            <v>K/YARD</v>
          </cell>
        </row>
        <row r="1311">
          <cell r="D1311" t="str">
            <v>4271-1</v>
          </cell>
          <cell r="E1311" t="str">
            <v>BRICK</v>
          </cell>
          <cell r="F1311">
            <v>0</v>
          </cell>
          <cell r="G1311" t="str">
            <v>КАМЕНЬ-РАКУШЕЧНИК</v>
          </cell>
          <cell r="H1311">
            <v>0</v>
          </cell>
          <cell r="I1311">
            <v>11</v>
          </cell>
          <cell r="J1311" t="str">
            <v>CUBIC METER</v>
          </cell>
          <cell r="K1311">
            <v>0</v>
          </cell>
          <cell r="L1311">
            <v>0</v>
          </cell>
          <cell r="M1311">
            <v>1500</v>
          </cell>
          <cell r="N1311">
            <v>16500</v>
          </cell>
          <cell r="O1311" t="str">
            <v>K/YARD</v>
          </cell>
        </row>
        <row r="1312">
          <cell r="D1312" t="str">
            <v>4271-2</v>
          </cell>
          <cell r="E1312" t="str">
            <v>BRICK</v>
          </cell>
          <cell r="F1312">
            <v>0</v>
          </cell>
          <cell r="G1312" t="str">
            <v>КАМЕНЬ-РАКУШЕЧНИК</v>
          </cell>
          <cell r="H1312">
            <v>0</v>
          </cell>
          <cell r="I1312">
            <v>5</v>
          </cell>
          <cell r="J1312" t="str">
            <v>CUBIC METER</v>
          </cell>
          <cell r="K1312">
            <v>0</v>
          </cell>
          <cell r="L1312">
            <v>0</v>
          </cell>
          <cell r="M1312">
            <v>1764.3119999999999</v>
          </cell>
          <cell r="N1312">
            <v>8821.56</v>
          </cell>
          <cell r="O1312" t="str">
            <v>K/YARD</v>
          </cell>
        </row>
        <row r="1313">
          <cell r="D1313" t="str">
            <v>4271-3</v>
          </cell>
          <cell r="E1313" t="str">
            <v>BRICK</v>
          </cell>
          <cell r="F1313">
            <v>0</v>
          </cell>
          <cell r="G1313" t="str">
            <v>КАМЕНЬ-РАКУШЕЧНИК</v>
          </cell>
          <cell r="H1313">
            <v>0</v>
          </cell>
          <cell r="I1313">
            <v>8</v>
          </cell>
          <cell r="J1313" t="str">
            <v>CUBIC METER</v>
          </cell>
          <cell r="K1313">
            <v>0</v>
          </cell>
          <cell r="L1313">
            <v>0</v>
          </cell>
          <cell r="M1313">
            <v>1764.31</v>
          </cell>
          <cell r="N1313">
            <v>14114.48</v>
          </cell>
          <cell r="O1313" t="str">
            <v>K/YARD</v>
          </cell>
        </row>
        <row r="1314">
          <cell r="D1314" t="str">
            <v>4271-4</v>
          </cell>
          <cell r="E1314" t="str">
            <v>BRICK</v>
          </cell>
          <cell r="F1314">
            <v>0</v>
          </cell>
          <cell r="G1314" t="str">
            <v>КАМЕНЬ-РАКУШЕЧНИК</v>
          </cell>
          <cell r="H1314">
            <v>0</v>
          </cell>
          <cell r="I1314">
            <v>4</v>
          </cell>
          <cell r="J1314" t="str">
            <v>CUBIC METER</v>
          </cell>
          <cell r="K1314">
            <v>0</v>
          </cell>
          <cell r="L1314">
            <v>0</v>
          </cell>
          <cell r="M1314">
            <v>1764.31</v>
          </cell>
          <cell r="N1314">
            <v>7057.24</v>
          </cell>
          <cell r="O1314" t="str">
            <v>K/YARD</v>
          </cell>
        </row>
        <row r="1315">
          <cell r="D1315" t="str">
            <v>4271-5</v>
          </cell>
          <cell r="E1315" t="str">
            <v>BRICK</v>
          </cell>
          <cell r="F1315">
            <v>0</v>
          </cell>
          <cell r="G1315" t="str">
            <v>КАМЕНЬ-РАКУШЕЧНИК</v>
          </cell>
          <cell r="H1315">
            <v>0</v>
          </cell>
          <cell r="I1315">
            <v>12</v>
          </cell>
          <cell r="J1315" t="str">
            <v>CUBIC METER</v>
          </cell>
          <cell r="K1315">
            <v>0</v>
          </cell>
          <cell r="L1315">
            <v>0</v>
          </cell>
          <cell r="M1315">
            <v>1764.31</v>
          </cell>
          <cell r="N1315">
            <v>21171.72</v>
          </cell>
          <cell r="O1315" t="str">
            <v>K/YARD</v>
          </cell>
        </row>
        <row r="1316">
          <cell r="D1316" t="str">
            <v>4271-6</v>
          </cell>
          <cell r="E1316" t="str">
            <v>BRICK</v>
          </cell>
          <cell r="F1316">
            <v>0</v>
          </cell>
          <cell r="G1316" t="str">
            <v>КАМЕНЬ-РАКУШЕЧНИК</v>
          </cell>
          <cell r="H1316">
            <v>0</v>
          </cell>
          <cell r="I1316">
            <v>11</v>
          </cell>
          <cell r="J1316" t="str">
            <v>CUBIC METER</v>
          </cell>
          <cell r="K1316">
            <v>0</v>
          </cell>
          <cell r="L1316">
            <v>0</v>
          </cell>
          <cell r="M1316">
            <v>1764.31</v>
          </cell>
          <cell r="N1316">
            <v>19407.41</v>
          </cell>
          <cell r="O1316" t="str">
            <v>K/YARD</v>
          </cell>
        </row>
        <row r="1317">
          <cell r="D1317" t="str">
            <v>4271-7</v>
          </cell>
          <cell r="E1317" t="str">
            <v>BRICK</v>
          </cell>
          <cell r="F1317">
            <v>0</v>
          </cell>
          <cell r="G1317" t="str">
            <v>КАМЕНЬ-РАКУШЕЧНИК</v>
          </cell>
          <cell r="H1317">
            <v>0</v>
          </cell>
          <cell r="I1317">
            <v>10</v>
          </cell>
          <cell r="J1317" t="str">
            <v>CUBIC METER</v>
          </cell>
          <cell r="K1317">
            <v>0</v>
          </cell>
          <cell r="L1317">
            <v>0</v>
          </cell>
          <cell r="M1317">
            <v>1764.31</v>
          </cell>
          <cell r="N1317">
            <v>17643.099999999999</v>
          </cell>
          <cell r="O1317" t="str">
            <v>K/YARD</v>
          </cell>
        </row>
        <row r="1318">
          <cell r="D1318" t="str">
            <v>4271-8</v>
          </cell>
          <cell r="E1318" t="str">
            <v>BRICK</v>
          </cell>
          <cell r="F1318">
            <v>0</v>
          </cell>
          <cell r="G1318" t="str">
            <v>КАМЕНЬ-РАКУШЕЧНИК</v>
          </cell>
          <cell r="H1318">
            <v>0</v>
          </cell>
          <cell r="I1318">
            <v>10</v>
          </cell>
          <cell r="J1318" t="str">
            <v>CUBIC METER</v>
          </cell>
          <cell r="K1318">
            <v>0</v>
          </cell>
          <cell r="L1318">
            <v>0</v>
          </cell>
          <cell r="M1318">
            <v>1764.31</v>
          </cell>
          <cell r="N1318">
            <v>17643.099999999999</v>
          </cell>
          <cell r="O1318" t="str">
            <v>K/YARD</v>
          </cell>
        </row>
        <row r="1319">
          <cell r="D1319">
            <v>4317</v>
          </cell>
          <cell r="E1319" t="str">
            <v>DRILLING BIT</v>
          </cell>
          <cell r="F1319" t="str">
            <v>190.5MM DIAM</v>
          </cell>
          <cell r="G1319" t="str">
            <v>ДОЛОТО БУРИЛЬНОЕ</v>
          </cell>
          <cell r="H1319" t="str">
            <v>190.5MM DIAM</v>
          </cell>
          <cell r="I1319">
            <v>1</v>
          </cell>
          <cell r="J1319" t="str">
            <v>EACH</v>
          </cell>
          <cell r="K1319">
            <v>0</v>
          </cell>
          <cell r="L1319">
            <v>0</v>
          </cell>
          <cell r="M1319">
            <v>29520</v>
          </cell>
          <cell r="N1319">
            <v>29520</v>
          </cell>
          <cell r="O1319" t="str">
            <v>K2</v>
          </cell>
        </row>
        <row r="1320">
          <cell r="D1320">
            <v>4341</v>
          </cell>
          <cell r="E1320" t="str">
            <v>BOLTS</v>
          </cell>
          <cell r="F1320" t="str">
            <v>5/16" X 65</v>
          </cell>
          <cell r="G1320" t="str">
            <v>БОЛТЫ</v>
          </cell>
          <cell r="H1320" t="str">
            <v>5/16" X 65</v>
          </cell>
          <cell r="I1320">
            <v>11</v>
          </cell>
          <cell r="J1320" t="str">
            <v>EACH</v>
          </cell>
          <cell r="K1320">
            <v>0</v>
          </cell>
          <cell r="L1320">
            <v>0</v>
          </cell>
          <cell r="M1320">
            <v>0</v>
          </cell>
          <cell r="N1320">
            <v>0</v>
          </cell>
          <cell r="O1320" t="str">
            <v>K1/32</v>
          </cell>
        </row>
        <row r="1321">
          <cell r="D1321">
            <v>4381</v>
          </cell>
          <cell r="E1321" t="str">
            <v>BATTERY</v>
          </cell>
          <cell r="F1321" t="str">
            <v>24V REPLACED FROM WILSON GENERATOR SET IN CAMP</v>
          </cell>
          <cell r="G1321" t="str">
            <v>АККУМУЛЯТОР</v>
          </cell>
          <cell r="H1321" t="str">
            <v>24В С ГЕНЕРАТОРА ВИЛСОН В КЕМПЕ</v>
          </cell>
          <cell r="I1321">
            <v>2</v>
          </cell>
          <cell r="J1321" t="str">
            <v>EACH</v>
          </cell>
          <cell r="K1321">
            <v>0</v>
          </cell>
          <cell r="L1321">
            <v>0</v>
          </cell>
          <cell r="M1321">
            <v>0</v>
          </cell>
          <cell r="N1321">
            <v>0</v>
          </cell>
          <cell r="O1321" t="str">
            <v>K1/MIDDLE/A</v>
          </cell>
        </row>
        <row r="1322">
          <cell r="D1322">
            <v>4382</v>
          </cell>
          <cell r="E1322" t="str">
            <v>CROSSOVER SUB</v>
          </cell>
          <cell r="F1322" t="str">
            <v>M 3-117 X M 2 1/2"</v>
          </cell>
          <cell r="G1322" t="str">
            <v>ПЕРЕВОДНИК</v>
          </cell>
          <cell r="H1322" t="str">
            <v>M 3-117 X M 2 1/2" НКТ</v>
          </cell>
          <cell r="I1322">
            <v>1</v>
          </cell>
          <cell r="J1322" t="str">
            <v>EACH</v>
          </cell>
          <cell r="K1322">
            <v>0</v>
          </cell>
          <cell r="L1322">
            <v>0</v>
          </cell>
          <cell r="M1322">
            <v>14100</v>
          </cell>
          <cell r="N1322">
            <v>14100</v>
          </cell>
          <cell r="O1322" t="str">
            <v>K2</v>
          </cell>
        </row>
        <row r="1323">
          <cell r="D1323">
            <v>4383</v>
          </cell>
          <cell r="E1323" t="str">
            <v>BUNK BED</v>
          </cell>
          <cell r="F1323">
            <v>0</v>
          </cell>
          <cell r="G1323" t="str">
            <v>ДВУХЯРУСНАЯ КРОВАТЬ</v>
          </cell>
          <cell r="H1323">
            <v>0</v>
          </cell>
          <cell r="I1323">
            <v>30</v>
          </cell>
          <cell r="J1323" t="str">
            <v>EACH</v>
          </cell>
          <cell r="K1323">
            <v>0</v>
          </cell>
          <cell r="L1323">
            <v>0</v>
          </cell>
          <cell r="M1323">
            <v>0</v>
          </cell>
          <cell r="N1323">
            <v>0</v>
          </cell>
          <cell r="O1323" t="str">
            <v>K/C 16</v>
          </cell>
        </row>
        <row r="1324">
          <cell r="D1324">
            <v>4384</v>
          </cell>
          <cell r="E1324" t="str">
            <v>DUVET</v>
          </cell>
          <cell r="F1324">
            <v>0</v>
          </cell>
          <cell r="G1324" t="str">
            <v>ОДЕЯЛО</v>
          </cell>
          <cell r="H1324">
            <v>0</v>
          </cell>
          <cell r="I1324">
            <v>61</v>
          </cell>
          <cell r="J1324" t="str">
            <v>EACH</v>
          </cell>
          <cell r="K1324">
            <v>0</v>
          </cell>
          <cell r="L1324">
            <v>0</v>
          </cell>
          <cell r="M1324">
            <v>0</v>
          </cell>
          <cell r="N1324">
            <v>0</v>
          </cell>
          <cell r="O1324" t="str">
            <v>K/LIVING UNIT</v>
          </cell>
        </row>
        <row r="1325">
          <cell r="D1325">
            <v>4385</v>
          </cell>
          <cell r="E1325" t="str">
            <v>DUVET COVER</v>
          </cell>
          <cell r="F1325">
            <v>0</v>
          </cell>
          <cell r="G1325" t="str">
            <v>ПОДОДЕЯЛЬНИК</v>
          </cell>
          <cell r="H1325">
            <v>0</v>
          </cell>
          <cell r="I1325">
            <v>120</v>
          </cell>
          <cell r="J1325" t="str">
            <v>EACH</v>
          </cell>
          <cell r="K1325">
            <v>0</v>
          </cell>
          <cell r="L1325">
            <v>0</v>
          </cell>
          <cell r="M1325">
            <v>0</v>
          </cell>
          <cell r="N1325">
            <v>0</v>
          </cell>
          <cell r="O1325" t="str">
            <v>K/LIVING UNIT</v>
          </cell>
        </row>
        <row r="1326">
          <cell r="D1326" t="str">
            <v>4385-1</v>
          </cell>
          <cell r="E1326" t="str">
            <v>DUVET COVER</v>
          </cell>
          <cell r="F1326">
            <v>0</v>
          </cell>
          <cell r="G1326" t="str">
            <v>ПОДОДЕЯЛЬНИК</v>
          </cell>
          <cell r="H1326">
            <v>0</v>
          </cell>
          <cell r="I1326">
            <v>150</v>
          </cell>
          <cell r="J1326" t="str">
            <v>EACH</v>
          </cell>
          <cell r="K1326">
            <v>0</v>
          </cell>
          <cell r="L1326">
            <v>0</v>
          </cell>
          <cell r="M1326">
            <v>650</v>
          </cell>
          <cell r="N1326">
            <v>97500</v>
          </cell>
          <cell r="O1326" t="str">
            <v>K/LIVING UNIT</v>
          </cell>
        </row>
        <row r="1327">
          <cell r="D1327">
            <v>4386</v>
          </cell>
          <cell r="E1327" t="str">
            <v>2 DOOR STEEL LOCKER</v>
          </cell>
          <cell r="F1327">
            <v>0</v>
          </cell>
          <cell r="G1327" t="str">
            <v>МЕТАЛЛИЧЕСКИЙ ДВУХДВЕРНЫЙ ШКАФ</v>
          </cell>
          <cell r="H1327">
            <v>0</v>
          </cell>
          <cell r="I1327">
            <v>21</v>
          </cell>
          <cell r="J1327" t="str">
            <v>EACH</v>
          </cell>
          <cell r="K1327">
            <v>0</v>
          </cell>
          <cell r="L1327">
            <v>0</v>
          </cell>
          <cell r="M1327">
            <v>0</v>
          </cell>
          <cell r="N1327">
            <v>0</v>
          </cell>
          <cell r="O1327" t="str">
            <v>K/C NEXT TO LIVING UNIT</v>
          </cell>
        </row>
        <row r="1328">
          <cell r="D1328">
            <v>4387</v>
          </cell>
          <cell r="E1328" t="str">
            <v>TABLE</v>
          </cell>
          <cell r="F1328" t="str">
            <v>120X60</v>
          </cell>
          <cell r="G1328" t="str">
            <v>СТОЛ</v>
          </cell>
          <cell r="H1328" t="str">
            <v>120X60</v>
          </cell>
          <cell r="I1328">
            <v>1</v>
          </cell>
          <cell r="J1328" t="str">
            <v>EACH</v>
          </cell>
          <cell r="K1328">
            <v>0</v>
          </cell>
          <cell r="L1328">
            <v>0</v>
          </cell>
          <cell r="M1328">
            <v>0</v>
          </cell>
          <cell r="N1328">
            <v>0</v>
          </cell>
          <cell r="O1328" t="str">
            <v>K/C NEXT TO LIVING UNIT</v>
          </cell>
        </row>
        <row r="1329">
          <cell r="D1329">
            <v>4390</v>
          </cell>
          <cell r="E1329" t="str">
            <v>3 DOOR STEEL LOCKER</v>
          </cell>
          <cell r="F1329">
            <v>0</v>
          </cell>
          <cell r="G1329" t="str">
            <v>МЕТАЛЛИЧЕСКИЙ ТРЁХДВЕРНЫЙ ШКАФ</v>
          </cell>
          <cell r="H1329">
            <v>0</v>
          </cell>
          <cell r="I1329">
            <v>1</v>
          </cell>
          <cell r="J1329" t="str">
            <v>EACH</v>
          </cell>
          <cell r="K1329">
            <v>0</v>
          </cell>
          <cell r="L1329">
            <v>0</v>
          </cell>
          <cell r="M1329">
            <v>0</v>
          </cell>
          <cell r="N1329">
            <v>0</v>
          </cell>
          <cell r="O1329" t="str">
            <v>K/C NEXT TO LIVING UNIT</v>
          </cell>
        </row>
        <row r="1330">
          <cell r="D1330">
            <v>4394</v>
          </cell>
          <cell r="E1330" t="str">
            <v>NAILS 100MM</v>
          </cell>
          <cell r="F1330" t="str">
            <v>BUILDING MATERIALS FOR CAMP</v>
          </cell>
          <cell r="G1330" t="str">
            <v>ГВОЗДИ 100ММ</v>
          </cell>
          <cell r="H1330" t="str">
            <v>СТРОЙМАТЕРИАЛЫ ДЛЯ КЭМПА</v>
          </cell>
          <cell r="I1330">
            <v>4</v>
          </cell>
          <cell r="J1330" t="str">
            <v>KG</v>
          </cell>
          <cell r="K1330">
            <v>0</v>
          </cell>
          <cell r="L1330">
            <v>0</v>
          </cell>
          <cell r="M1330">
            <v>480</v>
          </cell>
          <cell r="N1330">
            <v>1920</v>
          </cell>
          <cell r="O1330" t="str">
            <v>K1/56</v>
          </cell>
        </row>
        <row r="1331">
          <cell r="D1331" t="str">
            <v>4394-1</v>
          </cell>
          <cell r="E1331" t="str">
            <v>NAILS 100MM</v>
          </cell>
          <cell r="F1331" t="str">
            <v>BUILDING MATERIALS FOR CAMP</v>
          </cell>
          <cell r="G1331" t="str">
            <v>ГВОЗДИ 100ММ</v>
          </cell>
          <cell r="H1331" t="str">
            <v>СТРОЙМАТЕРИАЛЫ ДЛЯ КЭМПА</v>
          </cell>
          <cell r="I1331">
            <v>50</v>
          </cell>
          <cell r="J1331" t="str">
            <v>KG</v>
          </cell>
          <cell r="K1331">
            <v>0</v>
          </cell>
          <cell r="L1331">
            <v>0</v>
          </cell>
          <cell r="M1331">
            <v>145</v>
          </cell>
          <cell r="N1331">
            <v>7250</v>
          </cell>
          <cell r="O1331" t="str">
            <v>K1/56</v>
          </cell>
        </row>
        <row r="1332">
          <cell r="D1332">
            <v>4395</v>
          </cell>
          <cell r="E1332" t="str">
            <v>PUTTY</v>
          </cell>
          <cell r="F1332" t="str">
            <v>BUILDING MATERIALS FOR CAMP</v>
          </cell>
          <cell r="G1332" t="str">
            <v>ШПАКЛЕВКА</v>
          </cell>
          <cell r="H1332" t="str">
            <v>СТРОЙМАТЕРИАЛЫ ДЛЯ КЭМПА</v>
          </cell>
          <cell r="I1332">
            <v>6</v>
          </cell>
          <cell r="J1332" t="str">
            <v>KG</v>
          </cell>
          <cell r="K1332">
            <v>0</v>
          </cell>
          <cell r="L1332">
            <v>0</v>
          </cell>
          <cell r="M1332">
            <v>120</v>
          </cell>
          <cell r="N1332">
            <v>720</v>
          </cell>
          <cell r="O1332" t="str">
            <v>K1/MIDDLE/C</v>
          </cell>
        </row>
        <row r="1333">
          <cell r="D1333">
            <v>4428</v>
          </cell>
          <cell r="E1333" t="str">
            <v>BENTONITE</v>
          </cell>
          <cell r="F1333" t="str">
            <v>BENTONITE AQUAGEL / RTE-BEN-13A5</v>
          </cell>
          <cell r="G1333" t="str">
            <v>БЕНТОНИТОВАЯ ГЛИНА</v>
          </cell>
          <cell r="H1333" t="str">
            <v>BENTONITE AQUAGEL / RTE-BEN-13A5</v>
          </cell>
          <cell r="I1333">
            <v>25.399999618530273</v>
          </cell>
          <cell r="J1333" t="str">
            <v>TON</v>
          </cell>
          <cell r="K1333">
            <v>428.46</v>
          </cell>
          <cell r="L1333">
            <v>10882.88383655548</v>
          </cell>
          <cell r="M1333">
            <v>0</v>
          </cell>
          <cell r="N1333">
            <v>0</v>
          </cell>
          <cell r="O1333" t="str">
            <v>K/C 23, 14</v>
          </cell>
        </row>
        <row r="1334">
          <cell r="D1334" t="str">
            <v>4428-1</v>
          </cell>
          <cell r="E1334" t="str">
            <v>BENTONITE</v>
          </cell>
          <cell r="F1334" t="str">
            <v>BENTONITE AQUAGEL / RTE-BEN-13A5</v>
          </cell>
          <cell r="G1334" t="str">
            <v>БЕНТОНИТОВАЯ ГЛИНА</v>
          </cell>
          <cell r="H1334" t="str">
            <v>BENTONITE AQUAGEL / RTE-BEN-13A5</v>
          </cell>
          <cell r="I1334">
            <v>2</v>
          </cell>
          <cell r="J1334" t="str">
            <v>TON</v>
          </cell>
          <cell r="K1334">
            <v>493.67</v>
          </cell>
          <cell r="L1334">
            <v>987.34</v>
          </cell>
          <cell r="M1334">
            <v>0</v>
          </cell>
          <cell r="N1334">
            <v>0</v>
          </cell>
          <cell r="O1334" t="str">
            <v>K/C 23, 14</v>
          </cell>
        </row>
        <row r="1335">
          <cell r="D1335">
            <v>4429</v>
          </cell>
          <cell r="E1335" t="str">
            <v>NEW DRILL PLUS</v>
          </cell>
          <cell r="F1335" t="str">
            <v>PHPA IKSTAB L / IDBOND P C175 / EZ MUD DP / ALCOMER 110</v>
          </cell>
          <cell r="G1335" t="str">
            <v>СТРУКТУРООБРАЗОВАТЕЛЬ NEW DRILL PLUS</v>
          </cell>
          <cell r="H1335" t="str">
            <v>PHPA IKSTAB L / IDBOND P C175 / EZ MUD DP / ALCOMER 110</v>
          </cell>
          <cell r="I1335">
            <v>0.59999998658895493</v>
          </cell>
          <cell r="J1335" t="str">
            <v>TON</v>
          </cell>
          <cell r="K1335">
            <v>5988.8</v>
          </cell>
          <cell r="L1335">
            <v>3593.2799196839333</v>
          </cell>
          <cell r="M1335">
            <v>0</v>
          </cell>
          <cell r="N1335">
            <v>0</v>
          </cell>
          <cell r="O1335" t="str">
            <v>K/C-2</v>
          </cell>
        </row>
        <row r="1336">
          <cell r="D1336">
            <v>4434</v>
          </cell>
          <cell r="E1336" t="str">
            <v>SODA ASH</v>
          </cell>
          <cell r="F1336">
            <v>0</v>
          </cell>
          <cell r="G1336" t="str">
            <v>РЕГУЛЯТОР pH, Na2(CO)3</v>
          </cell>
          <cell r="H1336">
            <v>0</v>
          </cell>
          <cell r="I1336">
            <v>9.0000033378601074E-2</v>
          </cell>
          <cell r="J1336" t="str">
            <v>TON</v>
          </cell>
          <cell r="K1336">
            <v>507.6</v>
          </cell>
          <cell r="L1336">
            <v>45.684016942977905</v>
          </cell>
          <cell r="M1336">
            <v>0</v>
          </cell>
          <cell r="N1336">
            <v>0</v>
          </cell>
          <cell r="O1336" t="str">
            <v>K/C-2</v>
          </cell>
        </row>
        <row r="1337">
          <cell r="D1337">
            <v>4624</v>
          </cell>
          <cell r="E1337" t="str">
            <v>DIESEL FUEL ADDITIVE</v>
          </cell>
          <cell r="F1337">
            <v>0</v>
          </cell>
          <cell r="G1337" t="str">
            <v>ЗИМНЯЯ ПРИСАДКА К  ДИЗЕЛЬНОМУ ТОПЛИВУ</v>
          </cell>
          <cell r="H1337">
            <v>0</v>
          </cell>
          <cell r="I1337">
            <v>150</v>
          </cell>
          <cell r="J1337" t="str">
            <v>KG</v>
          </cell>
          <cell r="K1337">
            <v>0</v>
          </cell>
          <cell r="L1337">
            <v>0</v>
          </cell>
          <cell r="M1337">
            <v>1200</v>
          </cell>
          <cell r="N1337">
            <v>180000</v>
          </cell>
          <cell r="O1337" t="str">
            <v>K1/56</v>
          </cell>
        </row>
        <row r="1338">
          <cell r="D1338">
            <v>4625</v>
          </cell>
          <cell r="E1338" t="str">
            <v>STANDARD TITRE HNO3</v>
          </cell>
          <cell r="F1338">
            <v>0</v>
          </cell>
          <cell r="G1338" t="str">
            <v>ТИТР СТАНДАРТНЫЙ HNO3</v>
          </cell>
          <cell r="H1338">
            <v>0</v>
          </cell>
          <cell r="I1338">
            <v>2</v>
          </cell>
          <cell r="J1338" t="str">
            <v>BOX</v>
          </cell>
          <cell r="K1338">
            <v>0</v>
          </cell>
          <cell r="L1338">
            <v>0</v>
          </cell>
          <cell r="M1338">
            <v>684</v>
          </cell>
          <cell r="N1338">
            <v>1368</v>
          </cell>
          <cell r="O1338" t="str">
            <v>K1/13</v>
          </cell>
        </row>
        <row r="1339">
          <cell r="D1339" t="str">
            <v>4625-1</v>
          </cell>
          <cell r="E1339" t="str">
            <v>STANDARD TITRE HNO3</v>
          </cell>
          <cell r="F1339">
            <v>0</v>
          </cell>
          <cell r="G1339" t="str">
            <v>ТИТР СТАНДАРТНЫЙ HNO3</v>
          </cell>
          <cell r="H1339">
            <v>0</v>
          </cell>
          <cell r="I1339">
            <v>5</v>
          </cell>
          <cell r="J1339" t="str">
            <v>BOX</v>
          </cell>
          <cell r="K1339">
            <v>0</v>
          </cell>
          <cell r="L1339">
            <v>0</v>
          </cell>
          <cell r="M1339">
            <v>3600</v>
          </cell>
          <cell r="N1339">
            <v>18000</v>
          </cell>
          <cell r="O1339" t="str">
            <v>K1/13</v>
          </cell>
        </row>
        <row r="1340">
          <cell r="D1340">
            <v>4628</v>
          </cell>
          <cell r="E1340" t="str">
            <v>TRAP-RECEIVER</v>
          </cell>
          <cell r="F1340">
            <v>0</v>
          </cell>
          <cell r="G1340" t="str">
            <v>ПРИЕМНИК-ЛОВУШКА</v>
          </cell>
          <cell r="H1340">
            <v>0</v>
          </cell>
          <cell r="I1340">
            <v>3</v>
          </cell>
          <cell r="J1340" t="str">
            <v>EACH</v>
          </cell>
          <cell r="K1340">
            <v>0</v>
          </cell>
          <cell r="L1340">
            <v>0</v>
          </cell>
          <cell r="M1340">
            <v>576</v>
          </cell>
          <cell r="N1340">
            <v>1728</v>
          </cell>
          <cell r="O1340" t="str">
            <v>K1/13</v>
          </cell>
        </row>
        <row r="1341">
          <cell r="D1341" t="str">
            <v>4628-1</v>
          </cell>
          <cell r="E1341" t="str">
            <v>TRAP-RECEIVER</v>
          </cell>
          <cell r="F1341">
            <v>0</v>
          </cell>
          <cell r="G1341" t="str">
            <v>ПРИЕМНИК-ЛОВУШКА</v>
          </cell>
          <cell r="H1341">
            <v>0</v>
          </cell>
          <cell r="I1341">
            <v>10</v>
          </cell>
          <cell r="J1341" t="str">
            <v>EACH</v>
          </cell>
          <cell r="K1341">
            <v>0</v>
          </cell>
          <cell r="L1341">
            <v>0</v>
          </cell>
          <cell r="M1341">
            <v>898.6</v>
          </cell>
          <cell r="N1341">
            <v>8986</v>
          </cell>
          <cell r="O1341" t="str">
            <v>K1/13</v>
          </cell>
        </row>
        <row r="1342">
          <cell r="D1342">
            <v>4653</v>
          </cell>
          <cell r="E1342" t="str">
            <v>TIRE</v>
          </cell>
          <cell r="F1342" t="str">
            <v>370 X 508, FOR URAL TRUCK</v>
          </cell>
          <cell r="G1342" t="str">
            <v>ПОКРЫШКА</v>
          </cell>
          <cell r="H1342" t="str">
            <v>ДЛЯ УРАЛА 370 Х 508</v>
          </cell>
          <cell r="I1342">
            <v>24</v>
          </cell>
          <cell r="J1342" t="str">
            <v>EACH</v>
          </cell>
          <cell r="K1342">
            <v>0</v>
          </cell>
          <cell r="L1342">
            <v>0</v>
          </cell>
          <cell r="M1342">
            <v>28560</v>
          </cell>
          <cell r="N1342">
            <v>685440</v>
          </cell>
          <cell r="O1342" t="str">
            <v>K/C 7</v>
          </cell>
        </row>
        <row r="1343">
          <cell r="D1343">
            <v>4665</v>
          </cell>
          <cell r="E1343" t="str">
            <v>DIAPHRAGM OF NB-50 PUMP UNIT</v>
          </cell>
          <cell r="F1343" t="str">
            <v>NB-50 PUMP</v>
          </cell>
          <cell r="G1343" t="str">
            <v>ДИАФРАГМА НАСОСА НБ-50</v>
          </cell>
          <cell r="H1343" t="str">
            <v>ДЛЯ НАСОСА НБ-50</v>
          </cell>
          <cell r="I1343">
            <v>1</v>
          </cell>
          <cell r="J1343" t="str">
            <v>EACH</v>
          </cell>
          <cell r="K1343">
            <v>0</v>
          </cell>
          <cell r="L1343">
            <v>0</v>
          </cell>
          <cell r="M1343">
            <v>12500</v>
          </cell>
          <cell r="N1343">
            <v>12500</v>
          </cell>
          <cell r="O1343" t="str">
            <v>K1/0</v>
          </cell>
        </row>
        <row r="1344">
          <cell r="D1344">
            <v>4665</v>
          </cell>
          <cell r="E1344" t="str">
            <v>DIAPHRAGM OF NB-50 PUMP UNIT</v>
          </cell>
          <cell r="F1344" t="str">
            <v>NB-50 PUMP</v>
          </cell>
          <cell r="G1344" t="str">
            <v>ДИАФРАГМА НАСОСА НБ-50</v>
          </cell>
          <cell r="H1344" t="str">
            <v>ДЛЯ НАСОСА НБ-50</v>
          </cell>
          <cell r="I1344">
            <v>1</v>
          </cell>
          <cell r="J1344" t="str">
            <v>EACH</v>
          </cell>
          <cell r="K1344">
            <v>0</v>
          </cell>
          <cell r="L1344">
            <v>0</v>
          </cell>
          <cell r="M1344">
            <v>10560</v>
          </cell>
          <cell r="N1344">
            <v>10560</v>
          </cell>
          <cell r="O1344" t="str">
            <v>K1/0</v>
          </cell>
        </row>
        <row r="1345">
          <cell r="D1345">
            <v>4665</v>
          </cell>
          <cell r="E1345" t="str">
            <v>DIAPHRAGM OF NB-50 PUMP UNIT</v>
          </cell>
          <cell r="F1345" t="str">
            <v>NB-50 PUMP</v>
          </cell>
          <cell r="G1345" t="str">
            <v>ДИАФРАГМА НАСОСА НБ-50</v>
          </cell>
          <cell r="H1345" t="str">
            <v>ДЛЯ НАСОСА НБ-50</v>
          </cell>
          <cell r="I1345">
            <v>1</v>
          </cell>
          <cell r="J1345" t="str">
            <v>EACH</v>
          </cell>
          <cell r="K1345">
            <v>0</v>
          </cell>
          <cell r="L1345">
            <v>0</v>
          </cell>
          <cell r="M1345">
            <v>4800</v>
          </cell>
          <cell r="N1345">
            <v>4800</v>
          </cell>
          <cell r="O1345" t="str">
            <v>K1/0</v>
          </cell>
        </row>
        <row r="1346">
          <cell r="D1346">
            <v>4665</v>
          </cell>
          <cell r="E1346" t="str">
            <v>DIAPHRAGM OF NB-50 PUMP UNIT</v>
          </cell>
          <cell r="F1346" t="str">
            <v>NB-50 PUMP</v>
          </cell>
          <cell r="G1346" t="str">
            <v>ДИАФРАГМА НАСОСА НБ-50</v>
          </cell>
          <cell r="H1346" t="str">
            <v>ДЛЯ НАСОСА НБ-50</v>
          </cell>
          <cell r="I1346">
            <v>5</v>
          </cell>
          <cell r="J1346" t="str">
            <v>EACH</v>
          </cell>
          <cell r="K1346">
            <v>0</v>
          </cell>
          <cell r="L1346">
            <v>0</v>
          </cell>
          <cell r="M1346">
            <v>12000</v>
          </cell>
          <cell r="N1346">
            <v>60000</v>
          </cell>
          <cell r="O1346" t="str">
            <v>K1/0</v>
          </cell>
        </row>
        <row r="1347">
          <cell r="D1347">
            <v>4671</v>
          </cell>
          <cell r="E1347" t="str">
            <v>PRESSURE FORM FOR O-RING</v>
          </cell>
          <cell r="F1347">
            <v>0</v>
          </cell>
          <cell r="G1347" t="str">
            <v>ПРЕССФОРМА: КОЛЬЦО, 250ММ ДИАМ.</v>
          </cell>
          <cell r="H1347">
            <v>0</v>
          </cell>
          <cell r="I1347">
            <v>1</v>
          </cell>
          <cell r="J1347" t="str">
            <v>EACH</v>
          </cell>
          <cell r="K1347">
            <v>0</v>
          </cell>
          <cell r="L1347">
            <v>0</v>
          </cell>
          <cell r="M1347">
            <v>42000</v>
          </cell>
          <cell r="N1347">
            <v>42000</v>
          </cell>
          <cell r="O1347" t="str">
            <v>K1/</v>
          </cell>
        </row>
        <row r="1348">
          <cell r="D1348">
            <v>4672</v>
          </cell>
          <cell r="E1348" t="str">
            <v>PRESSURE FORM FOR SEALS</v>
          </cell>
          <cell r="F1348">
            <v>0</v>
          </cell>
          <cell r="G1348" t="str">
            <v>ПРЕССФОРМА: МАНЖЕТА, 250ММ ДИАМ.</v>
          </cell>
          <cell r="H1348">
            <v>0</v>
          </cell>
          <cell r="I1348">
            <v>1</v>
          </cell>
          <cell r="J1348" t="str">
            <v>EACH</v>
          </cell>
          <cell r="K1348">
            <v>0</v>
          </cell>
          <cell r="L1348">
            <v>0</v>
          </cell>
          <cell r="M1348">
            <v>42000</v>
          </cell>
          <cell r="N1348">
            <v>42000</v>
          </cell>
          <cell r="O1348" t="str">
            <v>K1/</v>
          </cell>
        </row>
        <row r="1349">
          <cell r="D1349">
            <v>4673</v>
          </cell>
          <cell r="E1349" t="str">
            <v>SECONDARY GEAR BOX</v>
          </cell>
          <cell r="F1349">
            <v>0</v>
          </cell>
          <cell r="G1349" t="str">
            <v>КОРОБКА ОТБОРА МОЩНОСТИ</v>
          </cell>
          <cell r="H1349">
            <v>0</v>
          </cell>
          <cell r="I1349">
            <v>1</v>
          </cell>
          <cell r="J1349" t="str">
            <v>EACH</v>
          </cell>
          <cell r="K1349">
            <v>0</v>
          </cell>
          <cell r="L1349">
            <v>0</v>
          </cell>
          <cell r="M1349">
            <v>50400</v>
          </cell>
          <cell r="N1349">
            <v>50400</v>
          </cell>
          <cell r="O1349" t="str">
            <v>K1/</v>
          </cell>
        </row>
        <row r="1350">
          <cell r="D1350">
            <v>4674</v>
          </cell>
          <cell r="E1350" t="str">
            <v>RUBBER CUP</v>
          </cell>
          <cell r="F1350">
            <v>0</v>
          </cell>
          <cell r="G1350" t="str">
            <v>РЕЗИНОВАЯ МАНЖЕТА</v>
          </cell>
          <cell r="H1350">
            <v>0</v>
          </cell>
          <cell r="I1350">
            <v>10</v>
          </cell>
          <cell r="J1350" t="str">
            <v>EACH</v>
          </cell>
          <cell r="K1350">
            <v>0</v>
          </cell>
          <cell r="L1350">
            <v>0</v>
          </cell>
          <cell r="M1350">
            <v>720</v>
          </cell>
          <cell r="N1350">
            <v>7200</v>
          </cell>
          <cell r="O1350" t="str">
            <v>K1/0</v>
          </cell>
        </row>
        <row r="1351">
          <cell r="D1351">
            <v>4693</v>
          </cell>
          <cell r="E1351" t="str">
            <v>WARM JACKET</v>
          </cell>
          <cell r="F1351">
            <v>0</v>
          </cell>
          <cell r="G1351" t="str">
            <v>КУРТКА УТЕПЛЕННАЯ</v>
          </cell>
          <cell r="H1351">
            <v>0</v>
          </cell>
          <cell r="I1351">
            <v>22</v>
          </cell>
          <cell r="J1351" t="str">
            <v>EACH</v>
          </cell>
          <cell r="K1351">
            <v>0</v>
          </cell>
          <cell r="L1351">
            <v>0</v>
          </cell>
          <cell r="M1351">
            <v>4620</v>
          </cell>
          <cell r="N1351">
            <v>101640</v>
          </cell>
          <cell r="O1351" t="str">
            <v>K1/27</v>
          </cell>
        </row>
        <row r="1352">
          <cell r="D1352">
            <v>4694</v>
          </cell>
          <cell r="E1352" t="str">
            <v>WARM WAISTCOAT</v>
          </cell>
          <cell r="F1352">
            <v>0</v>
          </cell>
          <cell r="G1352" t="str">
            <v>ЖИЛЕТ УТЕПЛЕННЫЙ</v>
          </cell>
          <cell r="H1352">
            <v>0</v>
          </cell>
          <cell r="I1352">
            <v>23</v>
          </cell>
          <cell r="J1352" t="str">
            <v>EACH</v>
          </cell>
          <cell r="K1352">
            <v>0</v>
          </cell>
          <cell r="L1352">
            <v>0</v>
          </cell>
          <cell r="M1352">
            <v>1716</v>
          </cell>
          <cell r="N1352">
            <v>39468</v>
          </cell>
          <cell r="O1352" t="str">
            <v>K1/23</v>
          </cell>
        </row>
        <row r="1353">
          <cell r="D1353">
            <v>4697</v>
          </cell>
          <cell r="E1353" t="str">
            <v>COAXIAL CABLE</v>
          </cell>
          <cell r="F1353" t="str">
            <v>PK-75</v>
          </cell>
          <cell r="G1353" t="str">
            <v>КОАКСИАЛЬНЫЙ КАБЕЛЬ</v>
          </cell>
          <cell r="H1353" t="str">
            <v>РК-75</v>
          </cell>
          <cell r="I1353">
            <v>150</v>
          </cell>
          <cell r="J1353" t="str">
            <v>METER</v>
          </cell>
          <cell r="K1353">
            <v>0</v>
          </cell>
          <cell r="L1353">
            <v>0</v>
          </cell>
          <cell r="M1353">
            <v>250.8</v>
          </cell>
          <cell r="N1353">
            <v>37620</v>
          </cell>
          <cell r="O1353" t="str">
            <v>K1/7</v>
          </cell>
        </row>
        <row r="1354">
          <cell r="D1354">
            <v>4703</v>
          </cell>
          <cell r="E1354" t="str">
            <v>MIXED POL F.LOSS BIO-PAQ</v>
          </cell>
          <cell r="F1354" t="str">
            <v>ECOPAC SL / IDF FLR XL C122 / PAC L / RTE-PAC-XL</v>
          </cell>
          <cell r="G1354" t="str">
            <v>БИОПАК</v>
          </cell>
          <cell r="H1354" t="str">
            <v>ECOPAC SL / IDF FLR XL C122 / PAC L / RTE-PAC-XL</v>
          </cell>
          <cell r="I1354">
            <v>0.5</v>
          </cell>
          <cell r="J1354" t="str">
            <v>TON</v>
          </cell>
          <cell r="K1354">
            <v>6107</v>
          </cell>
          <cell r="L1354">
            <v>3053.5</v>
          </cell>
          <cell r="M1354">
            <v>0</v>
          </cell>
          <cell r="N1354">
            <v>0</v>
          </cell>
          <cell r="O1354" t="str">
            <v>K/</v>
          </cell>
        </row>
        <row r="1355">
          <cell r="D1355">
            <v>4704</v>
          </cell>
          <cell r="E1355" t="str">
            <v>PREGELAT STARCH</v>
          </cell>
          <cell r="F1355" t="str">
            <v>IKR / IDFLO B C204 / DEXTRID / RTE-VS-13A11</v>
          </cell>
          <cell r="G1355" t="str">
            <v>МОДИФИЦИРОВАННЫЙ КРАХМАЛ</v>
          </cell>
          <cell r="H1355" t="str">
            <v>IKR / IDFLO B C204 / DEXTRID / RTE-VS-13A11</v>
          </cell>
          <cell r="I1355">
            <v>3</v>
          </cell>
          <cell r="J1355" t="str">
            <v>TON</v>
          </cell>
          <cell r="K1355">
            <v>2206.3000000000002</v>
          </cell>
          <cell r="L1355">
            <v>6618.9</v>
          </cell>
          <cell r="M1355">
            <v>0</v>
          </cell>
          <cell r="N1355">
            <v>0</v>
          </cell>
          <cell r="O1355" t="str">
            <v>K/C-1</v>
          </cell>
        </row>
        <row r="1356">
          <cell r="D1356" t="str">
            <v>4704-1</v>
          </cell>
          <cell r="E1356" t="str">
            <v>PREGELAT STARCH</v>
          </cell>
          <cell r="F1356" t="str">
            <v>IKR / IDFLO B C204 / DEXTRID / RTE-VS-13A11</v>
          </cell>
          <cell r="G1356" t="str">
            <v>МОДИФИЦИРОВАННЫЙ КРАХМАЛ</v>
          </cell>
          <cell r="H1356" t="str">
            <v>IKR / IDFLO B C204 / DEXTRID / RTE-VS-13A11</v>
          </cell>
          <cell r="I1356">
            <v>3</v>
          </cell>
          <cell r="J1356" t="str">
            <v>TON</v>
          </cell>
          <cell r="K1356">
            <v>2227.34</v>
          </cell>
          <cell r="L1356">
            <v>6682.02</v>
          </cell>
          <cell r="M1356">
            <v>0</v>
          </cell>
          <cell r="N1356">
            <v>0</v>
          </cell>
          <cell r="O1356" t="str">
            <v>K/C-1</v>
          </cell>
        </row>
        <row r="1357">
          <cell r="D1357">
            <v>4705</v>
          </cell>
          <cell r="E1357" t="str">
            <v>CHROME FREE LIGNO</v>
          </cell>
          <cell r="F1357" t="str">
            <v>LIGNOSULPHONATE ECO LIG</v>
          </cell>
          <cell r="G1357" t="str">
            <v>ЛИГНОСУЛЬФАНАТ</v>
          </cell>
          <cell r="H1357" t="str">
            <v>LIGNOSULPHONATE ECO LIG</v>
          </cell>
          <cell r="I1357">
            <v>1.2599999904632568</v>
          </cell>
          <cell r="J1357" t="str">
            <v>TON</v>
          </cell>
          <cell r="K1357">
            <v>1373.4444000000001</v>
          </cell>
          <cell r="L1357">
            <v>1730.5399309018137</v>
          </cell>
          <cell r="M1357">
            <v>0</v>
          </cell>
          <cell r="N1357">
            <v>0</v>
          </cell>
          <cell r="O1357" t="str">
            <v>K/</v>
          </cell>
        </row>
        <row r="1358">
          <cell r="D1358">
            <v>4708</v>
          </cell>
          <cell r="E1358" t="str">
            <v>DEFOAMER</v>
          </cell>
          <cell r="F1358" t="str">
            <v>IKDEFOAM / DEFOAMER C552 / RTE-VS-FOAMX</v>
          </cell>
          <cell r="G1358" t="str">
            <v>ПЕНОГАСИТЕЛЬ</v>
          </cell>
          <cell r="H1358" t="str">
            <v>IKDEFOAM / DEFOAMER C552 / RTE-VS-FOAMX</v>
          </cell>
          <cell r="I1358">
            <v>0.16000000387430191</v>
          </cell>
          <cell r="J1358" t="str">
            <v>TON</v>
          </cell>
          <cell r="K1358">
            <v>6046.7</v>
          </cell>
          <cell r="L1358">
            <v>967.47202342674132</v>
          </cell>
          <cell r="M1358">
            <v>0</v>
          </cell>
          <cell r="N1358">
            <v>0</v>
          </cell>
          <cell r="O1358" t="str">
            <v>K/C-2</v>
          </cell>
        </row>
        <row r="1359">
          <cell r="D1359">
            <v>4731</v>
          </cell>
          <cell r="E1359" t="str">
            <v>RE-BUILT ENGINE FOR KAMAZ FUEL TRUCK IN THE FIELD</v>
          </cell>
          <cell r="F1359">
            <v>0</v>
          </cell>
          <cell r="G1359" t="str">
            <v>ДВИГАТЕЛЬ С КАПИТАЛЬНОГО РЕМОНТА ДЛЯ БЕНЗОВОЗА КАМАЗ НА МЕСТОРОЖДЕНИИ</v>
          </cell>
          <cell r="H1359">
            <v>0</v>
          </cell>
          <cell r="I1359">
            <v>1</v>
          </cell>
          <cell r="J1359" t="str">
            <v>SET</v>
          </cell>
          <cell r="K1359">
            <v>0</v>
          </cell>
          <cell r="L1359">
            <v>0</v>
          </cell>
          <cell r="M1359">
            <v>345000</v>
          </cell>
          <cell r="N1359">
            <v>345000</v>
          </cell>
          <cell r="O1359" t="str">
            <v>K/</v>
          </cell>
        </row>
        <row r="1360">
          <cell r="D1360">
            <v>4744</v>
          </cell>
          <cell r="E1360" t="str">
            <v>NITROGEN BOTTLE</v>
          </cell>
          <cell r="F1360">
            <v>0</v>
          </cell>
          <cell r="G1360" t="str">
            <v>БАЛЛОН АЗОТНЫЙ</v>
          </cell>
          <cell r="H1360">
            <v>0</v>
          </cell>
          <cell r="I1360">
            <v>2</v>
          </cell>
          <cell r="J1360">
            <v>0</v>
          </cell>
          <cell r="K1360">
            <v>0</v>
          </cell>
          <cell r="L1360">
            <v>0</v>
          </cell>
          <cell r="M1360">
            <v>10000.799999999999</v>
          </cell>
          <cell r="N1360">
            <v>20001.599999999999</v>
          </cell>
          <cell r="O1360" t="str">
            <v>K/WELDERS</v>
          </cell>
        </row>
        <row r="1361">
          <cell r="D1361">
            <v>4745</v>
          </cell>
          <cell r="E1361" t="str">
            <v>NITROGEN</v>
          </cell>
          <cell r="F1361">
            <v>0</v>
          </cell>
          <cell r="G1361" t="str">
            <v xml:space="preserve"> АЗОТ</v>
          </cell>
          <cell r="H1361">
            <v>0</v>
          </cell>
          <cell r="I1361">
            <v>2</v>
          </cell>
          <cell r="J1361">
            <v>0</v>
          </cell>
          <cell r="K1361">
            <v>0</v>
          </cell>
          <cell r="L1361">
            <v>0</v>
          </cell>
          <cell r="M1361">
            <v>1058.2</v>
          </cell>
          <cell r="N1361">
            <v>2116.4</v>
          </cell>
          <cell r="O1361" t="str">
            <v>K/WELDERS</v>
          </cell>
        </row>
        <row r="1362">
          <cell r="D1362">
            <v>4755</v>
          </cell>
          <cell r="E1362" t="str">
            <v>CABLE ELECTRICAL</v>
          </cell>
          <cell r="F1362" t="str">
            <v>KG 3 X 50 + 1 X 25</v>
          </cell>
          <cell r="G1362" t="str">
            <v>КАБЕЛЬ</v>
          </cell>
          <cell r="H1362" t="str">
            <v>КГ 3 X 50 + 1 X 25</v>
          </cell>
          <cell r="I1362">
            <v>510</v>
          </cell>
          <cell r="J1362" t="str">
            <v>LINEAR METER</v>
          </cell>
          <cell r="K1362">
            <v>0</v>
          </cell>
          <cell r="L1362">
            <v>0</v>
          </cell>
          <cell r="M1362">
            <v>700</v>
          </cell>
          <cell r="N1362">
            <v>357000</v>
          </cell>
          <cell r="O1362" t="str">
            <v>K/C-22</v>
          </cell>
        </row>
        <row r="1363">
          <cell r="D1363">
            <v>4786</v>
          </cell>
          <cell r="E1363" t="str">
            <v>SUBMERSIBLE  PUMP</v>
          </cell>
          <cell r="F1363" t="str">
            <v>350V, 50M CABLE, 19M3/HR</v>
          </cell>
          <cell r="G1363" t="str">
            <v>НАСОС ПОГРУЖНОЙ</v>
          </cell>
          <cell r="H1363" t="str">
            <v>350В, С КАБЕЛЕМ 50М, 19М3/Ч</v>
          </cell>
          <cell r="I1363">
            <v>2</v>
          </cell>
          <cell r="J1363" t="str">
            <v>EACH</v>
          </cell>
          <cell r="K1363">
            <v>0</v>
          </cell>
          <cell r="L1363">
            <v>0</v>
          </cell>
          <cell r="M1363">
            <v>150000</v>
          </cell>
          <cell r="N1363">
            <v>300000</v>
          </cell>
          <cell r="O1363" t="str">
            <v>K2</v>
          </cell>
        </row>
        <row r="1364">
          <cell r="D1364">
            <v>4832</v>
          </cell>
          <cell r="E1364" t="str">
            <v>PACKING BUSHING</v>
          </cell>
          <cell r="F1364">
            <v>0</v>
          </cell>
          <cell r="G1364" t="str">
            <v>ГЕРМЕТИЗИРУЮЩЕЕ КОЛЬЦО</v>
          </cell>
          <cell r="H1364">
            <v>0</v>
          </cell>
          <cell r="I1364">
            <v>2</v>
          </cell>
          <cell r="J1364" t="str">
            <v>EACH</v>
          </cell>
          <cell r="K1364">
            <v>0</v>
          </cell>
          <cell r="L1364">
            <v>0</v>
          </cell>
          <cell r="M1364">
            <v>5400</v>
          </cell>
          <cell r="N1364">
            <v>10800</v>
          </cell>
          <cell r="O1364" t="str">
            <v>K1/2</v>
          </cell>
        </row>
        <row r="1365">
          <cell r="D1365">
            <v>4835</v>
          </cell>
          <cell r="E1365" t="str">
            <v>CASING PIPE</v>
          </cell>
          <cell r="F1365" t="str">
            <v>7" (177.8MM) 26LB/FT (38.7 KG/M) API GRADE N-80 (L) .362" (9.19MM) WALL THK, SEAMLESS, BTC, RANGE 3, SEAMLESS, MILL OIL, API STANDARD</v>
          </cell>
          <cell r="G1365" t="str">
            <v>ОБСАДНАЯ ТРУБА</v>
          </cell>
          <cell r="H1365" t="str">
            <v>ДИАМЕТР 7" (177.8 ММ), ВЕС 26 ФУНТ/ФУТ (38.7 КГ/М), ГРУППА ПРОЧНОСТИ N-80 (Л), ТОЛЩИНА СТЕНКИ .362" (9.19 ММ), ИСПОЛНЕНИЕ А, БЕСШОВНАЯ, СОЕДИНЕНИЕ ВТС, БЕСШОВНАЯ, СТАНДАРТ API</v>
          </cell>
          <cell r="I1365">
            <v>767</v>
          </cell>
          <cell r="J1365" t="str">
            <v>METER</v>
          </cell>
          <cell r="K1365">
            <v>30.49</v>
          </cell>
          <cell r="L1365">
            <v>23385.83</v>
          </cell>
          <cell r="M1365">
            <v>0</v>
          </cell>
          <cell r="N1365">
            <v>0</v>
          </cell>
          <cell r="O1365" t="str">
            <v>K/</v>
          </cell>
        </row>
        <row r="1366">
          <cell r="D1366">
            <v>4838</v>
          </cell>
          <cell r="E1366" t="str">
            <v>CLUTCH ASSY</v>
          </cell>
          <cell r="F1366" t="str">
            <v>FOR CRANE KC-6472 40 TON</v>
          </cell>
          <cell r="G1366" t="str">
            <v>СЦЕПЛЕНИЕ В СБОРКЕ</v>
          </cell>
          <cell r="H1366" t="str">
            <v>ДЛЯ КРАНА КС-6472 40 ТОН</v>
          </cell>
          <cell r="I1366">
            <v>1</v>
          </cell>
          <cell r="J1366" t="str">
            <v>EACH</v>
          </cell>
          <cell r="K1366">
            <v>0</v>
          </cell>
          <cell r="L1366">
            <v>0</v>
          </cell>
          <cell r="M1366">
            <v>17760</v>
          </cell>
          <cell r="N1366">
            <v>17760</v>
          </cell>
          <cell r="O1366" t="str">
            <v>K1/</v>
          </cell>
        </row>
        <row r="1367">
          <cell r="D1367">
            <v>4839</v>
          </cell>
          <cell r="E1367" t="str">
            <v>DRIVEN CLUTCH DISC</v>
          </cell>
          <cell r="F1367" t="str">
            <v>FOR CRANE KC-6472 40 TON</v>
          </cell>
          <cell r="G1367" t="str">
            <v>ДИСК СЦЕПЛЕНИЯ ВЕДОМЫЙ</v>
          </cell>
          <cell r="H1367" t="str">
            <v>ДЛЯ КРАНА КС-6472 40 ТОН</v>
          </cell>
          <cell r="I1367">
            <v>2</v>
          </cell>
          <cell r="J1367" t="str">
            <v>EACH</v>
          </cell>
          <cell r="K1367">
            <v>0</v>
          </cell>
          <cell r="L1367">
            <v>0</v>
          </cell>
          <cell r="M1367">
            <v>5520</v>
          </cell>
          <cell r="N1367">
            <v>11040</v>
          </cell>
          <cell r="O1367" t="str">
            <v>K1/</v>
          </cell>
        </row>
        <row r="1368">
          <cell r="D1368">
            <v>4842</v>
          </cell>
          <cell r="E1368" t="str">
            <v>DRIVEN CLUTCH DISC PADS</v>
          </cell>
          <cell r="F1368" t="str">
            <v>FOR CRANE KC-6472 40 TON</v>
          </cell>
          <cell r="G1368" t="str">
            <v>НАКЛАДКИ ВЕДОМОГО ДИСКА СЦЕПЛЕНИЯ</v>
          </cell>
          <cell r="H1368" t="str">
            <v>ДЛЯ КРАНА КС-6472 40 ТОН</v>
          </cell>
          <cell r="I1368">
            <v>2</v>
          </cell>
          <cell r="J1368" t="str">
            <v>EACH</v>
          </cell>
          <cell r="K1368">
            <v>0</v>
          </cell>
          <cell r="L1368">
            <v>0</v>
          </cell>
          <cell r="M1368">
            <v>1440</v>
          </cell>
          <cell r="N1368">
            <v>2880</v>
          </cell>
          <cell r="O1368" t="str">
            <v>K/SHOP</v>
          </cell>
        </row>
        <row r="1369">
          <cell r="D1369">
            <v>4874</v>
          </cell>
          <cell r="E1369" t="str">
            <v>AQUATABS PILLS</v>
          </cell>
          <cell r="F1369">
            <v>0</v>
          </cell>
          <cell r="G1369" t="str">
            <v>ТАБЛЕТКИ АКВАТАБС</v>
          </cell>
          <cell r="H1369">
            <v>0</v>
          </cell>
          <cell r="I1369">
            <v>6</v>
          </cell>
          <cell r="J1369" t="str">
            <v>JAR</v>
          </cell>
          <cell r="K1369">
            <v>0</v>
          </cell>
          <cell r="L1369">
            <v>0</v>
          </cell>
          <cell r="M1369">
            <v>29960</v>
          </cell>
          <cell r="N1369">
            <v>179760</v>
          </cell>
          <cell r="O1369" t="str">
            <v>K/MEDIC</v>
          </cell>
        </row>
        <row r="1370">
          <cell r="D1370">
            <v>4879</v>
          </cell>
          <cell r="E1370" t="str">
            <v>FUEL FILTER</v>
          </cell>
          <cell r="F1370" t="str">
            <v>23303-56040 STATION WAGON</v>
          </cell>
          <cell r="G1370" t="str">
            <v>ТОПЛИВНЫЙ ФИЛЬТР</v>
          </cell>
          <cell r="H1370" t="str">
            <v>23303-56040 ФУРГОН</v>
          </cell>
          <cell r="I1370">
            <v>6</v>
          </cell>
          <cell r="J1370" t="str">
            <v>EACH</v>
          </cell>
          <cell r="K1370">
            <v>30.5</v>
          </cell>
          <cell r="L1370">
            <v>183</v>
          </cell>
          <cell r="M1370">
            <v>0</v>
          </cell>
          <cell r="N1370">
            <v>0</v>
          </cell>
          <cell r="O1370" t="str">
            <v>K1/59</v>
          </cell>
        </row>
        <row r="1371">
          <cell r="D1371">
            <v>4880</v>
          </cell>
          <cell r="E1371" t="str">
            <v>FUEL FILTER</v>
          </cell>
          <cell r="F1371" t="str">
            <v>BALDWIN BF988 / FLEETGUARD FF5018</v>
          </cell>
          <cell r="G1371" t="str">
            <v>ТОПЛИВНЫЙ ФИЛЬТР</v>
          </cell>
          <cell r="H1371" t="str">
            <v>БОЛДВИН BF988 / ФЛИТГАРД FF5018</v>
          </cell>
          <cell r="I1371">
            <v>9</v>
          </cell>
          <cell r="J1371" t="str">
            <v>EACH</v>
          </cell>
          <cell r="K1371">
            <v>10</v>
          </cell>
          <cell r="L1371">
            <v>90</v>
          </cell>
          <cell r="M1371">
            <v>0</v>
          </cell>
          <cell r="N1371">
            <v>0</v>
          </cell>
          <cell r="O1371" t="str">
            <v>K1/59</v>
          </cell>
        </row>
        <row r="1372">
          <cell r="D1372">
            <v>4908</v>
          </cell>
          <cell r="E1372" t="str">
            <v>STANDARD NACL</v>
          </cell>
          <cell r="F1372">
            <v>0</v>
          </cell>
          <cell r="G1372" t="str">
            <v>NACL СТАНДАРТНЫЙ</v>
          </cell>
          <cell r="H1372">
            <v>0</v>
          </cell>
          <cell r="I1372">
            <v>1</v>
          </cell>
          <cell r="J1372" t="str">
            <v>KG</v>
          </cell>
          <cell r="K1372">
            <v>0</v>
          </cell>
          <cell r="L1372">
            <v>0</v>
          </cell>
          <cell r="M1372">
            <v>1072.8</v>
          </cell>
          <cell r="N1372">
            <v>1072.8</v>
          </cell>
          <cell r="O1372" t="str">
            <v>K/</v>
          </cell>
        </row>
        <row r="1373">
          <cell r="D1373">
            <v>4919</v>
          </cell>
          <cell r="E1373" t="str">
            <v>STABILIZER</v>
          </cell>
          <cell r="F1373" t="str">
            <v>8 1/2" STRING EZY-CHANGE 1 STABILIZERS W/ 6 1/4" TO 6 1/2" NECKS, 4 1/2" XH BOX X PIN CONNECTORS. ALL NECKS ARE 18" OR LONGER.</v>
          </cell>
          <cell r="G1373" t="str">
            <v>КАЛИБРАТОР</v>
          </cell>
          <cell r="H1373" t="str">
            <v>ОСНОВАНИЕ 6 1/4"- 6 1/2", 6 1/2" МУФТА Х ОСНОВАНИЕ 18"</v>
          </cell>
          <cell r="I1373">
            <v>2</v>
          </cell>
          <cell r="J1373" t="str">
            <v>EACH</v>
          </cell>
          <cell r="K1373">
            <v>0</v>
          </cell>
          <cell r="L1373">
            <v>0</v>
          </cell>
          <cell r="M1373">
            <v>153180</v>
          </cell>
          <cell r="N1373">
            <v>306360</v>
          </cell>
          <cell r="O1373" t="str">
            <v>K2</v>
          </cell>
        </row>
        <row r="1374">
          <cell r="D1374">
            <v>4924</v>
          </cell>
          <cell r="E1374" t="str">
            <v>RIDGID 2-4" THREADER ATTACHMENT PACKAGE FOR RIDGID 535 THREADER</v>
          </cell>
          <cell r="F1374">
            <v>0</v>
          </cell>
          <cell r="G1374" t="str">
            <v>НАСАДКА ДЛЯ БОЛТОРЕЗНОГО СТАНКА "РИДЖИД"</v>
          </cell>
          <cell r="H1374">
            <v>0</v>
          </cell>
          <cell r="I1374">
            <v>1</v>
          </cell>
          <cell r="J1374" t="str">
            <v>SET</v>
          </cell>
          <cell r="K1374">
            <v>3500</v>
          </cell>
          <cell r="L1374">
            <v>3500</v>
          </cell>
          <cell r="M1374">
            <v>0</v>
          </cell>
          <cell r="N1374">
            <v>0</v>
          </cell>
          <cell r="O1374" t="str">
            <v>K/TOOL ROOM</v>
          </cell>
        </row>
        <row r="1375">
          <cell r="D1375">
            <v>4928</v>
          </cell>
          <cell r="E1375" t="str">
            <v>CROSS HEAD</v>
          </cell>
          <cell r="F1375" t="str">
            <v>NB-50 PUMP</v>
          </cell>
          <cell r="G1375" t="str">
            <v>КРЕЙЦКОПФ</v>
          </cell>
          <cell r="H1375" t="str">
            <v>ДЛЯ НАСОСА НБ-50</v>
          </cell>
          <cell r="I1375">
            <v>4</v>
          </cell>
          <cell r="J1375" t="str">
            <v>EACH</v>
          </cell>
          <cell r="K1375">
            <v>0</v>
          </cell>
          <cell r="L1375">
            <v>0</v>
          </cell>
          <cell r="M1375">
            <v>25560</v>
          </cell>
          <cell r="N1375">
            <v>102240</v>
          </cell>
          <cell r="O1375" t="str">
            <v>K2</v>
          </cell>
        </row>
        <row r="1376">
          <cell r="D1376">
            <v>4929</v>
          </cell>
          <cell r="E1376" t="str">
            <v>BIMETAL BUSHING</v>
          </cell>
          <cell r="F1376" t="str">
            <v>NB-50 PUMP</v>
          </cell>
          <cell r="G1376" t="str">
            <v>БИМЕТАЛЛИЧЕСКАЯ ВТУЛКА</v>
          </cell>
          <cell r="H1376" t="str">
            <v>ДЛЯ НАСОСА НБ-50</v>
          </cell>
          <cell r="I1376">
            <v>8</v>
          </cell>
          <cell r="J1376" t="str">
            <v>EACH</v>
          </cell>
          <cell r="K1376">
            <v>0</v>
          </cell>
          <cell r="L1376">
            <v>0</v>
          </cell>
          <cell r="M1376">
            <v>2880</v>
          </cell>
          <cell r="N1376">
            <v>23040</v>
          </cell>
          <cell r="O1376" t="str">
            <v>K2</v>
          </cell>
        </row>
        <row r="1377">
          <cell r="D1377">
            <v>4930</v>
          </cell>
          <cell r="E1377" t="str">
            <v>CROSS HEAD PLATE</v>
          </cell>
          <cell r="F1377" t="str">
            <v>NB-50 PUMP</v>
          </cell>
          <cell r="G1377" t="str">
            <v>НАКЛАДКА КРЕЙЦКОПФА</v>
          </cell>
          <cell r="H1377" t="str">
            <v>ДЛЯ НАСОСА НБ-50</v>
          </cell>
          <cell r="I1377">
            <v>4</v>
          </cell>
          <cell r="J1377" t="str">
            <v>EACH</v>
          </cell>
          <cell r="K1377">
            <v>0</v>
          </cell>
          <cell r="L1377">
            <v>0</v>
          </cell>
          <cell r="M1377">
            <v>5400</v>
          </cell>
          <cell r="N1377">
            <v>21600</v>
          </cell>
          <cell r="O1377" t="str">
            <v>K2</v>
          </cell>
        </row>
        <row r="1378">
          <cell r="D1378">
            <v>4932</v>
          </cell>
          <cell r="E1378" t="str">
            <v>CROSS HEAD PIN</v>
          </cell>
          <cell r="F1378" t="str">
            <v>NB-50 PUMP</v>
          </cell>
          <cell r="G1378" t="str">
            <v>ПАЛЕЦ КРЕЙЦКОПФА</v>
          </cell>
          <cell r="H1378" t="str">
            <v>ДЛЯ НАСОСА НБ-50</v>
          </cell>
          <cell r="I1378">
            <v>2</v>
          </cell>
          <cell r="J1378" t="str">
            <v>EACH</v>
          </cell>
          <cell r="K1378">
            <v>0</v>
          </cell>
          <cell r="L1378">
            <v>0</v>
          </cell>
          <cell r="M1378">
            <v>792</v>
          </cell>
          <cell r="N1378">
            <v>1584</v>
          </cell>
          <cell r="O1378" t="str">
            <v>K2</v>
          </cell>
        </row>
        <row r="1379">
          <cell r="D1379">
            <v>4962</v>
          </cell>
          <cell r="E1379" t="str">
            <v>PVC PIPE</v>
          </cell>
          <cell r="F1379" t="str">
            <v>3/4" 20 BAR</v>
          </cell>
          <cell r="G1379" t="str">
            <v>ТРУБА ПХВ</v>
          </cell>
          <cell r="H1379" t="str">
            <v>3/4" 20 БАР</v>
          </cell>
          <cell r="I1379">
            <v>97.5</v>
          </cell>
          <cell r="J1379" t="str">
            <v>METER</v>
          </cell>
          <cell r="K1379">
            <v>0</v>
          </cell>
          <cell r="L1379">
            <v>0</v>
          </cell>
          <cell r="M1379">
            <v>162.96</v>
          </cell>
          <cell r="N1379">
            <v>15888.6</v>
          </cell>
          <cell r="O1379" t="str">
            <v>K/C 12</v>
          </cell>
        </row>
        <row r="1380">
          <cell r="D1380">
            <v>4963</v>
          </cell>
          <cell r="E1380" t="str">
            <v>PVC PIPE</v>
          </cell>
          <cell r="F1380" t="str">
            <v>1" 20 BAR</v>
          </cell>
          <cell r="G1380" t="str">
            <v>ТРУБА ПХВ</v>
          </cell>
          <cell r="H1380" t="str">
            <v>1" 20 БАР</v>
          </cell>
          <cell r="I1380">
            <v>92</v>
          </cell>
          <cell r="J1380" t="str">
            <v>METER</v>
          </cell>
          <cell r="K1380">
            <v>0</v>
          </cell>
          <cell r="L1380">
            <v>0</v>
          </cell>
          <cell r="M1380">
            <v>198</v>
          </cell>
          <cell r="N1380">
            <v>18216</v>
          </cell>
          <cell r="O1380" t="str">
            <v>K/C 12</v>
          </cell>
        </row>
        <row r="1381">
          <cell r="D1381">
            <v>4964</v>
          </cell>
          <cell r="E1381" t="str">
            <v>PVC PIPE</v>
          </cell>
          <cell r="F1381" t="str">
            <v>1-1/4" 20 BAR</v>
          </cell>
          <cell r="G1381" t="str">
            <v>ТРУБА ПХВ</v>
          </cell>
          <cell r="H1381" t="str">
            <v>1-1/4" 20 БАР</v>
          </cell>
          <cell r="I1381">
            <v>56</v>
          </cell>
          <cell r="J1381" t="str">
            <v>METER</v>
          </cell>
          <cell r="K1381">
            <v>0</v>
          </cell>
          <cell r="L1381">
            <v>0</v>
          </cell>
          <cell r="M1381">
            <v>375</v>
          </cell>
          <cell r="N1381">
            <v>21000</v>
          </cell>
          <cell r="O1381" t="str">
            <v>K/C 12</v>
          </cell>
        </row>
        <row r="1382">
          <cell r="D1382">
            <v>4965</v>
          </cell>
          <cell r="E1382" t="str">
            <v>PVC PIPE</v>
          </cell>
          <cell r="F1382" t="str">
            <v>2" 20 BAR</v>
          </cell>
          <cell r="G1382" t="str">
            <v>ТРУБА ПХВ</v>
          </cell>
          <cell r="H1382" t="str">
            <v>2" 20 БАР</v>
          </cell>
          <cell r="I1382">
            <v>350</v>
          </cell>
          <cell r="J1382" t="str">
            <v>METER</v>
          </cell>
          <cell r="K1382">
            <v>0</v>
          </cell>
          <cell r="L1382">
            <v>0</v>
          </cell>
          <cell r="M1382">
            <v>510</v>
          </cell>
          <cell r="N1382">
            <v>178500</v>
          </cell>
          <cell r="O1382" t="str">
            <v>K/C 12</v>
          </cell>
        </row>
        <row r="1383">
          <cell r="D1383">
            <v>4966</v>
          </cell>
          <cell r="E1383" t="str">
            <v>PVC ELBOW</v>
          </cell>
          <cell r="F1383" t="str">
            <v>3/4'</v>
          </cell>
          <cell r="G1383" t="str">
            <v>УГОЛ ПХВ</v>
          </cell>
          <cell r="H1383" t="str">
            <v>3/4"</v>
          </cell>
          <cell r="I1383">
            <v>16</v>
          </cell>
          <cell r="J1383" t="str">
            <v>EACH</v>
          </cell>
          <cell r="K1383">
            <v>0</v>
          </cell>
          <cell r="L1383">
            <v>0</v>
          </cell>
          <cell r="M1383">
            <v>42.96</v>
          </cell>
          <cell r="N1383">
            <v>687.36</v>
          </cell>
          <cell r="O1383" t="str">
            <v>K/C 12</v>
          </cell>
        </row>
        <row r="1384">
          <cell r="D1384">
            <v>4967</v>
          </cell>
          <cell r="E1384" t="str">
            <v>PVC ELBOW</v>
          </cell>
          <cell r="F1384" t="str">
            <v>1"</v>
          </cell>
          <cell r="G1384" t="str">
            <v>УГОЛ ПХВ</v>
          </cell>
          <cell r="H1384" t="str">
            <v>1"</v>
          </cell>
          <cell r="I1384">
            <v>17</v>
          </cell>
          <cell r="J1384" t="str">
            <v>EACH</v>
          </cell>
          <cell r="K1384">
            <v>0</v>
          </cell>
          <cell r="L1384">
            <v>0</v>
          </cell>
          <cell r="M1384">
            <v>57</v>
          </cell>
          <cell r="N1384">
            <v>969</v>
          </cell>
          <cell r="O1384" t="str">
            <v>K/C 12</v>
          </cell>
        </row>
        <row r="1385">
          <cell r="D1385">
            <v>4968</v>
          </cell>
          <cell r="E1385" t="str">
            <v>PVC ELBOW</v>
          </cell>
          <cell r="F1385" t="str">
            <v>1-1/4"</v>
          </cell>
          <cell r="G1385" t="str">
            <v>УГОЛ ПХВ</v>
          </cell>
          <cell r="H1385" t="str">
            <v>1-1/4"</v>
          </cell>
          <cell r="I1385">
            <v>8</v>
          </cell>
          <cell r="J1385" t="str">
            <v>EACH</v>
          </cell>
          <cell r="K1385">
            <v>0</v>
          </cell>
          <cell r="L1385">
            <v>0</v>
          </cell>
          <cell r="M1385">
            <v>72</v>
          </cell>
          <cell r="N1385">
            <v>576</v>
          </cell>
          <cell r="O1385" t="str">
            <v>K/C 12</v>
          </cell>
        </row>
        <row r="1386">
          <cell r="D1386">
            <v>4969</v>
          </cell>
          <cell r="E1386" t="str">
            <v>PVC ELBOW</v>
          </cell>
          <cell r="F1386" t="str">
            <v>2"</v>
          </cell>
          <cell r="G1386" t="str">
            <v>УГОЛ ПХВ</v>
          </cell>
          <cell r="H1386" t="str">
            <v>2"</v>
          </cell>
          <cell r="I1386">
            <v>76</v>
          </cell>
          <cell r="J1386" t="str">
            <v>EACH</v>
          </cell>
          <cell r="K1386">
            <v>0</v>
          </cell>
          <cell r="L1386">
            <v>0</v>
          </cell>
          <cell r="M1386">
            <v>123</v>
          </cell>
          <cell r="N1386">
            <v>9348</v>
          </cell>
          <cell r="O1386" t="str">
            <v>K/C 12</v>
          </cell>
        </row>
        <row r="1387">
          <cell r="D1387">
            <v>4970</v>
          </cell>
          <cell r="E1387" t="str">
            <v>PVC COUPLING</v>
          </cell>
          <cell r="F1387" t="str">
            <v>3/4"</v>
          </cell>
          <cell r="G1387" t="str">
            <v>МУФТА ПХВ</v>
          </cell>
          <cell r="H1387" t="str">
            <v>3/4"</v>
          </cell>
          <cell r="I1387">
            <v>20</v>
          </cell>
          <cell r="J1387" t="str">
            <v>EACH</v>
          </cell>
          <cell r="K1387">
            <v>0</v>
          </cell>
          <cell r="L1387">
            <v>0</v>
          </cell>
          <cell r="M1387">
            <v>35.04</v>
          </cell>
          <cell r="N1387">
            <v>700.8</v>
          </cell>
          <cell r="O1387" t="str">
            <v>K/C-12</v>
          </cell>
        </row>
        <row r="1388">
          <cell r="D1388">
            <v>4971</v>
          </cell>
          <cell r="E1388" t="str">
            <v>PVC COUPLING</v>
          </cell>
          <cell r="F1388" t="str">
            <v>1"</v>
          </cell>
          <cell r="G1388" t="str">
            <v>МУФТА ПХВ</v>
          </cell>
          <cell r="H1388" t="str">
            <v>1"</v>
          </cell>
          <cell r="I1388">
            <v>17</v>
          </cell>
          <cell r="J1388" t="str">
            <v>EACH</v>
          </cell>
          <cell r="K1388">
            <v>0</v>
          </cell>
          <cell r="L1388">
            <v>0</v>
          </cell>
          <cell r="M1388">
            <v>42</v>
          </cell>
          <cell r="N1388">
            <v>714</v>
          </cell>
          <cell r="O1388" t="str">
            <v>K/C 12</v>
          </cell>
        </row>
        <row r="1389">
          <cell r="D1389">
            <v>4972</v>
          </cell>
          <cell r="E1389" t="str">
            <v>PVC COUPLING</v>
          </cell>
          <cell r="F1389" t="str">
            <v>1-1/4"</v>
          </cell>
          <cell r="G1389" t="str">
            <v>МУФТА ПХВ</v>
          </cell>
          <cell r="H1389" t="str">
            <v>1-1/4"</v>
          </cell>
          <cell r="I1389">
            <v>18</v>
          </cell>
          <cell r="J1389" t="str">
            <v>EACH</v>
          </cell>
          <cell r="K1389">
            <v>0</v>
          </cell>
          <cell r="L1389">
            <v>0</v>
          </cell>
          <cell r="M1389">
            <v>62.04</v>
          </cell>
          <cell r="N1389">
            <v>1116.72</v>
          </cell>
          <cell r="O1389" t="str">
            <v>K/C 12</v>
          </cell>
        </row>
        <row r="1390">
          <cell r="D1390">
            <v>4973</v>
          </cell>
          <cell r="E1390" t="str">
            <v>PVC COUPLING</v>
          </cell>
          <cell r="F1390" t="str">
            <v>2"</v>
          </cell>
          <cell r="G1390" t="str">
            <v>МУФТА ПХВ</v>
          </cell>
          <cell r="H1390" t="str">
            <v>2"</v>
          </cell>
          <cell r="I1390">
            <v>74</v>
          </cell>
          <cell r="J1390" t="str">
            <v>EACH</v>
          </cell>
          <cell r="K1390">
            <v>0</v>
          </cell>
          <cell r="L1390">
            <v>0</v>
          </cell>
          <cell r="M1390">
            <v>108</v>
          </cell>
          <cell r="N1390">
            <v>7992</v>
          </cell>
          <cell r="O1390" t="str">
            <v>K/C 12</v>
          </cell>
        </row>
        <row r="1391">
          <cell r="D1391">
            <v>4974</v>
          </cell>
          <cell r="E1391" t="str">
            <v>PVC REDUCER</v>
          </cell>
          <cell r="F1391" t="str">
            <v>3/4" X 1"</v>
          </cell>
          <cell r="G1391" t="str">
            <v>РУДУКТОР ПХВ</v>
          </cell>
          <cell r="H1391" t="str">
            <v>3/4" X 1"</v>
          </cell>
          <cell r="I1391">
            <v>17</v>
          </cell>
          <cell r="J1391" t="str">
            <v>EACH</v>
          </cell>
          <cell r="K1391">
            <v>0</v>
          </cell>
          <cell r="L1391">
            <v>0</v>
          </cell>
          <cell r="M1391">
            <v>45.96</v>
          </cell>
          <cell r="N1391">
            <v>781.32</v>
          </cell>
          <cell r="O1391" t="str">
            <v>K/C 12</v>
          </cell>
        </row>
        <row r="1392">
          <cell r="D1392">
            <v>4975</v>
          </cell>
          <cell r="E1392" t="str">
            <v>PVC REDUCER</v>
          </cell>
          <cell r="F1392" t="str">
            <v>1" X 1-1/4"</v>
          </cell>
          <cell r="G1392" t="str">
            <v>РУДУКТОР ПХВ</v>
          </cell>
          <cell r="H1392" t="str">
            <v>1" X 1-1/4"</v>
          </cell>
          <cell r="I1392">
            <v>17</v>
          </cell>
          <cell r="J1392" t="str">
            <v>EACH</v>
          </cell>
          <cell r="K1392">
            <v>0</v>
          </cell>
          <cell r="L1392">
            <v>0</v>
          </cell>
          <cell r="M1392">
            <v>53.04</v>
          </cell>
          <cell r="N1392">
            <v>901.68</v>
          </cell>
          <cell r="O1392" t="str">
            <v>K/C 12</v>
          </cell>
        </row>
        <row r="1393">
          <cell r="D1393">
            <v>4976</v>
          </cell>
          <cell r="E1393" t="str">
            <v>PVC REDUCER</v>
          </cell>
          <cell r="F1393" t="str">
            <v>1-1/4" X 2"</v>
          </cell>
          <cell r="G1393" t="str">
            <v>РУДУКТОР ПХВ</v>
          </cell>
          <cell r="H1393" t="str">
            <v>1-1/4" X 2"</v>
          </cell>
          <cell r="I1393">
            <v>15</v>
          </cell>
          <cell r="J1393" t="str">
            <v>EACH</v>
          </cell>
          <cell r="K1393">
            <v>0</v>
          </cell>
          <cell r="L1393">
            <v>0</v>
          </cell>
          <cell r="M1393">
            <v>68.040000000000006</v>
          </cell>
          <cell r="N1393">
            <v>1020.6</v>
          </cell>
          <cell r="O1393" t="str">
            <v>K/C 12</v>
          </cell>
        </row>
        <row r="1394">
          <cell r="D1394">
            <v>4977</v>
          </cell>
          <cell r="E1394" t="str">
            <v>PVC BALL VALVE</v>
          </cell>
          <cell r="F1394" t="str">
            <v>3/4"</v>
          </cell>
          <cell r="G1394" t="str">
            <v>ШАРОВОЙ КРАН ПХВ</v>
          </cell>
          <cell r="H1394" t="str">
            <v>3/4"</v>
          </cell>
          <cell r="I1394">
            <v>18</v>
          </cell>
          <cell r="J1394" t="str">
            <v>EACH</v>
          </cell>
          <cell r="K1394">
            <v>0</v>
          </cell>
          <cell r="L1394">
            <v>0</v>
          </cell>
          <cell r="M1394">
            <v>309.95999999999998</v>
          </cell>
          <cell r="N1394">
            <v>5579.28</v>
          </cell>
          <cell r="O1394" t="str">
            <v>K/C-12</v>
          </cell>
        </row>
        <row r="1395">
          <cell r="D1395">
            <v>4978</v>
          </cell>
          <cell r="E1395" t="str">
            <v>PVC BALL VALVE</v>
          </cell>
          <cell r="F1395" t="str">
            <v>1"</v>
          </cell>
          <cell r="G1395" t="str">
            <v>ШАРОВОЙ КРАН ПХВ</v>
          </cell>
          <cell r="H1395" t="str">
            <v>1"</v>
          </cell>
          <cell r="I1395">
            <v>12</v>
          </cell>
          <cell r="J1395" t="str">
            <v>EACH</v>
          </cell>
          <cell r="K1395">
            <v>0</v>
          </cell>
          <cell r="L1395">
            <v>0</v>
          </cell>
          <cell r="M1395">
            <v>402.96</v>
          </cell>
          <cell r="N1395">
            <v>4835.5200000000004</v>
          </cell>
          <cell r="O1395" t="str">
            <v>K/C-12</v>
          </cell>
        </row>
        <row r="1396">
          <cell r="D1396">
            <v>4981</v>
          </cell>
          <cell r="E1396" t="str">
            <v>PVC TEE</v>
          </cell>
          <cell r="F1396" t="str">
            <v>3/4"</v>
          </cell>
          <cell r="G1396" t="str">
            <v>ТРОЙНИК ПХВ</v>
          </cell>
          <cell r="H1396" t="str">
            <v>3/4"</v>
          </cell>
          <cell r="I1396">
            <v>20</v>
          </cell>
          <cell r="J1396" t="str">
            <v>EACH</v>
          </cell>
          <cell r="K1396">
            <v>0</v>
          </cell>
          <cell r="L1396">
            <v>0</v>
          </cell>
          <cell r="M1396">
            <v>53.04</v>
          </cell>
          <cell r="N1396">
            <v>1060.8</v>
          </cell>
          <cell r="O1396" t="str">
            <v>K/C 12</v>
          </cell>
        </row>
        <row r="1397">
          <cell r="D1397">
            <v>4982</v>
          </cell>
          <cell r="E1397" t="str">
            <v>PVC TEE</v>
          </cell>
          <cell r="F1397" t="str">
            <v>1"</v>
          </cell>
          <cell r="G1397" t="str">
            <v>ТРОЙНИК ПХВ</v>
          </cell>
          <cell r="H1397" t="str">
            <v>1"</v>
          </cell>
          <cell r="I1397">
            <v>20</v>
          </cell>
          <cell r="J1397" t="str">
            <v>EACH</v>
          </cell>
          <cell r="K1397">
            <v>0</v>
          </cell>
          <cell r="L1397">
            <v>0</v>
          </cell>
          <cell r="M1397">
            <v>63</v>
          </cell>
          <cell r="N1397">
            <v>1260</v>
          </cell>
          <cell r="O1397" t="str">
            <v>K/C 12</v>
          </cell>
        </row>
        <row r="1398">
          <cell r="D1398">
            <v>4983</v>
          </cell>
          <cell r="E1398" t="str">
            <v>PVC TEE</v>
          </cell>
          <cell r="F1398" t="str">
            <v>1-1/4"</v>
          </cell>
          <cell r="G1398" t="str">
            <v>ТРОЙНИК ПХВ</v>
          </cell>
          <cell r="H1398" t="str">
            <v>1-1/4"</v>
          </cell>
          <cell r="I1398">
            <v>15</v>
          </cell>
          <cell r="J1398" t="str">
            <v>EACH</v>
          </cell>
          <cell r="K1398">
            <v>0</v>
          </cell>
          <cell r="L1398">
            <v>0</v>
          </cell>
          <cell r="M1398">
            <v>75.959999999999994</v>
          </cell>
          <cell r="N1398">
            <v>1139.4000000000001</v>
          </cell>
          <cell r="O1398" t="str">
            <v>K/C 12</v>
          </cell>
        </row>
        <row r="1399">
          <cell r="D1399">
            <v>4984</v>
          </cell>
          <cell r="E1399" t="str">
            <v>PVC TEE</v>
          </cell>
          <cell r="F1399" t="str">
            <v>2"</v>
          </cell>
          <cell r="G1399" t="str">
            <v>ТРОЙНИК ПХВ</v>
          </cell>
          <cell r="H1399" t="str">
            <v>2"</v>
          </cell>
          <cell r="I1399">
            <v>14</v>
          </cell>
          <cell r="J1399" t="str">
            <v>EACH</v>
          </cell>
          <cell r="K1399">
            <v>0</v>
          </cell>
          <cell r="L1399">
            <v>0</v>
          </cell>
          <cell r="M1399">
            <v>95.04</v>
          </cell>
          <cell r="N1399">
            <v>1330.56</v>
          </cell>
          <cell r="O1399" t="str">
            <v>K/C 12</v>
          </cell>
        </row>
        <row r="1400">
          <cell r="D1400">
            <v>4987</v>
          </cell>
          <cell r="E1400" t="str">
            <v>MIXED POL F.LOSS BIO-PAQ</v>
          </cell>
          <cell r="F1400" t="str">
            <v>ECOPAC R / IDF FLR C121 / PAC R / RTE-PAC-R</v>
          </cell>
          <cell r="G1400" t="str">
            <v>БИОПАК</v>
          </cell>
          <cell r="H1400" t="str">
            <v>ECOPAC R / IDF FLR C121 / PAC R / RTE-PAC-R</v>
          </cell>
          <cell r="I1400">
            <v>1</v>
          </cell>
          <cell r="J1400" t="str">
            <v>TON</v>
          </cell>
          <cell r="K1400">
            <v>6107</v>
          </cell>
          <cell r="L1400">
            <v>6107</v>
          </cell>
          <cell r="M1400">
            <v>0</v>
          </cell>
          <cell r="N1400">
            <v>0</v>
          </cell>
          <cell r="O1400" t="str">
            <v>K/C-2</v>
          </cell>
        </row>
        <row r="1401">
          <cell r="D1401" t="str">
            <v>4987-1</v>
          </cell>
          <cell r="E1401" t="str">
            <v>MIXED POL F.LOSS BIO-PAQ</v>
          </cell>
          <cell r="F1401" t="str">
            <v>ECOPAC R / IDF FLR C121 / PAC R / RTE-PAC-R</v>
          </cell>
          <cell r="G1401" t="str">
            <v>БИОПАК</v>
          </cell>
          <cell r="H1401" t="str">
            <v>ECOPAC R / IDF FLR C121 / PAC R / RTE-PAC-R</v>
          </cell>
          <cell r="I1401">
            <v>1</v>
          </cell>
          <cell r="J1401" t="str">
            <v>TON</v>
          </cell>
          <cell r="K1401">
            <v>6128.04</v>
          </cell>
          <cell r="L1401">
            <v>6128.04</v>
          </cell>
          <cell r="M1401">
            <v>0</v>
          </cell>
          <cell r="N1401">
            <v>0</v>
          </cell>
          <cell r="O1401" t="str">
            <v>K/C-2</v>
          </cell>
        </row>
        <row r="1402">
          <cell r="D1402">
            <v>4988</v>
          </cell>
          <cell r="E1402" t="str">
            <v>SODA BICARBONATE</v>
          </cell>
          <cell r="F1402" t="str">
            <v>RTE-PH-BICARB</v>
          </cell>
          <cell r="G1402" t="str">
            <v>СОДА БИКАРБОНАТ</v>
          </cell>
          <cell r="H1402" t="str">
            <v>RTE-PH-BICARB</v>
          </cell>
          <cell r="I1402">
            <v>1</v>
          </cell>
          <cell r="J1402" t="str">
            <v>TON</v>
          </cell>
          <cell r="K1402">
            <v>638</v>
          </cell>
          <cell r="L1402">
            <v>638</v>
          </cell>
          <cell r="M1402">
            <v>0</v>
          </cell>
          <cell r="N1402">
            <v>0</v>
          </cell>
          <cell r="O1402" t="str">
            <v>K/</v>
          </cell>
        </row>
        <row r="1403">
          <cell r="D1403">
            <v>4995</v>
          </cell>
          <cell r="E1403" t="str">
            <v>FLUID LOSS ADDITIVE</v>
          </cell>
          <cell r="F1403" t="str">
            <v>D059 (23 KG SACKS)</v>
          </cell>
          <cell r="G1403" t="str">
            <v>ПРИСАДКА</v>
          </cell>
          <cell r="H1403" t="str">
            <v>D059 (МЕШКИ 23 KГ)</v>
          </cell>
          <cell r="I1403">
            <v>207</v>
          </cell>
          <cell r="J1403" t="str">
            <v>KG</v>
          </cell>
          <cell r="K1403">
            <v>0</v>
          </cell>
          <cell r="L1403">
            <v>0</v>
          </cell>
          <cell r="M1403">
            <v>5232</v>
          </cell>
          <cell r="N1403">
            <v>1083024</v>
          </cell>
          <cell r="O1403" t="str">
            <v>K/C-2</v>
          </cell>
        </row>
        <row r="1404">
          <cell r="D1404">
            <v>4997</v>
          </cell>
          <cell r="E1404" t="str">
            <v>ANTIFOAM</v>
          </cell>
          <cell r="F1404" t="str">
            <v>D047 (19 L PAILS)</v>
          </cell>
          <cell r="G1404" t="str">
            <v>ПЕНОГАСИТЕЛЬ</v>
          </cell>
          <cell r="H1404" t="str">
            <v>D047 (ВЁДРА 19 Л)</v>
          </cell>
          <cell r="I1404">
            <v>4</v>
          </cell>
          <cell r="J1404" t="str">
            <v>PAIL</v>
          </cell>
          <cell r="K1404">
            <v>0</v>
          </cell>
          <cell r="L1404">
            <v>0</v>
          </cell>
          <cell r="M1404">
            <v>31335.125700000001</v>
          </cell>
          <cell r="N1404">
            <v>125340.5028</v>
          </cell>
          <cell r="O1404" t="str">
            <v>K/</v>
          </cell>
        </row>
        <row r="1405">
          <cell r="D1405">
            <v>5054</v>
          </cell>
          <cell r="E1405" t="str">
            <v>PIPE</v>
          </cell>
          <cell r="F1405" t="str">
            <v>89X6MM</v>
          </cell>
          <cell r="G1405" t="str">
            <v>ТРУБА</v>
          </cell>
          <cell r="H1405" t="str">
            <v>89X6MM</v>
          </cell>
          <cell r="I1405">
            <v>2.6370001211762428</v>
          </cell>
          <cell r="J1405" t="str">
            <v>TON</v>
          </cell>
          <cell r="K1405">
            <v>0</v>
          </cell>
          <cell r="L1405">
            <v>0</v>
          </cell>
          <cell r="M1405">
            <v>53300</v>
          </cell>
          <cell r="N1405">
            <v>140552.10645869374</v>
          </cell>
          <cell r="O1405" t="str">
            <v>K/PIPEYARD</v>
          </cell>
        </row>
        <row r="1406">
          <cell r="D1406">
            <v>5055</v>
          </cell>
          <cell r="E1406" t="str">
            <v>HIGH TEMPERATURE RETARDER</v>
          </cell>
          <cell r="F1406" t="str">
            <v>HALLIBURTON #HR-5</v>
          </cell>
          <cell r="G1406" t="str">
            <v>ВЫСОКОТЕМПЕРАТУРНЫЙ ЗАМЕДЛИТЕЛЬ СХВАТЫВАНИЯ</v>
          </cell>
          <cell r="H1406" t="str">
            <v>№ ХАЛЛИБЁРТОН HR-5</v>
          </cell>
          <cell r="I1406">
            <v>69</v>
          </cell>
          <cell r="J1406" t="str">
            <v>KG</v>
          </cell>
          <cell r="K1406">
            <v>16.445</v>
          </cell>
          <cell r="L1406">
            <v>1134.7049999999999</v>
          </cell>
          <cell r="M1406">
            <v>0</v>
          </cell>
          <cell r="N1406">
            <v>0</v>
          </cell>
          <cell r="O1406" t="str">
            <v>K/C-2</v>
          </cell>
        </row>
        <row r="1407">
          <cell r="D1407">
            <v>5056</v>
          </cell>
          <cell r="E1407" t="str">
            <v>DRILL BIT</v>
          </cell>
          <cell r="F1407" t="str">
            <v>EHP51A INSERT TYPE 8-1/2" (216MM) IADC 517, FRICTION BEARING, WITH HEAVY SHANK GAUGE PROTECTION WITH 3X14 JETS (REED BIT HP51 OR EQUIVALENT)</v>
          </cell>
          <cell r="G1407" t="str">
            <v>ДОЛОТО БУРИЛЬНОЕ</v>
          </cell>
          <cell r="H1407" t="str">
            <v>EHP51A ШАРОШЕЧНОЕ 8-1/2" (216MM) IADC 517, ФРИКЦИОННЫЙ ПОДШИПНИК, С НАСАДКАМИ 3X14  (ДОЛОТО РИД HP51 ИЛИ ЭКВИВАЛЕНТ)</v>
          </cell>
          <cell r="I1407">
            <v>2</v>
          </cell>
          <cell r="J1407" t="str">
            <v>EACH</v>
          </cell>
          <cell r="K1407">
            <v>6770</v>
          </cell>
          <cell r="L1407">
            <v>13540</v>
          </cell>
          <cell r="M1407">
            <v>0</v>
          </cell>
          <cell r="N1407">
            <v>0</v>
          </cell>
          <cell r="O1407" t="str">
            <v>K/</v>
          </cell>
        </row>
        <row r="1408">
          <cell r="D1408">
            <v>5059</v>
          </cell>
          <cell r="E1408" t="str">
            <v>TIRE</v>
          </cell>
          <cell r="F1408" t="str">
            <v>280 X 508</v>
          </cell>
          <cell r="G1408" t="str">
            <v>ПОКРЫШКА</v>
          </cell>
          <cell r="H1408" t="str">
            <v>280 X 508</v>
          </cell>
          <cell r="I1408">
            <v>1</v>
          </cell>
          <cell r="J1408" t="str">
            <v>EACH</v>
          </cell>
          <cell r="K1408">
            <v>0</v>
          </cell>
          <cell r="L1408">
            <v>0</v>
          </cell>
          <cell r="M1408">
            <v>12600</v>
          </cell>
          <cell r="N1408">
            <v>12600</v>
          </cell>
          <cell r="O1408" t="str">
            <v>K/C-7</v>
          </cell>
        </row>
        <row r="1409">
          <cell r="D1409">
            <v>5060</v>
          </cell>
          <cell r="E1409" t="str">
            <v>BEARING</v>
          </cell>
          <cell r="F1409" t="str">
            <v>#7520 FOR NB-50 PUMP</v>
          </cell>
          <cell r="G1409" t="str">
            <v>ПОДШИПНИК</v>
          </cell>
          <cell r="H1409" t="str">
            <v>#7520, ДЛЯ НАСОСА НБ-50</v>
          </cell>
          <cell r="I1409">
            <v>4</v>
          </cell>
          <cell r="J1409" t="str">
            <v>EACH</v>
          </cell>
          <cell r="K1409">
            <v>0</v>
          </cell>
          <cell r="L1409">
            <v>0</v>
          </cell>
          <cell r="M1409">
            <v>31200</v>
          </cell>
          <cell r="N1409">
            <v>124800</v>
          </cell>
          <cell r="O1409" t="str">
            <v>K1/2</v>
          </cell>
        </row>
        <row r="1410">
          <cell r="D1410">
            <v>5061</v>
          </cell>
          <cell r="E1410" t="str">
            <v>BEARING</v>
          </cell>
          <cell r="F1410" t="str">
            <v>#7516 FOR NB-50 PUMP</v>
          </cell>
          <cell r="G1410" t="str">
            <v>ПОДШИПНИК</v>
          </cell>
          <cell r="H1410" t="str">
            <v>#7516, ДЛЯ НАСОСА НБ-50</v>
          </cell>
          <cell r="I1410">
            <v>4</v>
          </cell>
          <cell r="J1410" t="str">
            <v>EACH</v>
          </cell>
          <cell r="K1410">
            <v>0</v>
          </cell>
          <cell r="L1410">
            <v>0</v>
          </cell>
          <cell r="M1410">
            <v>27000</v>
          </cell>
          <cell r="N1410">
            <v>108000</v>
          </cell>
          <cell r="O1410" t="str">
            <v>K1/2</v>
          </cell>
        </row>
        <row r="1411">
          <cell r="D1411">
            <v>5064</v>
          </cell>
          <cell r="E1411" t="str">
            <v>IDPAC XL</v>
          </cell>
          <cell r="F1411">
            <v>0</v>
          </cell>
          <cell r="G1411" t="str">
            <v>IDPAC XL</v>
          </cell>
          <cell r="H1411">
            <v>0</v>
          </cell>
          <cell r="I1411">
            <v>300</v>
          </cell>
          <cell r="J1411" t="str">
            <v>KG</v>
          </cell>
          <cell r="K1411">
            <v>0</v>
          </cell>
          <cell r="L1411">
            <v>0</v>
          </cell>
          <cell r="M1411">
            <v>518.03740000000005</v>
          </cell>
          <cell r="N1411">
            <v>155411.22</v>
          </cell>
          <cell r="O1411" t="str">
            <v>K/C-2</v>
          </cell>
        </row>
        <row r="1412">
          <cell r="D1412">
            <v>5065</v>
          </cell>
          <cell r="E1412" t="str">
            <v>IDPAC R</v>
          </cell>
          <cell r="F1412">
            <v>0</v>
          </cell>
          <cell r="G1412" t="str">
            <v>IDPAC R</v>
          </cell>
          <cell r="H1412">
            <v>0</v>
          </cell>
          <cell r="I1412">
            <v>200</v>
          </cell>
          <cell r="J1412" t="str">
            <v>KG</v>
          </cell>
          <cell r="K1412">
            <v>0</v>
          </cell>
          <cell r="L1412">
            <v>0</v>
          </cell>
          <cell r="M1412">
            <v>1746.7473</v>
          </cell>
          <cell r="N1412">
            <v>349349.46</v>
          </cell>
          <cell r="O1412" t="str">
            <v>K/C-2</v>
          </cell>
        </row>
        <row r="1413">
          <cell r="D1413">
            <v>5066</v>
          </cell>
          <cell r="E1413" t="str">
            <v>DRILL BIT</v>
          </cell>
          <cell r="F1413" t="str">
            <v>EHP51A INSERT TYPE 8-1/2" (216MM) IADC 537, FRICTION BEARING, WITH HEAVY SHANK GAUGE PROTECTION WITH 3X14 JETS (HUGHES CHRISTENSEN BIT GT30C OR EQUIVALENT)</v>
          </cell>
          <cell r="G1413" t="str">
            <v>ДОЛОТО БУРИЛЬНОЕ</v>
          </cell>
          <cell r="H1413" t="str">
            <v>EHP53A ШАРОШЕЧНОЕ 8-1/2" (216MM) IADC 537, ФРИКЦИОННЫЙ ПОДШИПНИК, С НАСАДКАМИ 3X14  (ДОЛОТО ХЬЮЗ КРИСТЕНСЕН GT30C ИЛИ ЭКВИВАЛЕНТ)</v>
          </cell>
          <cell r="I1413">
            <v>2</v>
          </cell>
          <cell r="J1413" t="str">
            <v>EACH</v>
          </cell>
          <cell r="K1413">
            <v>6770</v>
          </cell>
          <cell r="L1413">
            <v>13540</v>
          </cell>
          <cell r="M1413">
            <v>0</v>
          </cell>
          <cell r="N1413">
            <v>0</v>
          </cell>
          <cell r="O1413" t="str">
            <v>K2</v>
          </cell>
        </row>
        <row r="1414">
          <cell r="D1414">
            <v>5068</v>
          </cell>
          <cell r="E1414" t="str">
            <v>ALUMINUM SHEET</v>
          </cell>
          <cell r="F1414" t="str">
            <v>1.2MM</v>
          </cell>
          <cell r="G1414" t="str">
            <v>АЛЮМИНИЙ ЛИСТОВОЙ</v>
          </cell>
          <cell r="H1414" t="str">
            <v>1.2ММ</v>
          </cell>
          <cell r="I1414">
            <v>250</v>
          </cell>
          <cell r="J1414" t="str">
            <v>SQ. METER</v>
          </cell>
          <cell r="K1414">
            <v>0</v>
          </cell>
          <cell r="L1414">
            <v>0</v>
          </cell>
          <cell r="M1414">
            <v>1632</v>
          </cell>
          <cell r="N1414">
            <v>408000</v>
          </cell>
          <cell r="O1414" t="str">
            <v>K/C-10</v>
          </cell>
        </row>
        <row r="1415">
          <cell r="D1415">
            <v>5069</v>
          </cell>
          <cell r="E1415" t="str">
            <v>ALUMINUM SHEET</v>
          </cell>
          <cell r="F1415" t="str">
            <v>0.8MM</v>
          </cell>
          <cell r="G1415" t="str">
            <v>АЛЮМИНИЙ ЛИСТОВОЙ</v>
          </cell>
          <cell r="H1415" t="str">
            <v>0.8MM</v>
          </cell>
          <cell r="I1415">
            <v>95</v>
          </cell>
          <cell r="J1415" t="str">
            <v>SQ. METER</v>
          </cell>
          <cell r="K1415">
            <v>0</v>
          </cell>
          <cell r="L1415">
            <v>0</v>
          </cell>
          <cell r="M1415">
            <v>1224</v>
          </cell>
          <cell r="N1415">
            <v>116280</v>
          </cell>
          <cell r="O1415" t="str">
            <v>K/C-10</v>
          </cell>
        </row>
        <row r="1416">
          <cell r="D1416">
            <v>5070</v>
          </cell>
          <cell r="E1416" t="str">
            <v>INSULATION MATERIAL</v>
          </cell>
          <cell r="F1416" t="str">
            <v>60MM GOST 21880-94</v>
          </cell>
          <cell r="G1416" t="str">
            <v>МАТЫ ТЕПЛОИЗОЛЯЦИОННЫЙ МИНЕРАЛЬНЫЕ</v>
          </cell>
          <cell r="H1416" t="str">
            <v>60MM ГОСТ 21880-94</v>
          </cell>
          <cell r="I1416">
            <v>9.5</v>
          </cell>
          <cell r="J1416" t="str">
            <v>CUBIC METER</v>
          </cell>
          <cell r="K1416">
            <v>0</v>
          </cell>
          <cell r="L1416">
            <v>0</v>
          </cell>
          <cell r="M1416">
            <v>17800</v>
          </cell>
          <cell r="N1416">
            <v>169100</v>
          </cell>
          <cell r="O1416" t="str">
            <v>K/C-10</v>
          </cell>
        </row>
        <row r="1417">
          <cell r="D1417">
            <v>5071</v>
          </cell>
          <cell r="E1417" t="str">
            <v>WIRE</v>
          </cell>
          <cell r="F1417" t="str">
            <v>2MM</v>
          </cell>
          <cell r="G1417" t="str">
            <v>ПРОВОЛОКА</v>
          </cell>
          <cell r="H1417" t="str">
            <v>2ММ</v>
          </cell>
          <cell r="I1417">
            <v>20</v>
          </cell>
          <cell r="J1417" t="str">
            <v>KG</v>
          </cell>
          <cell r="K1417">
            <v>0</v>
          </cell>
          <cell r="L1417">
            <v>0</v>
          </cell>
          <cell r="M1417">
            <v>80</v>
          </cell>
          <cell r="N1417">
            <v>1600</v>
          </cell>
          <cell r="O1417" t="str">
            <v>K/C-10</v>
          </cell>
        </row>
        <row r="1418">
          <cell r="D1418">
            <v>5072</v>
          </cell>
          <cell r="E1418" t="str">
            <v>ALUMINUM PAINT</v>
          </cell>
          <cell r="F1418" t="str">
            <v>BT-177</v>
          </cell>
          <cell r="G1418" t="str">
            <v>АЛЮМИНЕВАЯ КРАСКА</v>
          </cell>
          <cell r="H1418" t="str">
            <v>БТ-177</v>
          </cell>
          <cell r="I1418">
            <v>51</v>
          </cell>
          <cell r="J1418" t="str">
            <v>KG</v>
          </cell>
          <cell r="K1418">
            <v>0</v>
          </cell>
          <cell r="L1418">
            <v>0</v>
          </cell>
          <cell r="M1418">
            <v>600</v>
          </cell>
          <cell r="N1418">
            <v>30600</v>
          </cell>
          <cell r="O1418" t="str">
            <v>K/0</v>
          </cell>
        </row>
        <row r="1419">
          <cell r="D1419">
            <v>5073</v>
          </cell>
          <cell r="E1419" t="str">
            <v>VARNISH</v>
          </cell>
          <cell r="F1419">
            <v>0</v>
          </cell>
          <cell r="G1419" t="str">
            <v>ОЛИФА</v>
          </cell>
          <cell r="H1419">
            <v>0</v>
          </cell>
          <cell r="I1419">
            <v>206</v>
          </cell>
          <cell r="J1419" t="str">
            <v>LITER</v>
          </cell>
          <cell r="K1419">
            <v>0</v>
          </cell>
          <cell r="L1419">
            <v>0</v>
          </cell>
          <cell r="M1419">
            <v>220</v>
          </cell>
          <cell r="N1419">
            <v>45320</v>
          </cell>
          <cell r="O1419" t="str">
            <v>K1/0</v>
          </cell>
        </row>
        <row r="1420">
          <cell r="D1420">
            <v>5090</v>
          </cell>
          <cell r="E1420" t="str">
            <v>VALVE</v>
          </cell>
          <cell r="F1420" t="str">
            <v>DU 100, RU 40</v>
          </cell>
          <cell r="G1420" t="str">
            <v>ЗАДВИЖКА</v>
          </cell>
          <cell r="H1420" t="str">
            <v>ДУ 100, РУ 40 ЗКЛ2-40</v>
          </cell>
          <cell r="I1420">
            <v>9</v>
          </cell>
          <cell r="J1420" t="str">
            <v>EACH</v>
          </cell>
          <cell r="K1420">
            <v>0</v>
          </cell>
          <cell r="L1420">
            <v>0</v>
          </cell>
          <cell r="M1420">
            <v>30000</v>
          </cell>
          <cell r="N1420">
            <v>270000</v>
          </cell>
          <cell r="O1420" t="str">
            <v>K2</v>
          </cell>
        </row>
        <row r="1421">
          <cell r="D1421" t="str">
            <v>5090-1</v>
          </cell>
          <cell r="E1421" t="str">
            <v>VALVE</v>
          </cell>
          <cell r="F1421" t="str">
            <v>DU 100, RU 40</v>
          </cell>
          <cell r="G1421" t="str">
            <v>ЗАДВИЖКА</v>
          </cell>
          <cell r="H1421" t="str">
            <v>ДУ 100, РУ 40 ЗКЛ2-40</v>
          </cell>
          <cell r="I1421">
            <v>1</v>
          </cell>
          <cell r="J1421" t="str">
            <v>EACH</v>
          </cell>
          <cell r="K1421">
            <v>0</v>
          </cell>
          <cell r="L1421">
            <v>0</v>
          </cell>
          <cell r="M1421">
            <v>30000</v>
          </cell>
          <cell r="N1421">
            <v>30000</v>
          </cell>
          <cell r="O1421" t="str">
            <v>K2</v>
          </cell>
        </row>
        <row r="1422">
          <cell r="D1422">
            <v>5092</v>
          </cell>
          <cell r="E1422" t="str">
            <v>VALVE</v>
          </cell>
          <cell r="F1422" t="str">
            <v>DU 80, RU 40</v>
          </cell>
          <cell r="G1422" t="str">
            <v>ЗАДВИЖКА</v>
          </cell>
          <cell r="H1422" t="str">
            <v>ДУ 80, РУ 40</v>
          </cell>
          <cell r="I1422">
            <v>3</v>
          </cell>
          <cell r="J1422" t="str">
            <v>EACH</v>
          </cell>
          <cell r="K1422">
            <v>0</v>
          </cell>
          <cell r="L1422">
            <v>0</v>
          </cell>
          <cell r="M1422">
            <v>26000</v>
          </cell>
          <cell r="N1422">
            <v>78000</v>
          </cell>
          <cell r="O1422" t="str">
            <v>K2</v>
          </cell>
        </row>
        <row r="1423">
          <cell r="D1423">
            <v>5093</v>
          </cell>
          <cell r="E1423" t="str">
            <v>FLANGE</v>
          </cell>
          <cell r="F1423" t="str">
            <v>1-80-б-16ГС ГОСТ12821-80</v>
          </cell>
          <cell r="G1423" t="str">
            <v>ФЛАНЕЦ</v>
          </cell>
          <cell r="H1423" t="str">
            <v>1-80-б-16ГС ГОСТ12821-80</v>
          </cell>
          <cell r="I1423">
            <v>5</v>
          </cell>
          <cell r="J1423" t="str">
            <v>EACH</v>
          </cell>
          <cell r="K1423">
            <v>0</v>
          </cell>
          <cell r="L1423">
            <v>0</v>
          </cell>
          <cell r="M1423">
            <v>1700</v>
          </cell>
          <cell r="N1423">
            <v>8500</v>
          </cell>
          <cell r="O1423" t="str">
            <v>K2</v>
          </cell>
        </row>
        <row r="1424">
          <cell r="D1424">
            <v>5096</v>
          </cell>
          <cell r="E1424" t="str">
            <v>FLANGE</v>
          </cell>
          <cell r="F1424" t="str">
            <v>3-50-40-16 ГОСТ12821-80</v>
          </cell>
          <cell r="G1424" t="str">
            <v>ФЛАНЕЦ</v>
          </cell>
          <cell r="H1424" t="str">
            <v>3-50-40-16 ГОСТ12821-80</v>
          </cell>
          <cell r="I1424">
            <v>16</v>
          </cell>
          <cell r="J1424" t="str">
            <v>EACH</v>
          </cell>
          <cell r="K1424">
            <v>0</v>
          </cell>
          <cell r="L1424">
            <v>0</v>
          </cell>
          <cell r="M1424">
            <v>1500</v>
          </cell>
          <cell r="N1424">
            <v>24000</v>
          </cell>
          <cell r="O1424" t="str">
            <v>K2</v>
          </cell>
        </row>
        <row r="1425">
          <cell r="D1425">
            <v>5097</v>
          </cell>
          <cell r="E1425" t="str">
            <v>FLANGE</v>
          </cell>
          <cell r="F1425" t="str">
            <v>3-80-40-16 ГОСТ12821-80</v>
          </cell>
          <cell r="G1425" t="str">
            <v>ФЛАНЕЦ</v>
          </cell>
          <cell r="H1425" t="str">
            <v>3-80-40-16 ГОСТ12821-80</v>
          </cell>
          <cell r="I1425">
            <v>9</v>
          </cell>
          <cell r="J1425" t="str">
            <v>EACH</v>
          </cell>
          <cell r="K1425">
            <v>0</v>
          </cell>
          <cell r="L1425">
            <v>0</v>
          </cell>
          <cell r="M1425">
            <v>1750</v>
          </cell>
          <cell r="N1425">
            <v>15750</v>
          </cell>
          <cell r="O1425" t="str">
            <v>K2</v>
          </cell>
        </row>
        <row r="1426">
          <cell r="D1426">
            <v>5098</v>
          </cell>
          <cell r="E1426" t="str">
            <v>FLANGE</v>
          </cell>
          <cell r="F1426" t="str">
            <v>3-80-40-16 ГОСТ12821-80</v>
          </cell>
          <cell r="G1426" t="str">
            <v>ФЛАНЕЦ</v>
          </cell>
          <cell r="H1426" t="str">
            <v>3-80-40-16 ГОСТ12821-80</v>
          </cell>
          <cell r="I1426">
            <v>12</v>
          </cell>
          <cell r="J1426" t="str">
            <v>EACH</v>
          </cell>
          <cell r="K1426">
            <v>0</v>
          </cell>
          <cell r="L1426">
            <v>0</v>
          </cell>
          <cell r="M1426">
            <v>1750</v>
          </cell>
          <cell r="N1426">
            <v>21000</v>
          </cell>
          <cell r="O1426" t="str">
            <v>K2</v>
          </cell>
        </row>
        <row r="1427">
          <cell r="D1427">
            <v>5099</v>
          </cell>
          <cell r="E1427" t="str">
            <v>KNEE</v>
          </cell>
          <cell r="F1427" t="str">
            <v>90*, 89X6, СТАЛЬ 20 ГОСТ 17375-В3</v>
          </cell>
          <cell r="G1427" t="str">
            <v>КОЛЕНО</v>
          </cell>
          <cell r="H1427" t="str">
            <v>90*, 89X6, СТАЛЬ 20 ГОСТ 17375-В3</v>
          </cell>
          <cell r="I1427">
            <v>11</v>
          </cell>
          <cell r="J1427" t="str">
            <v>EACH</v>
          </cell>
          <cell r="K1427">
            <v>0</v>
          </cell>
          <cell r="L1427">
            <v>0</v>
          </cell>
          <cell r="M1427">
            <v>1250</v>
          </cell>
          <cell r="N1427">
            <v>13750</v>
          </cell>
          <cell r="O1427" t="str">
            <v>K2</v>
          </cell>
        </row>
        <row r="1428">
          <cell r="D1428">
            <v>5102</v>
          </cell>
          <cell r="E1428" t="str">
            <v>DOUBLE THREADED BOLT</v>
          </cell>
          <cell r="F1428" t="str">
            <v>1-1м 20 Х 110,35 ОСТ26-2040-77</v>
          </cell>
          <cell r="G1428" t="str">
            <v>ШПИЛЬКА</v>
          </cell>
          <cell r="H1428" t="str">
            <v>1-1м20 Х 110,35 ОСТ26-2040-77</v>
          </cell>
          <cell r="I1428">
            <v>192</v>
          </cell>
          <cell r="J1428" t="str">
            <v>EACH</v>
          </cell>
          <cell r="K1428">
            <v>0</v>
          </cell>
          <cell r="L1428">
            <v>0</v>
          </cell>
          <cell r="M1428">
            <v>120</v>
          </cell>
          <cell r="N1428">
            <v>23040</v>
          </cell>
          <cell r="O1428" t="str">
            <v>K/</v>
          </cell>
        </row>
        <row r="1429">
          <cell r="D1429">
            <v>5104</v>
          </cell>
          <cell r="E1429" t="str">
            <v>NUT</v>
          </cell>
          <cell r="F1429" t="str">
            <v>M 20X2,5 OCT 26-2041-77</v>
          </cell>
          <cell r="G1429" t="str">
            <v>ГАЙКА</v>
          </cell>
          <cell r="H1429" t="str">
            <v>M 20X2,5 OCT 26-2041-77</v>
          </cell>
          <cell r="I1429">
            <v>276</v>
          </cell>
          <cell r="J1429" t="str">
            <v>EACH</v>
          </cell>
          <cell r="K1429">
            <v>0</v>
          </cell>
          <cell r="L1429">
            <v>0</v>
          </cell>
          <cell r="M1429">
            <v>60</v>
          </cell>
          <cell r="N1429">
            <v>16560</v>
          </cell>
          <cell r="O1429" t="str">
            <v>K2</v>
          </cell>
        </row>
        <row r="1430">
          <cell r="D1430">
            <v>5105</v>
          </cell>
          <cell r="E1430" t="str">
            <v>NUT</v>
          </cell>
          <cell r="F1430" t="str">
            <v>M 16X2,5 OCT 26-2041-77</v>
          </cell>
          <cell r="G1430" t="str">
            <v>ГАЙКА</v>
          </cell>
          <cell r="H1430" t="str">
            <v>M 16X2,5 OCT 26-2041-77</v>
          </cell>
          <cell r="I1430">
            <v>144</v>
          </cell>
          <cell r="J1430" t="str">
            <v>EACH</v>
          </cell>
          <cell r="K1430">
            <v>0</v>
          </cell>
          <cell r="L1430">
            <v>0</v>
          </cell>
          <cell r="M1430">
            <v>30</v>
          </cell>
          <cell r="N1430">
            <v>4320</v>
          </cell>
          <cell r="O1430" t="str">
            <v>K1/38</v>
          </cell>
        </row>
        <row r="1431">
          <cell r="D1431">
            <v>5108</v>
          </cell>
          <cell r="E1431" t="str">
            <v>CAP</v>
          </cell>
          <cell r="F1431">
            <v>0</v>
          </cell>
          <cell r="G1431" t="str">
            <v>ЗАГЛУШКА</v>
          </cell>
          <cell r="H1431">
            <v>0</v>
          </cell>
          <cell r="I1431">
            <v>3</v>
          </cell>
          <cell r="J1431" t="str">
            <v>EACH</v>
          </cell>
          <cell r="K1431">
            <v>0</v>
          </cell>
          <cell r="L1431">
            <v>0</v>
          </cell>
          <cell r="M1431">
            <v>900</v>
          </cell>
          <cell r="N1431">
            <v>2700</v>
          </cell>
          <cell r="O1431" t="str">
            <v>K/</v>
          </cell>
        </row>
        <row r="1432">
          <cell r="D1432">
            <v>5109</v>
          </cell>
          <cell r="E1432" t="str">
            <v>SWAGE</v>
          </cell>
          <cell r="F1432" t="str">
            <v>KK 89X4,5-76X5 СТАЛЬ20 ГОСТ17378-83</v>
          </cell>
          <cell r="G1432" t="str">
            <v>ПЕРЕХОД</v>
          </cell>
          <cell r="H1432" t="str">
            <v>KK 89X4,5-76X5 СТАЛЬ20 ГОСТ17378-83</v>
          </cell>
          <cell r="I1432">
            <v>2</v>
          </cell>
          <cell r="J1432" t="str">
            <v>EACH</v>
          </cell>
          <cell r="K1432">
            <v>0</v>
          </cell>
          <cell r="L1432">
            <v>0</v>
          </cell>
          <cell r="M1432">
            <v>1600</v>
          </cell>
          <cell r="N1432">
            <v>3200</v>
          </cell>
          <cell r="O1432" t="str">
            <v>K2</v>
          </cell>
        </row>
        <row r="1433">
          <cell r="D1433">
            <v>5113</v>
          </cell>
          <cell r="E1433" t="str">
            <v>PRESSURE  GAUGE</v>
          </cell>
          <cell r="F1433" t="str">
            <v>ПРЕДЕЛ 6МПА, МАРКА МП-4У</v>
          </cell>
          <cell r="G1433" t="str">
            <v>МАНОМЕТР</v>
          </cell>
          <cell r="H1433" t="str">
            <v>ПРЕДЕЛ 6МПА, МАРКА МП-4У</v>
          </cell>
          <cell r="I1433">
            <v>20</v>
          </cell>
          <cell r="J1433" t="str">
            <v>EACH</v>
          </cell>
          <cell r="K1433">
            <v>0</v>
          </cell>
          <cell r="L1433">
            <v>0</v>
          </cell>
          <cell r="M1433">
            <v>2430</v>
          </cell>
          <cell r="N1433">
            <v>48600</v>
          </cell>
          <cell r="O1433" t="str">
            <v>K/</v>
          </cell>
        </row>
        <row r="1434">
          <cell r="D1434">
            <v>5117</v>
          </cell>
          <cell r="E1434" t="str">
            <v>WASHER</v>
          </cell>
          <cell r="F1434" t="str">
            <v>16,10 OCT26-2042-77</v>
          </cell>
          <cell r="G1434" t="str">
            <v>ШАЙБА</v>
          </cell>
          <cell r="H1434" t="str">
            <v>16,10 OCT26-2042-77</v>
          </cell>
          <cell r="I1434">
            <v>43</v>
          </cell>
          <cell r="J1434" t="str">
            <v>EACH</v>
          </cell>
          <cell r="K1434">
            <v>0</v>
          </cell>
          <cell r="L1434">
            <v>0</v>
          </cell>
          <cell r="M1434">
            <v>30</v>
          </cell>
          <cell r="N1434">
            <v>1290</v>
          </cell>
          <cell r="O1434" t="str">
            <v>K1/38</v>
          </cell>
        </row>
        <row r="1435">
          <cell r="D1435">
            <v>5118</v>
          </cell>
          <cell r="E1435" t="str">
            <v>WASHER</v>
          </cell>
          <cell r="F1435" t="str">
            <v>20,10 OCT26-2042-77</v>
          </cell>
          <cell r="G1435" t="str">
            <v>ШАЙБА</v>
          </cell>
          <cell r="H1435" t="str">
            <v>20,10 OCT26-2042-77</v>
          </cell>
          <cell r="I1435">
            <v>432</v>
          </cell>
          <cell r="J1435" t="str">
            <v>EACH</v>
          </cell>
          <cell r="K1435">
            <v>0</v>
          </cell>
          <cell r="L1435">
            <v>0</v>
          </cell>
          <cell r="M1435">
            <v>30</v>
          </cell>
          <cell r="N1435">
            <v>12960</v>
          </cell>
          <cell r="O1435" t="str">
            <v>K/</v>
          </cell>
        </row>
        <row r="1436">
          <cell r="D1436">
            <v>5120</v>
          </cell>
          <cell r="E1436" t="str">
            <v>GASKET</v>
          </cell>
          <cell r="F1436" t="str">
            <v>A-80-6 ГОСТ15180-86</v>
          </cell>
          <cell r="G1436" t="str">
            <v>ПРОКЛАДКА</v>
          </cell>
          <cell r="H1436" t="str">
            <v>A-80-6 ГОСТ15180-86</v>
          </cell>
          <cell r="I1436">
            <v>5</v>
          </cell>
          <cell r="J1436" t="str">
            <v>EACH</v>
          </cell>
          <cell r="K1436">
            <v>0</v>
          </cell>
          <cell r="L1436">
            <v>0</v>
          </cell>
          <cell r="M1436">
            <v>950</v>
          </cell>
          <cell r="N1436">
            <v>4750</v>
          </cell>
          <cell r="O1436" t="str">
            <v>K2</v>
          </cell>
        </row>
        <row r="1437">
          <cell r="D1437">
            <v>5122</v>
          </cell>
          <cell r="E1437" t="str">
            <v>GASKET</v>
          </cell>
          <cell r="F1437" t="str">
            <v>Б-100-40 ГОСТ15180-86</v>
          </cell>
          <cell r="G1437" t="str">
            <v>ПРОКЛАДКА</v>
          </cell>
          <cell r="H1437" t="str">
            <v>Б-100-40 ГОСТ15180-86</v>
          </cell>
          <cell r="I1437">
            <v>20</v>
          </cell>
          <cell r="J1437" t="str">
            <v>EACH</v>
          </cell>
          <cell r="K1437">
            <v>0</v>
          </cell>
          <cell r="L1437">
            <v>0</v>
          </cell>
          <cell r="M1437">
            <v>950</v>
          </cell>
          <cell r="N1437">
            <v>19000</v>
          </cell>
          <cell r="O1437" t="str">
            <v>K2</v>
          </cell>
        </row>
        <row r="1438">
          <cell r="D1438">
            <v>5124</v>
          </cell>
          <cell r="E1438" t="str">
            <v>GASKET</v>
          </cell>
          <cell r="F1438" t="str">
            <v>Б-80-40 ГОСТ15180-86</v>
          </cell>
          <cell r="G1438" t="str">
            <v>ПРОКЛАДКА</v>
          </cell>
          <cell r="H1438" t="str">
            <v>Б-80-40 ГОСТ15180-86</v>
          </cell>
          <cell r="I1438">
            <v>4</v>
          </cell>
          <cell r="J1438" t="str">
            <v>EACH</v>
          </cell>
          <cell r="K1438">
            <v>0</v>
          </cell>
          <cell r="L1438">
            <v>0</v>
          </cell>
          <cell r="M1438">
            <v>950</v>
          </cell>
          <cell r="N1438">
            <v>3800</v>
          </cell>
          <cell r="O1438" t="str">
            <v>K2</v>
          </cell>
        </row>
        <row r="1439">
          <cell r="D1439">
            <v>5125</v>
          </cell>
          <cell r="E1439" t="str">
            <v>WASHER</v>
          </cell>
          <cell r="F1439" t="str">
            <v>16 OCT26-2042-77</v>
          </cell>
          <cell r="G1439" t="str">
            <v>ШАЙБА</v>
          </cell>
          <cell r="H1439" t="str">
            <v>16 OCT26-2042-77</v>
          </cell>
          <cell r="I1439">
            <v>336</v>
          </cell>
          <cell r="J1439" t="str">
            <v>EACH</v>
          </cell>
          <cell r="K1439">
            <v>0</v>
          </cell>
          <cell r="L1439">
            <v>0</v>
          </cell>
          <cell r="M1439">
            <v>30</v>
          </cell>
          <cell r="N1439">
            <v>10080</v>
          </cell>
          <cell r="O1439" t="str">
            <v>K1/35</v>
          </cell>
        </row>
        <row r="1440">
          <cell r="D1440">
            <v>5140</v>
          </cell>
          <cell r="E1440" t="str">
            <v>ACETONE</v>
          </cell>
          <cell r="F1440">
            <v>0</v>
          </cell>
          <cell r="G1440" t="str">
            <v>АЦЕТОН</v>
          </cell>
          <cell r="H1440">
            <v>0</v>
          </cell>
          <cell r="I1440">
            <v>9.9999994039535522E-2</v>
          </cell>
          <cell r="J1440" t="str">
            <v>LITER</v>
          </cell>
          <cell r="K1440">
            <v>0</v>
          </cell>
          <cell r="L1440">
            <v>0</v>
          </cell>
          <cell r="M1440">
            <v>720</v>
          </cell>
          <cell r="N1440">
            <v>71.999995708465576</v>
          </cell>
          <cell r="O1440" t="str">
            <v>K/</v>
          </cell>
        </row>
        <row r="1441">
          <cell r="D1441" t="str">
            <v>5140-1</v>
          </cell>
          <cell r="E1441" t="str">
            <v>ACETONE</v>
          </cell>
          <cell r="F1441">
            <v>0</v>
          </cell>
          <cell r="G1441" t="str">
            <v>АЦЕТОН</v>
          </cell>
          <cell r="H1441">
            <v>0</v>
          </cell>
          <cell r="I1441">
            <v>92.780000030994415</v>
          </cell>
          <cell r="J1441" t="str">
            <v>LITER</v>
          </cell>
          <cell r="K1441">
            <v>0</v>
          </cell>
          <cell r="L1441">
            <v>0</v>
          </cell>
          <cell r="M1441">
            <v>540</v>
          </cell>
          <cell r="N1441">
            <v>50101.200016736984</v>
          </cell>
          <cell r="O1441" t="str">
            <v>K/</v>
          </cell>
        </row>
        <row r="1442">
          <cell r="D1442">
            <v>5171</v>
          </cell>
          <cell r="E1442" t="str">
            <v>BIT SUB</v>
          </cell>
          <cell r="F1442" t="str">
            <v>3-1/2" IF BOX X 3-1/2" REG BOX</v>
          </cell>
          <cell r="G1442" t="str">
            <v>ПЕРЕВОДНИК НА ДОЛОТО</v>
          </cell>
          <cell r="H1442" t="str">
            <v>3-1/2" IF МУФТА X 3-1/2" REG МУФТА</v>
          </cell>
          <cell r="I1442">
            <v>1</v>
          </cell>
          <cell r="J1442" t="str">
            <v>EACH</v>
          </cell>
          <cell r="K1442">
            <v>0</v>
          </cell>
          <cell r="L1442">
            <v>0</v>
          </cell>
          <cell r="M1442">
            <v>13860</v>
          </cell>
          <cell r="N1442">
            <v>13860</v>
          </cell>
          <cell r="O1442" t="str">
            <v>K2</v>
          </cell>
        </row>
        <row r="1443">
          <cell r="D1443">
            <v>5172</v>
          </cell>
          <cell r="E1443" t="str">
            <v>CROSSOVER SUB</v>
          </cell>
          <cell r="F1443" t="str">
            <v>WITH 2-7/8" (73 MM) EUE TUBING COUPLING X 3-1/2" IF PIN</v>
          </cell>
          <cell r="G1443" t="str">
            <v>ПЕРЕВОДНИК</v>
          </cell>
          <cell r="H1443" t="str">
            <v>С МУФТОЙ НА НКТ 2-7/8" (73 ММ) EUE Х 3-1/2" IF НИППЕЛЬ</v>
          </cell>
          <cell r="I1443">
            <v>1</v>
          </cell>
          <cell r="J1443" t="str">
            <v>EACH</v>
          </cell>
          <cell r="K1443">
            <v>0</v>
          </cell>
          <cell r="L1443">
            <v>0</v>
          </cell>
          <cell r="M1443">
            <v>13860</v>
          </cell>
          <cell r="N1443">
            <v>13860</v>
          </cell>
          <cell r="O1443" t="str">
            <v>K/</v>
          </cell>
        </row>
        <row r="1444">
          <cell r="D1444">
            <v>5190</v>
          </cell>
          <cell r="E1444" t="str">
            <v>DRIFT</v>
          </cell>
          <cell r="F1444" t="str">
            <v>D=59.6MM, L=200MM</v>
          </cell>
          <cell r="G1444" t="str">
            <v>ШАБЛОН</v>
          </cell>
          <cell r="H1444" t="str">
            <v>D=59.6MM, L=200MM</v>
          </cell>
          <cell r="I1444">
            <v>1</v>
          </cell>
          <cell r="J1444" t="str">
            <v>EACH</v>
          </cell>
          <cell r="K1444">
            <v>0</v>
          </cell>
          <cell r="L1444">
            <v>0</v>
          </cell>
          <cell r="M1444">
            <v>0</v>
          </cell>
          <cell r="N1444">
            <v>0</v>
          </cell>
          <cell r="O1444" t="str">
            <v>K1/0</v>
          </cell>
        </row>
        <row r="1445">
          <cell r="D1445">
            <v>5238</v>
          </cell>
          <cell r="E1445" t="str">
            <v>CYLINDER 25 ML</v>
          </cell>
          <cell r="F1445">
            <v>0</v>
          </cell>
          <cell r="G1445" t="str">
            <v>ЦИЛИНДР 25 МЛ</v>
          </cell>
          <cell r="H1445">
            <v>0</v>
          </cell>
          <cell r="I1445">
            <v>7</v>
          </cell>
          <cell r="J1445" t="str">
            <v>EACH</v>
          </cell>
          <cell r="K1445">
            <v>0</v>
          </cell>
          <cell r="L1445">
            <v>0</v>
          </cell>
          <cell r="M1445">
            <v>432</v>
          </cell>
          <cell r="N1445">
            <v>3024</v>
          </cell>
          <cell r="O1445" t="str">
            <v>K/</v>
          </cell>
        </row>
        <row r="1446">
          <cell r="D1446">
            <v>5239</v>
          </cell>
          <cell r="E1446" t="str">
            <v>CYLINDER 50 ML</v>
          </cell>
          <cell r="F1446">
            <v>0</v>
          </cell>
          <cell r="G1446" t="str">
            <v>ЦИЛИНДР 50 МЛ</v>
          </cell>
          <cell r="H1446">
            <v>0</v>
          </cell>
          <cell r="I1446">
            <v>5</v>
          </cell>
          <cell r="J1446" t="str">
            <v>EACH</v>
          </cell>
          <cell r="K1446">
            <v>0</v>
          </cell>
          <cell r="L1446">
            <v>0</v>
          </cell>
          <cell r="M1446">
            <v>576</v>
          </cell>
          <cell r="N1446">
            <v>2880</v>
          </cell>
          <cell r="O1446" t="str">
            <v>K/</v>
          </cell>
        </row>
        <row r="1447">
          <cell r="D1447">
            <v>5240</v>
          </cell>
          <cell r="E1447" t="str">
            <v>CYLINDER 100 ML</v>
          </cell>
          <cell r="F1447">
            <v>0</v>
          </cell>
          <cell r="G1447" t="str">
            <v>ЦИЛИНДР 100 МЛ</v>
          </cell>
          <cell r="H1447">
            <v>0</v>
          </cell>
          <cell r="I1447">
            <v>9</v>
          </cell>
          <cell r="J1447" t="str">
            <v>EACH</v>
          </cell>
          <cell r="K1447">
            <v>0</v>
          </cell>
          <cell r="L1447">
            <v>0</v>
          </cell>
          <cell r="M1447">
            <v>792</v>
          </cell>
          <cell r="N1447">
            <v>7128</v>
          </cell>
          <cell r="O1447" t="str">
            <v>K/</v>
          </cell>
        </row>
        <row r="1448">
          <cell r="D1448">
            <v>5241</v>
          </cell>
          <cell r="E1448" t="str">
            <v>CYLINDER 250 ML</v>
          </cell>
          <cell r="F1448">
            <v>0</v>
          </cell>
          <cell r="G1448" t="str">
            <v>ЦИЛИНДР 250 МЛ</v>
          </cell>
          <cell r="H1448">
            <v>0</v>
          </cell>
          <cell r="I1448">
            <v>5</v>
          </cell>
          <cell r="J1448" t="str">
            <v>EACH</v>
          </cell>
          <cell r="K1448">
            <v>0</v>
          </cell>
          <cell r="L1448">
            <v>0</v>
          </cell>
          <cell r="M1448">
            <v>792</v>
          </cell>
          <cell r="N1448">
            <v>3960</v>
          </cell>
          <cell r="O1448" t="str">
            <v>K/</v>
          </cell>
        </row>
        <row r="1449">
          <cell r="D1449">
            <v>5243</v>
          </cell>
          <cell r="E1449" t="str">
            <v>ROUND FLAT-BOTTOMED FLASK 500 ML</v>
          </cell>
          <cell r="F1449">
            <v>0</v>
          </cell>
          <cell r="G1449" t="str">
            <v>КОЛБА КРУГЛАЯ ПЛОСКОДОННАЯ 500 МЛ</v>
          </cell>
          <cell r="H1449">
            <v>0</v>
          </cell>
          <cell r="I1449">
            <v>5</v>
          </cell>
          <cell r="J1449" t="str">
            <v>EACH</v>
          </cell>
          <cell r="K1449">
            <v>0</v>
          </cell>
          <cell r="L1449">
            <v>0</v>
          </cell>
          <cell r="M1449">
            <v>720</v>
          </cell>
          <cell r="N1449">
            <v>3600</v>
          </cell>
          <cell r="O1449" t="str">
            <v>K/</v>
          </cell>
        </row>
        <row r="1450">
          <cell r="D1450">
            <v>5244</v>
          </cell>
          <cell r="E1450" t="str">
            <v>ROUND FLAT-BOTTOMED FLASK 1000 ML</v>
          </cell>
          <cell r="F1450">
            <v>0</v>
          </cell>
          <cell r="G1450" t="str">
            <v>КОЛБА КРУГЛАЯ ПЛОСКОДОННАЯ 1000 МЛ</v>
          </cell>
          <cell r="H1450">
            <v>0</v>
          </cell>
          <cell r="I1450">
            <v>8</v>
          </cell>
          <cell r="J1450" t="str">
            <v>EACH</v>
          </cell>
          <cell r="K1450">
            <v>0</v>
          </cell>
          <cell r="L1450">
            <v>0</v>
          </cell>
          <cell r="M1450">
            <v>600</v>
          </cell>
          <cell r="N1450">
            <v>4800</v>
          </cell>
          <cell r="O1450" t="str">
            <v>K/</v>
          </cell>
        </row>
        <row r="1451">
          <cell r="D1451">
            <v>5245</v>
          </cell>
          <cell r="E1451" t="str">
            <v>PIPETTE 2ML</v>
          </cell>
          <cell r="F1451">
            <v>0</v>
          </cell>
          <cell r="G1451" t="str">
            <v>ПИПЕТКА 2 МЛ</v>
          </cell>
          <cell r="H1451">
            <v>0</v>
          </cell>
          <cell r="I1451">
            <v>20</v>
          </cell>
          <cell r="J1451" t="str">
            <v>EACH</v>
          </cell>
          <cell r="K1451">
            <v>0</v>
          </cell>
          <cell r="L1451">
            <v>0</v>
          </cell>
          <cell r="M1451">
            <v>300</v>
          </cell>
          <cell r="N1451">
            <v>6000</v>
          </cell>
          <cell r="O1451" t="str">
            <v>K/</v>
          </cell>
        </row>
        <row r="1452">
          <cell r="D1452">
            <v>5245</v>
          </cell>
          <cell r="E1452" t="str">
            <v>PIPETTE 2ML</v>
          </cell>
          <cell r="F1452">
            <v>0</v>
          </cell>
          <cell r="G1452" t="str">
            <v>ПИПЕТКА 2 МЛ</v>
          </cell>
          <cell r="H1452">
            <v>0</v>
          </cell>
          <cell r="I1452">
            <v>20</v>
          </cell>
          <cell r="J1452" t="str">
            <v>EACH</v>
          </cell>
          <cell r="K1452">
            <v>0</v>
          </cell>
          <cell r="L1452">
            <v>0</v>
          </cell>
          <cell r="M1452">
            <v>300</v>
          </cell>
          <cell r="N1452">
            <v>6000</v>
          </cell>
          <cell r="O1452" t="str">
            <v>K/</v>
          </cell>
        </row>
        <row r="1453">
          <cell r="D1453">
            <v>5246</v>
          </cell>
          <cell r="E1453" t="str">
            <v>PIPETTE 5ML</v>
          </cell>
          <cell r="F1453">
            <v>0</v>
          </cell>
          <cell r="G1453" t="str">
            <v>ПИПЕТКА 5 МЛ</v>
          </cell>
          <cell r="H1453">
            <v>0</v>
          </cell>
          <cell r="I1453">
            <v>20</v>
          </cell>
          <cell r="J1453" t="str">
            <v>EACH</v>
          </cell>
          <cell r="K1453">
            <v>0</v>
          </cell>
          <cell r="L1453">
            <v>0</v>
          </cell>
          <cell r="M1453">
            <v>300</v>
          </cell>
          <cell r="N1453">
            <v>6000</v>
          </cell>
          <cell r="O1453" t="str">
            <v>K/</v>
          </cell>
        </row>
        <row r="1454">
          <cell r="D1454">
            <v>5247</v>
          </cell>
          <cell r="E1454" t="str">
            <v>PIPETTE 10ML</v>
          </cell>
          <cell r="F1454">
            <v>0</v>
          </cell>
          <cell r="G1454" t="str">
            <v>ПИПЕТКА 10 МЛ</v>
          </cell>
          <cell r="H1454">
            <v>0</v>
          </cell>
          <cell r="I1454">
            <v>20</v>
          </cell>
          <cell r="J1454" t="str">
            <v>EACH</v>
          </cell>
          <cell r="K1454">
            <v>0</v>
          </cell>
          <cell r="L1454">
            <v>0</v>
          </cell>
          <cell r="M1454">
            <v>300</v>
          </cell>
          <cell r="N1454">
            <v>6000</v>
          </cell>
          <cell r="O1454" t="str">
            <v>K/</v>
          </cell>
        </row>
        <row r="1455">
          <cell r="D1455">
            <v>5248</v>
          </cell>
          <cell r="E1455" t="str">
            <v>MICROBURETTE 5ML</v>
          </cell>
          <cell r="F1455">
            <v>0</v>
          </cell>
          <cell r="G1455" t="str">
            <v>МИКРОБЮРЕТКА 5МЛ</v>
          </cell>
          <cell r="H1455">
            <v>0</v>
          </cell>
          <cell r="I1455">
            <v>2</v>
          </cell>
          <cell r="J1455" t="str">
            <v>EACH</v>
          </cell>
          <cell r="K1455">
            <v>0</v>
          </cell>
          <cell r="L1455">
            <v>0</v>
          </cell>
          <cell r="M1455">
            <v>432</v>
          </cell>
          <cell r="N1455">
            <v>864</v>
          </cell>
          <cell r="O1455" t="str">
            <v>K/</v>
          </cell>
        </row>
        <row r="1456">
          <cell r="D1456">
            <v>5250</v>
          </cell>
          <cell r="E1456" t="str">
            <v>FUNNEL 35ML</v>
          </cell>
          <cell r="F1456">
            <v>0</v>
          </cell>
          <cell r="G1456" t="str">
            <v>ВОРОНКА 35МЛ</v>
          </cell>
          <cell r="H1456">
            <v>0</v>
          </cell>
          <cell r="I1456">
            <v>20</v>
          </cell>
          <cell r="J1456" t="str">
            <v>EACH</v>
          </cell>
          <cell r="K1456">
            <v>0</v>
          </cell>
          <cell r="L1456">
            <v>0</v>
          </cell>
          <cell r="M1456">
            <v>180</v>
          </cell>
          <cell r="N1456">
            <v>3600</v>
          </cell>
          <cell r="O1456" t="str">
            <v>K/</v>
          </cell>
        </row>
        <row r="1457">
          <cell r="D1457">
            <v>5251</v>
          </cell>
          <cell r="E1457" t="str">
            <v>FUNNEL 56ML</v>
          </cell>
          <cell r="F1457">
            <v>0</v>
          </cell>
          <cell r="G1457" t="str">
            <v>ВОРОНКА 56МЛ</v>
          </cell>
          <cell r="H1457">
            <v>0</v>
          </cell>
          <cell r="I1457">
            <v>19</v>
          </cell>
          <cell r="J1457" t="str">
            <v>EACH</v>
          </cell>
          <cell r="K1457">
            <v>0</v>
          </cell>
          <cell r="L1457">
            <v>0</v>
          </cell>
          <cell r="M1457">
            <v>180</v>
          </cell>
          <cell r="N1457">
            <v>3420</v>
          </cell>
          <cell r="O1457" t="str">
            <v>K/</v>
          </cell>
        </row>
        <row r="1458">
          <cell r="D1458">
            <v>5252</v>
          </cell>
          <cell r="E1458" t="str">
            <v>BEAKER 50ML</v>
          </cell>
          <cell r="F1458">
            <v>0</v>
          </cell>
          <cell r="G1458" t="str">
            <v>СТАКАН ЛАБОРАТОРНЫЙ 50МЛ</v>
          </cell>
          <cell r="H1458">
            <v>0</v>
          </cell>
          <cell r="I1458">
            <v>7</v>
          </cell>
          <cell r="J1458" t="str">
            <v>EACH</v>
          </cell>
          <cell r="K1458">
            <v>0</v>
          </cell>
          <cell r="L1458">
            <v>0</v>
          </cell>
          <cell r="M1458">
            <v>144</v>
          </cell>
          <cell r="N1458">
            <v>1008</v>
          </cell>
          <cell r="O1458" t="str">
            <v>K/</v>
          </cell>
        </row>
        <row r="1459">
          <cell r="D1459">
            <v>5253</v>
          </cell>
          <cell r="E1459" t="str">
            <v>BEAKER 100ML</v>
          </cell>
          <cell r="F1459">
            <v>0</v>
          </cell>
          <cell r="G1459" t="str">
            <v>СТАКАН ЛАБОРАТОРНЫЙ 100МЛ</v>
          </cell>
          <cell r="H1459">
            <v>0</v>
          </cell>
          <cell r="I1459">
            <v>8</v>
          </cell>
          <cell r="J1459" t="str">
            <v>EACH</v>
          </cell>
          <cell r="K1459">
            <v>0</v>
          </cell>
          <cell r="L1459">
            <v>0</v>
          </cell>
          <cell r="M1459">
            <v>144</v>
          </cell>
          <cell r="N1459">
            <v>1152</v>
          </cell>
          <cell r="O1459" t="str">
            <v>K/</v>
          </cell>
        </row>
        <row r="1460">
          <cell r="D1460">
            <v>5254</v>
          </cell>
          <cell r="E1460" t="str">
            <v>CONDENSER</v>
          </cell>
          <cell r="F1460">
            <v>0</v>
          </cell>
          <cell r="G1460" t="str">
            <v>ХОЛОДИЛЬНИК ЛАБОРАТОРНЫЙ, СТЕКЛЯННЫЙ</v>
          </cell>
          <cell r="H1460">
            <v>0</v>
          </cell>
          <cell r="I1460">
            <v>10</v>
          </cell>
          <cell r="J1460" t="str">
            <v>EACH</v>
          </cell>
          <cell r="K1460">
            <v>0</v>
          </cell>
          <cell r="L1460">
            <v>0</v>
          </cell>
          <cell r="M1460">
            <v>504</v>
          </cell>
          <cell r="N1460">
            <v>5040</v>
          </cell>
          <cell r="O1460" t="str">
            <v>K/</v>
          </cell>
        </row>
        <row r="1461">
          <cell r="D1461">
            <v>5255</v>
          </cell>
          <cell r="E1461" t="str">
            <v>THERMOMETER</v>
          </cell>
          <cell r="F1461">
            <v>0</v>
          </cell>
          <cell r="G1461" t="str">
            <v>ТЕРМОМЕТР</v>
          </cell>
          <cell r="H1461">
            <v>0</v>
          </cell>
          <cell r="I1461">
            <v>12</v>
          </cell>
          <cell r="J1461" t="str">
            <v>EACH</v>
          </cell>
          <cell r="K1461">
            <v>0</v>
          </cell>
          <cell r="L1461">
            <v>0</v>
          </cell>
          <cell r="M1461">
            <v>432</v>
          </cell>
          <cell r="N1461">
            <v>5184</v>
          </cell>
          <cell r="O1461" t="str">
            <v>K/</v>
          </cell>
        </row>
        <row r="1462">
          <cell r="D1462">
            <v>5256</v>
          </cell>
          <cell r="E1462" t="str">
            <v>AREOMETER</v>
          </cell>
          <cell r="F1462">
            <v>0</v>
          </cell>
          <cell r="G1462" t="str">
            <v>АРЕОМЕТР</v>
          </cell>
          <cell r="H1462">
            <v>0</v>
          </cell>
          <cell r="I1462">
            <v>5</v>
          </cell>
          <cell r="J1462" t="str">
            <v>EACH</v>
          </cell>
          <cell r="K1462">
            <v>0</v>
          </cell>
          <cell r="L1462">
            <v>0</v>
          </cell>
          <cell r="M1462">
            <v>432</v>
          </cell>
          <cell r="N1462">
            <v>2160</v>
          </cell>
          <cell r="O1462" t="str">
            <v>K/</v>
          </cell>
        </row>
        <row r="1463">
          <cell r="D1463">
            <v>5257</v>
          </cell>
          <cell r="E1463" t="str">
            <v>RUBBER HOSE</v>
          </cell>
          <cell r="F1463">
            <v>0</v>
          </cell>
          <cell r="G1463" t="str">
            <v>ШЛАНГ РЕЗИНОВЫЙ</v>
          </cell>
          <cell r="H1463">
            <v>0</v>
          </cell>
          <cell r="I1463">
            <v>45</v>
          </cell>
          <cell r="J1463" t="str">
            <v>METER</v>
          </cell>
          <cell r="K1463">
            <v>0</v>
          </cell>
          <cell r="L1463">
            <v>0</v>
          </cell>
          <cell r="M1463">
            <v>288</v>
          </cell>
          <cell r="N1463">
            <v>12960</v>
          </cell>
          <cell r="O1463" t="str">
            <v>K/</v>
          </cell>
        </row>
        <row r="1464">
          <cell r="D1464">
            <v>5258</v>
          </cell>
          <cell r="E1464" t="str">
            <v>DROPPING BOTTLE</v>
          </cell>
          <cell r="F1464">
            <v>0</v>
          </cell>
          <cell r="G1464" t="str">
            <v>КАПЕЛЬНИЦА</v>
          </cell>
          <cell r="H1464">
            <v>0</v>
          </cell>
          <cell r="I1464">
            <v>8</v>
          </cell>
          <cell r="J1464" t="str">
            <v>EACH</v>
          </cell>
          <cell r="K1464">
            <v>0</v>
          </cell>
          <cell r="L1464">
            <v>0</v>
          </cell>
          <cell r="M1464">
            <v>144</v>
          </cell>
          <cell r="N1464">
            <v>1152</v>
          </cell>
          <cell r="O1464" t="str">
            <v>K/</v>
          </cell>
        </row>
        <row r="1465">
          <cell r="D1465">
            <v>5259</v>
          </cell>
          <cell r="E1465" t="str">
            <v>VOLUMETRIC FLASK 250 ML</v>
          </cell>
          <cell r="F1465">
            <v>0</v>
          </cell>
          <cell r="G1465" t="str">
            <v>КОЛБЫ МЕРНЫЕ 250 МЛ</v>
          </cell>
          <cell r="H1465">
            <v>0</v>
          </cell>
          <cell r="I1465">
            <v>5</v>
          </cell>
          <cell r="J1465" t="str">
            <v>EACH</v>
          </cell>
          <cell r="K1465">
            <v>0</v>
          </cell>
          <cell r="L1465">
            <v>0</v>
          </cell>
          <cell r="M1465">
            <v>540</v>
          </cell>
          <cell r="N1465">
            <v>2700</v>
          </cell>
          <cell r="O1465" t="str">
            <v>K/</v>
          </cell>
        </row>
        <row r="1466">
          <cell r="D1466">
            <v>5260</v>
          </cell>
          <cell r="E1466" t="str">
            <v>VOLUMETRIC FLASK 500 ML</v>
          </cell>
          <cell r="F1466">
            <v>0</v>
          </cell>
          <cell r="G1466" t="str">
            <v>КОЛБЫ МЕРНЫЕ 500 МЛ</v>
          </cell>
          <cell r="H1466">
            <v>0</v>
          </cell>
          <cell r="I1466">
            <v>5</v>
          </cell>
          <cell r="J1466" t="str">
            <v>EACH</v>
          </cell>
          <cell r="K1466">
            <v>0</v>
          </cell>
          <cell r="L1466">
            <v>0</v>
          </cell>
          <cell r="M1466">
            <v>468</v>
          </cell>
          <cell r="N1466">
            <v>2340</v>
          </cell>
          <cell r="O1466" t="str">
            <v>K/</v>
          </cell>
        </row>
        <row r="1467">
          <cell r="D1467">
            <v>5261</v>
          </cell>
          <cell r="E1467" t="str">
            <v>"RED TAPE" PAPER FILTER</v>
          </cell>
          <cell r="F1467">
            <v>0</v>
          </cell>
          <cell r="G1467" t="str">
            <v>ФИЛЬТР ОБЕЗЗОЛЕННЫЙ "КРАСНАЯ ЛЕНТА"</v>
          </cell>
          <cell r="H1467">
            <v>0</v>
          </cell>
          <cell r="I1467">
            <v>17</v>
          </cell>
          <cell r="J1467" t="str">
            <v>EACH</v>
          </cell>
          <cell r="K1467">
            <v>0</v>
          </cell>
          <cell r="L1467">
            <v>0</v>
          </cell>
          <cell r="M1467">
            <v>840</v>
          </cell>
          <cell r="N1467">
            <v>14280</v>
          </cell>
          <cell r="O1467" t="str">
            <v>K/</v>
          </cell>
        </row>
        <row r="1468">
          <cell r="D1468">
            <v>5263</v>
          </cell>
          <cell r="E1468" t="str">
            <v>ELECTRONIC BALANCE</v>
          </cell>
          <cell r="F1468">
            <v>0</v>
          </cell>
          <cell r="G1468" t="str">
            <v>ВЕСЫ ЭЛЕКТРОННЫЕ (АНАЛИТИЧЕСКИЕ)</v>
          </cell>
          <cell r="H1468">
            <v>0</v>
          </cell>
          <cell r="I1468">
            <v>1</v>
          </cell>
          <cell r="J1468" t="str">
            <v>EACH</v>
          </cell>
          <cell r="K1468">
            <v>0</v>
          </cell>
          <cell r="L1468">
            <v>0</v>
          </cell>
          <cell r="M1468">
            <v>90000</v>
          </cell>
          <cell r="N1468">
            <v>90000</v>
          </cell>
          <cell r="O1468" t="str">
            <v>K/</v>
          </cell>
        </row>
        <row r="1469">
          <cell r="D1469">
            <v>5285</v>
          </cell>
          <cell r="E1469" t="str">
            <v>GATE VALVE W/ FLANGES</v>
          </cell>
          <cell r="F1469" t="str">
            <v>DU 80, RU 64</v>
          </cell>
          <cell r="G1469" t="str">
            <v>ЗАДВИЖКА С ФЛАНЦАМИ</v>
          </cell>
          <cell r="H1469" t="str">
            <v>Ду-80, Ру-64</v>
          </cell>
          <cell r="I1469">
            <v>6</v>
          </cell>
          <cell r="J1469" t="str">
            <v>EACH</v>
          </cell>
          <cell r="K1469">
            <v>0</v>
          </cell>
          <cell r="L1469">
            <v>0</v>
          </cell>
          <cell r="M1469">
            <v>37416</v>
          </cell>
          <cell r="N1469">
            <v>224496</v>
          </cell>
          <cell r="O1469" t="str">
            <v>K2</v>
          </cell>
        </row>
        <row r="1470">
          <cell r="D1470">
            <v>5286</v>
          </cell>
          <cell r="E1470" t="str">
            <v>TEE</v>
          </cell>
          <cell r="F1470" t="str">
            <v>108X5-108X5; STEEL 20, GOST 17376-83</v>
          </cell>
          <cell r="G1470" t="str">
            <v>ТРОЙНИК</v>
          </cell>
          <cell r="H1470" t="str">
            <v>108X5-108X5; СТАЛЬ 20, ГОСТ 17376-83</v>
          </cell>
          <cell r="I1470">
            <v>16</v>
          </cell>
          <cell r="J1470" t="str">
            <v>EACH</v>
          </cell>
          <cell r="K1470">
            <v>0</v>
          </cell>
          <cell r="L1470">
            <v>0</v>
          </cell>
          <cell r="M1470">
            <v>3840</v>
          </cell>
          <cell r="N1470">
            <v>61440</v>
          </cell>
          <cell r="O1470" t="str">
            <v>K2</v>
          </cell>
        </row>
        <row r="1471">
          <cell r="D1471">
            <v>5287</v>
          </cell>
          <cell r="E1471" t="str">
            <v>TEE</v>
          </cell>
          <cell r="F1471" t="str">
            <v>108X5-89X4; STEEL 20, GOST 17376-83</v>
          </cell>
          <cell r="G1471" t="str">
            <v>ТРОЙНИК</v>
          </cell>
          <cell r="H1471" t="str">
            <v>108X5-89X4; СТАЛЬ 20, ГОСТ 17376-83</v>
          </cell>
          <cell r="I1471">
            <v>8</v>
          </cell>
          <cell r="J1471" t="str">
            <v>EACH</v>
          </cell>
          <cell r="K1471">
            <v>0</v>
          </cell>
          <cell r="L1471">
            <v>0</v>
          </cell>
          <cell r="M1471">
            <v>3840</v>
          </cell>
          <cell r="N1471">
            <v>30720</v>
          </cell>
          <cell r="O1471" t="str">
            <v>K2</v>
          </cell>
        </row>
        <row r="1472">
          <cell r="D1472">
            <v>5288</v>
          </cell>
          <cell r="E1472" t="str">
            <v>TEE</v>
          </cell>
          <cell r="F1472" t="str">
            <v>89X4-89X4; STEEL 20, GOST 17376-83</v>
          </cell>
          <cell r="G1472" t="str">
            <v>ТРОЙНИК</v>
          </cell>
          <cell r="H1472" t="str">
            <v>89X4-89X4; СТАЛЬ 20, ГОСТ 17376-83</v>
          </cell>
          <cell r="I1472">
            <v>1</v>
          </cell>
          <cell r="J1472" t="str">
            <v>EACH</v>
          </cell>
          <cell r="K1472">
            <v>0</v>
          </cell>
          <cell r="L1472">
            <v>0</v>
          </cell>
          <cell r="M1472">
            <v>3840</v>
          </cell>
          <cell r="N1472">
            <v>3840</v>
          </cell>
          <cell r="O1472" t="str">
            <v>K2</v>
          </cell>
        </row>
        <row r="1473">
          <cell r="D1473">
            <v>5360</v>
          </cell>
          <cell r="E1473" t="str">
            <v>ACTUATOR CYLINDER FOR POWER TONG</v>
          </cell>
          <cell r="F1473">
            <v>0</v>
          </cell>
          <cell r="G1473" t="str">
            <v>ПЛУНЖЕР ДЛЯ БУРОВОГО ПНЕВМАТИЧЕСКОГО КЛЮЧА</v>
          </cell>
          <cell r="H1473">
            <v>0</v>
          </cell>
          <cell r="I1473">
            <v>1</v>
          </cell>
          <cell r="J1473" t="str">
            <v>EACH</v>
          </cell>
          <cell r="K1473">
            <v>0</v>
          </cell>
          <cell r="L1473">
            <v>0</v>
          </cell>
          <cell r="M1473">
            <v>4885.2</v>
          </cell>
          <cell r="N1473">
            <v>4885.2</v>
          </cell>
          <cell r="O1473" t="str">
            <v>K1/5</v>
          </cell>
        </row>
        <row r="1474">
          <cell r="D1474">
            <v>5457</v>
          </cell>
          <cell r="E1474" t="str">
            <v>TIRE</v>
          </cell>
          <cell r="F1474" t="str">
            <v>295/80R22.5 FOR DAF TRUCK</v>
          </cell>
          <cell r="G1474" t="str">
            <v>ПОКРЫШКА</v>
          </cell>
          <cell r="H1474" t="str">
            <v>295/80R22.5 FOR DAF TRUCK</v>
          </cell>
          <cell r="I1474">
            <v>2</v>
          </cell>
          <cell r="J1474" t="str">
            <v>EACH</v>
          </cell>
          <cell r="K1474">
            <v>0</v>
          </cell>
          <cell r="L1474">
            <v>0</v>
          </cell>
          <cell r="M1474">
            <v>78659</v>
          </cell>
          <cell r="N1474">
            <v>157318</v>
          </cell>
          <cell r="O1474" t="str">
            <v>K/</v>
          </cell>
        </row>
        <row r="1475">
          <cell r="D1475" t="str">
            <v>5457-1</v>
          </cell>
          <cell r="E1475" t="str">
            <v>TIRE</v>
          </cell>
          <cell r="F1475" t="str">
            <v>295/80R22.5 FOR DAF TRUCK</v>
          </cell>
          <cell r="G1475" t="str">
            <v>ПОКРЫШКА</v>
          </cell>
          <cell r="H1475" t="str">
            <v>295/80R22.5 FOR DAF TRUCK</v>
          </cell>
          <cell r="I1475">
            <v>10</v>
          </cell>
          <cell r="J1475" t="str">
            <v>EACH</v>
          </cell>
          <cell r="K1475">
            <v>0</v>
          </cell>
          <cell r="L1475">
            <v>0</v>
          </cell>
          <cell r="M1475">
            <v>83895</v>
          </cell>
          <cell r="N1475">
            <v>838950</v>
          </cell>
          <cell r="O1475" t="str">
            <v>K/</v>
          </cell>
        </row>
        <row r="1476">
          <cell r="D1476">
            <v>5462</v>
          </cell>
          <cell r="E1476" t="str">
            <v>LONG SLEEVE COVERALLS</v>
          </cell>
          <cell r="F1476">
            <v>0</v>
          </cell>
          <cell r="G1476" t="str">
            <v>КОМБИНЕЗОН С ДЛИННЫМ РУКАВОМ</v>
          </cell>
          <cell r="H1476">
            <v>0</v>
          </cell>
          <cell r="I1476">
            <v>73</v>
          </cell>
          <cell r="J1476" t="str">
            <v>EACH</v>
          </cell>
          <cell r="K1476">
            <v>0</v>
          </cell>
          <cell r="L1476">
            <v>0</v>
          </cell>
          <cell r="M1476">
            <v>3500</v>
          </cell>
          <cell r="N1476">
            <v>255500</v>
          </cell>
          <cell r="O1476" t="str">
            <v>K1/27</v>
          </cell>
        </row>
        <row r="1477">
          <cell r="D1477">
            <v>5601</v>
          </cell>
          <cell r="E1477" t="str">
            <v>HYDRAULIC CYLINDER RE-BUILT KIT</v>
          </cell>
          <cell r="F1477" t="str">
            <v>FOR BACKHOE</v>
          </cell>
          <cell r="G1477" t="str">
            <v>РЕМКОМПЛЕКТ ГИДРОЦИЛИНДРА КОВША</v>
          </cell>
          <cell r="H1477" t="str">
            <v>ДЛЯ ЭКСКАВАТОРА ЭО-2621</v>
          </cell>
          <cell r="I1477">
            <v>1</v>
          </cell>
          <cell r="J1477" t="str">
            <v>EACH</v>
          </cell>
          <cell r="K1477">
            <v>0</v>
          </cell>
          <cell r="L1477">
            <v>0</v>
          </cell>
          <cell r="M1477">
            <v>2400</v>
          </cell>
          <cell r="N1477">
            <v>2400</v>
          </cell>
          <cell r="O1477" t="str">
            <v>K2</v>
          </cell>
        </row>
        <row r="1478">
          <cell r="D1478">
            <v>5602</v>
          </cell>
          <cell r="E1478" t="str">
            <v>HYDRAULIC CYLINDER</v>
          </cell>
          <cell r="F1478" t="str">
            <v>FOR BACKHOE</v>
          </cell>
          <cell r="G1478" t="str">
            <v>ГИДРОЦИЛИНДР КОВША</v>
          </cell>
          <cell r="H1478" t="str">
            <v>ДЛЯ ЭКСКАВАТОРА ЭО-2621</v>
          </cell>
          <cell r="I1478">
            <v>1</v>
          </cell>
          <cell r="J1478" t="str">
            <v>EACH</v>
          </cell>
          <cell r="K1478">
            <v>0</v>
          </cell>
          <cell r="L1478">
            <v>0</v>
          </cell>
          <cell r="M1478">
            <v>4200</v>
          </cell>
          <cell r="N1478">
            <v>4200</v>
          </cell>
          <cell r="O1478" t="str">
            <v>K2</v>
          </cell>
        </row>
        <row r="1479">
          <cell r="D1479">
            <v>5604</v>
          </cell>
          <cell r="E1479" t="str">
            <v>BEARING</v>
          </cell>
          <cell r="F1479" t="str">
            <v>7513</v>
          </cell>
          <cell r="G1479" t="str">
            <v>ПОДШИПНИК</v>
          </cell>
          <cell r="H1479" t="str">
            <v>7513</v>
          </cell>
          <cell r="I1479">
            <v>17</v>
          </cell>
          <cell r="J1479" t="str">
            <v>EACH</v>
          </cell>
          <cell r="K1479">
            <v>0</v>
          </cell>
          <cell r="L1479">
            <v>0</v>
          </cell>
          <cell r="M1479">
            <v>2520</v>
          </cell>
          <cell r="N1479">
            <v>42840</v>
          </cell>
          <cell r="O1479" t="str">
            <v>K1/5</v>
          </cell>
        </row>
        <row r="1480">
          <cell r="D1480">
            <v>5605</v>
          </cell>
          <cell r="E1480" t="str">
            <v>BEARING</v>
          </cell>
          <cell r="F1480" t="str">
            <v>7517</v>
          </cell>
          <cell r="G1480" t="str">
            <v>ПОДШИПНИК</v>
          </cell>
          <cell r="H1480" t="str">
            <v>7517</v>
          </cell>
          <cell r="I1480">
            <v>14</v>
          </cell>
          <cell r="J1480" t="str">
            <v>EACH</v>
          </cell>
          <cell r="K1480">
            <v>0</v>
          </cell>
          <cell r="L1480">
            <v>0</v>
          </cell>
          <cell r="M1480">
            <v>2400</v>
          </cell>
          <cell r="N1480">
            <v>33600</v>
          </cell>
          <cell r="O1480" t="str">
            <v>K1/5</v>
          </cell>
        </row>
        <row r="1481">
          <cell r="D1481">
            <v>5606</v>
          </cell>
          <cell r="E1481" t="str">
            <v>TOOTH</v>
          </cell>
          <cell r="F1481" t="str">
            <v>FOR DITCHER MOUNTED ON DOZER</v>
          </cell>
          <cell r="G1481" t="str">
            <v>ЗУБ БАРА</v>
          </cell>
          <cell r="H1481" t="str">
            <v>ДЛЯ БУЛЬДОЗЕРА БГМ-12-3</v>
          </cell>
          <cell r="I1481">
            <v>78</v>
          </cell>
          <cell r="J1481" t="str">
            <v>EACH</v>
          </cell>
          <cell r="K1481">
            <v>0</v>
          </cell>
          <cell r="L1481">
            <v>0</v>
          </cell>
          <cell r="M1481">
            <v>72</v>
          </cell>
          <cell r="N1481">
            <v>5616</v>
          </cell>
          <cell r="O1481" t="str">
            <v>K2</v>
          </cell>
        </row>
      </sheetData>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Note"/>
      <sheetName val="Flash_Report_CUM(eur)Dec"/>
      <sheetName val="Flash_Report_CUM(rur)Dec"/>
      <sheetName val="Flash_CUM(eur)Jan-Nov"/>
      <sheetName val="Flash_CUM(rur)Jan-Nov"/>
      <sheetName val="Flash Report(EUR)with ajust"/>
      <sheetName val="Flash Report(RUR)with adjust"/>
      <sheetName val="Inflation"/>
      <sheetName val="Calculat.Depr.Exp"/>
      <sheetName val="Flash Report SDC(EUR)"/>
      <sheetName val="Flash Report SDC(RUR)"/>
      <sheetName val="CumJan-Dec(detail)"/>
      <sheetName val="Accumul_Jan-Nov(detail)"/>
      <sheetName val="Dec_ SDC(detail)adjust"/>
      <sheetName val="Dec_ SDC(detail)"/>
      <sheetName val="Perm"/>
      <sheetName val="Ivanovo"/>
      <sheetName val="Novgorod"/>
      <sheetName val="Peterburg"/>
      <sheetName val="Samara"/>
      <sheetName val="Saransk"/>
      <sheetName val="Rostov"/>
      <sheetName val="Kursk"/>
      <sheetName val="Center"/>
      <sheetName val="Povolzhje"/>
      <sheetName val="HQ Star"/>
      <sheetName val="Taxes Adjust"/>
      <sheetName val="accruals"/>
      <sheetName val="Bad debts"/>
      <sheetName val="MF Adjust"/>
      <sheetName val="Note1"/>
      <sheetName val="DB2002"/>
      <sheetName val="диаграмма дивид"/>
      <sheetName val="данные"/>
      <sheetName val="MAIN"/>
      <sheetName val="MODEL500"/>
      <sheetName val="ф1"/>
      <sheetName val="Форма2"/>
      <sheetName val="Database (RUR)Mar YTD"/>
      <sheetName val="Общ_Д"/>
      <sheetName val="L-1"/>
      <sheetName val="BOQ"/>
    </sheetNames>
    <sheetDataSet>
      <sheetData sheetId="0"/>
      <sheetData sheetId="1"/>
      <sheetData sheetId="2"/>
      <sheetData sheetId="3"/>
      <sheetData sheetId="4"/>
      <sheetData sheetId="5"/>
      <sheetData sheetId="6"/>
      <sheetData sheetId="7"/>
      <sheetData sheetId="8"/>
      <sheetData sheetId="9"/>
      <sheetData sheetId="10" refreshError="1">
        <row r="118">
          <cell r="B118">
            <v>331.54489999999998</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аланс ККБ"/>
      <sheetName val="ОПУ ККБ"/>
      <sheetName val="ДДС ККБ"/>
      <sheetName val="межфирм.реал."/>
      <sheetName val="межфирм.перетоки"/>
      <sheetName val="к балансу"/>
      <sheetName val="ОС"/>
      <sheetName val="материалы"/>
      <sheetName val="ДЗ_КЗ"/>
      <sheetName val="Баланс"/>
      <sheetName val="ОДР"/>
      <sheetName val="ОДДС"/>
      <sheetName val="Расчет ДМ"/>
      <sheetName val="TB"/>
      <sheetName val="элим.баланс"/>
      <sheetName val="Элим P&amp;L"/>
      <sheetName val="прод.элим PL"/>
      <sheetName val="ДДС"/>
      <sheetName val="элим ДДС"/>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refreshError="1"/>
      <sheetData sheetId="17" refreshError="1"/>
      <sheetData sheetId="18"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Note"/>
      <sheetName val="Flash_Report_CUM(eur)Dec"/>
      <sheetName val="Flash_Report_CUM(rur)Dec"/>
      <sheetName val="Flash_CUM(eur)Jan-Nov"/>
      <sheetName val="Flash_CUM(rur)Jan-Nov"/>
      <sheetName val="Flash Report(EUR)with ajust"/>
      <sheetName val="Flash Report(RUR)with adjust"/>
      <sheetName val="Inflation"/>
      <sheetName val="Calculat.Depr.Exp"/>
      <sheetName val="Flash Report SDC(EUR)"/>
      <sheetName val="Flash Report SDC(RUR)"/>
      <sheetName val="CumJan-Dec(detail)"/>
      <sheetName val="Accumul_Jan-Nov(detail)"/>
      <sheetName val="Dec_ SDC(detail)adjust"/>
      <sheetName val="Dec_ SDC(detail)"/>
      <sheetName val="Perm"/>
      <sheetName val="Ivanovo"/>
      <sheetName val="Novgorod"/>
      <sheetName val="Peterburg"/>
      <sheetName val="Samara"/>
      <sheetName val="Saransk"/>
      <sheetName val="Rostov"/>
      <sheetName val="Kursk"/>
      <sheetName val="Center"/>
      <sheetName val="Povolzhje"/>
      <sheetName val="HQ Star"/>
      <sheetName val="Taxes Adjust"/>
      <sheetName val="accruals"/>
      <sheetName val="Bad debts"/>
      <sheetName val="MF Adjust"/>
      <sheetName val="Note1"/>
      <sheetName val="план"/>
      <sheetName val="оргтехника и мебель"/>
      <sheetName val="земл работы"/>
      <sheetName val="ограждение"/>
      <sheetName val="стоимость стр-ва"/>
      <sheetName val="фа"/>
      <sheetName val="оар"/>
      <sheetName val="опр"/>
      <sheetName val="аморт-я бух"/>
      <sheetName val="аморт-я нал"/>
      <sheetName val="налоги"/>
      <sheetName val="ндс"/>
      <sheetName val="персонал"/>
      <sheetName val="бюджет произ-ва"/>
      <sheetName val="займ"/>
      <sheetName val="доставка 30"/>
      <sheetName val="CF"/>
      <sheetName val="ДР"/>
      <sheetName val="NPV"/>
      <sheetName val="риск"/>
      <sheetName val="данные"/>
      <sheetName val="ФА (2 ЭТАП)"/>
      <sheetName val="ФА 1ЭТАП"/>
      <sheetName val="таб 1"/>
      <sheetName val="таб 2"/>
      <sheetName val="таб 3"/>
      <sheetName val="прилож"/>
      <sheetName val="MAIN"/>
      <sheetName val="copertina"/>
      <sheetName val="Database (RUR)Mar YTD"/>
    </sheetNames>
    <sheetDataSet>
      <sheetData sheetId="0"/>
      <sheetData sheetId="1"/>
      <sheetData sheetId="2"/>
      <sheetData sheetId="3"/>
      <sheetData sheetId="4"/>
      <sheetData sheetId="5"/>
      <sheetData sheetId="6"/>
      <sheetData sheetId="7"/>
      <sheetData sheetId="8"/>
      <sheetData sheetId="9"/>
      <sheetData sheetId="10" refreshError="1">
        <row r="118">
          <cell r="B118">
            <v>331.54489999999998</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Note"/>
      <sheetName val="Flash_Report_CUM(eur)Dec"/>
      <sheetName val="Flash_Report_CUM(rur)Dec"/>
      <sheetName val="Flash_CUM(eur)Jan-Nov"/>
      <sheetName val="Flash_CUM(rur)Jan-Nov"/>
      <sheetName val="Flash Report(EUR)with ajust"/>
      <sheetName val="Flash Report(RUR)with adjust"/>
      <sheetName val="Inflation"/>
      <sheetName val="Calculat.Depr.Exp"/>
      <sheetName val="Flash Report SDC(EUR)"/>
      <sheetName val="Flash Report SDC(RUR)"/>
      <sheetName val="CumJan-Dec(detail)"/>
      <sheetName val="Accumul_Jan-Nov(detail)"/>
      <sheetName val="Dec_ SDC(detail)adjust"/>
      <sheetName val="Dec_ SDC(detail)"/>
      <sheetName val="Perm"/>
      <sheetName val="Ivanovo"/>
      <sheetName val="Novgorod"/>
      <sheetName val="Peterburg"/>
      <sheetName val="Samara"/>
      <sheetName val="Saransk"/>
      <sheetName val="Rostov"/>
      <sheetName val="Kursk"/>
      <sheetName val="Center"/>
      <sheetName val="Povolzhje"/>
      <sheetName val="HQ Star"/>
      <sheetName val="Taxes Adjust"/>
      <sheetName val="accruals"/>
      <sheetName val="Bad debts"/>
      <sheetName val="MF Adjust"/>
      <sheetName val="Note1"/>
      <sheetName val="MAIN"/>
      <sheetName val="DB2002"/>
      <sheetName val="диаграмма дивид"/>
      <sheetName val="данные"/>
      <sheetName val="MODEL500"/>
      <sheetName val="Форма2"/>
      <sheetName val="Database (RUR)Mar YTD"/>
      <sheetName val="Общ_Д"/>
      <sheetName val="L-1"/>
      <sheetName val="BOQ"/>
      <sheetName val="ф1"/>
    </sheetNames>
    <sheetDataSet>
      <sheetData sheetId="0"/>
      <sheetData sheetId="1"/>
      <sheetData sheetId="2"/>
      <sheetData sheetId="3"/>
      <sheetData sheetId="4"/>
      <sheetData sheetId="5"/>
      <sheetData sheetId="6"/>
      <sheetData sheetId="7"/>
      <sheetData sheetId="8"/>
      <sheetData sheetId="9"/>
      <sheetData sheetId="10" refreshError="1">
        <row r="118">
          <cell r="B118">
            <v>331.54489999999998</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в-04"/>
      <sheetName val="17"/>
      <sheetName val="18"/>
      <sheetName val="19"/>
      <sheetName val="20"/>
      <sheetName val="24"/>
    </sheetNames>
    <sheetDataSet>
      <sheetData sheetId="0" refreshError="1"/>
      <sheetData sheetId="1" refreshError="1">
        <row r="41">
          <cell r="A41">
            <v>157</v>
          </cell>
        </row>
      </sheetData>
      <sheetData sheetId="2" refreshError="1"/>
      <sheetData sheetId="3" refreshError="1"/>
      <sheetData sheetId="4" refreshError="1"/>
      <sheetData sheetId="5"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труктура"/>
      <sheetName val="Алгоритм"/>
      <sheetName val="Паспорт"/>
      <sheetName val="1.1 Сценарий"/>
      <sheetName val="Поставки"/>
      <sheetName val="1.2 Произ-во"/>
      <sheetName val="2.1 КВЛ"/>
      <sheetName val="2.2 Займы"/>
      <sheetName val="2.3 Налоги"/>
      <sheetName val="2.4 Оплата труда"/>
      <sheetName val="3.1 Доходы"/>
      <sheetName val="3.2 Себестоимость"/>
      <sheetName val="3.3 Расходы периода"/>
      <sheetName val="4.1 Импорт"/>
      <sheetName val="4.2 Импортозамещение"/>
      <sheetName val="4.3 Экология"/>
      <sheetName val="4.4 КСКМ"/>
      <sheetName val="4.5 Инновации"/>
      <sheetName val="Cash_All"/>
      <sheetName val="Dir_Cash"/>
      <sheetName val="Indir_Cash"/>
      <sheetName val="1NK"/>
      <sheetName val="2NK"/>
      <sheetName val="3NK"/>
      <sheetName val="4NK"/>
      <sheetName val="5NK"/>
      <sheetName val="6NK"/>
      <sheetName val="FC"/>
      <sheetName val="ЦентрЗатр"/>
      <sheetName val="ЕдИзм"/>
      <sheetName val="Предпр"/>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2">
          <cell r="A2">
            <v>6</v>
          </cell>
          <cell r="B2" t="str">
            <v>00</v>
          </cell>
          <cell r="C2" t="str">
            <v>00</v>
          </cell>
          <cell r="D2" t="str">
            <v>00</v>
          </cell>
          <cell r="E2" t="str">
            <v>00</v>
          </cell>
          <cell r="F2" t="str">
            <v>000001</v>
          </cell>
          <cell r="G2" t="str">
            <v>прочие виды продукции (работ,услуг)</v>
          </cell>
        </row>
        <row r="3">
          <cell r="A3">
            <v>1</v>
          </cell>
          <cell r="B3" t="str">
            <v>01</v>
          </cell>
          <cell r="C3" t="str">
            <v>01</v>
          </cell>
          <cell r="D3" t="str">
            <v>01</v>
          </cell>
          <cell r="E3" t="str">
            <v>31</v>
          </cell>
          <cell r="F3" t="str">
            <v>010101</v>
          </cell>
          <cell r="G3" t="str">
            <v>добыча нефти</v>
          </cell>
        </row>
        <row r="4">
          <cell r="A4">
            <v>1</v>
          </cell>
          <cell r="B4" t="str">
            <v>01</v>
          </cell>
          <cell r="C4" t="str">
            <v>01</v>
          </cell>
          <cell r="D4" t="str">
            <v>02</v>
          </cell>
          <cell r="E4" t="str">
            <v>31</v>
          </cell>
          <cell r="F4" t="str">
            <v>010102</v>
          </cell>
          <cell r="G4" t="str">
            <v>добыча нефти по морским проектам</v>
          </cell>
        </row>
        <row r="5">
          <cell r="A5">
            <v>1</v>
          </cell>
          <cell r="B5" t="str">
            <v>01</v>
          </cell>
          <cell r="C5" t="str">
            <v>02</v>
          </cell>
          <cell r="D5" t="str">
            <v>03</v>
          </cell>
          <cell r="E5" t="str">
            <v>31</v>
          </cell>
          <cell r="F5" t="str">
            <v>010203</v>
          </cell>
          <cell r="G5" t="str">
            <v>добыча конденсата</v>
          </cell>
        </row>
        <row r="6">
          <cell r="A6">
            <v>1</v>
          </cell>
          <cell r="B6" t="str">
            <v>01</v>
          </cell>
          <cell r="C6" t="str">
            <v>03</v>
          </cell>
          <cell r="D6" t="str">
            <v>04</v>
          </cell>
          <cell r="E6" t="str">
            <v>42</v>
          </cell>
          <cell r="F6" t="str">
            <v>010304</v>
          </cell>
          <cell r="G6" t="str">
            <v>добыча природного газа</v>
          </cell>
        </row>
        <row r="7">
          <cell r="A7">
            <v>1</v>
          </cell>
          <cell r="B7" t="str">
            <v>01</v>
          </cell>
          <cell r="C7" t="str">
            <v>04</v>
          </cell>
          <cell r="D7" t="str">
            <v>06</v>
          </cell>
          <cell r="E7" t="str">
            <v>41</v>
          </cell>
          <cell r="F7" t="str">
            <v>010406</v>
          </cell>
          <cell r="G7" t="str">
            <v>добыча питьевой воды</v>
          </cell>
        </row>
        <row r="8">
          <cell r="A8">
            <v>1</v>
          </cell>
          <cell r="B8" t="str">
            <v>02</v>
          </cell>
          <cell r="C8" t="str">
            <v>01</v>
          </cell>
          <cell r="D8" t="str">
            <v>01</v>
          </cell>
          <cell r="E8" t="str">
            <v>11</v>
          </cell>
          <cell r="F8" t="str">
            <v>020101</v>
          </cell>
          <cell r="G8" t="str">
            <v>разведка  нефти по морским проектам</v>
          </cell>
        </row>
        <row r="9">
          <cell r="A9">
            <v>4</v>
          </cell>
          <cell r="B9" t="str">
            <v>02</v>
          </cell>
          <cell r="C9" t="str">
            <v>11</v>
          </cell>
          <cell r="D9" t="str">
            <v>02</v>
          </cell>
          <cell r="E9" t="str">
            <v>11</v>
          </cell>
          <cell r="F9" t="str">
            <v>021102</v>
          </cell>
          <cell r="G9" t="str">
            <v>сейсморазведочные работы</v>
          </cell>
        </row>
        <row r="10">
          <cell r="A10">
            <v>4</v>
          </cell>
          <cell r="B10" t="str">
            <v>02</v>
          </cell>
          <cell r="C10" t="str">
            <v>11</v>
          </cell>
          <cell r="D10" t="str">
            <v>03</v>
          </cell>
          <cell r="E10" t="str">
            <v>11</v>
          </cell>
          <cell r="F10" t="str">
            <v>021103</v>
          </cell>
          <cell r="G10" t="str">
            <v>инженерно-геофизические изыскания</v>
          </cell>
        </row>
        <row r="11">
          <cell r="A11">
            <v>1</v>
          </cell>
          <cell r="B11" t="str">
            <v>03</v>
          </cell>
          <cell r="C11" t="str">
            <v>01</v>
          </cell>
          <cell r="D11" t="str">
            <v>01</v>
          </cell>
          <cell r="E11" t="str">
            <v>11</v>
          </cell>
          <cell r="F11" t="str">
            <v>030101</v>
          </cell>
          <cell r="G11" t="str">
            <v>реализация нефти по морским проектам</v>
          </cell>
        </row>
        <row r="12">
          <cell r="A12">
            <v>3</v>
          </cell>
          <cell r="B12" t="str">
            <v>03</v>
          </cell>
          <cell r="C12" t="str">
            <v>01</v>
          </cell>
          <cell r="D12" t="str">
            <v>02</v>
          </cell>
          <cell r="E12" t="str">
            <v>30</v>
          </cell>
          <cell r="F12" t="str">
            <v>030102</v>
          </cell>
          <cell r="G12" t="str">
            <v>реализация нефти</v>
          </cell>
        </row>
        <row r="13">
          <cell r="A13">
            <v>2</v>
          </cell>
          <cell r="B13" t="str">
            <v>03</v>
          </cell>
          <cell r="C13" t="str">
            <v>04</v>
          </cell>
          <cell r="D13" t="str">
            <v>03</v>
          </cell>
          <cell r="E13" t="str">
            <v>41</v>
          </cell>
          <cell r="F13" t="str">
            <v>030403</v>
          </cell>
          <cell r="G13" t="str">
            <v>Реализация газа</v>
          </cell>
        </row>
        <row r="14">
          <cell r="A14">
            <v>3</v>
          </cell>
          <cell r="B14" t="str">
            <v>03</v>
          </cell>
          <cell r="C14" t="str">
            <v>06</v>
          </cell>
          <cell r="D14" t="str">
            <v>04</v>
          </cell>
          <cell r="E14" t="str">
            <v>30</v>
          </cell>
          <cell r="F14" t="str">
            <v>030604</v>
          </cell>
          <cell r="G14" t="str">
            <v>реализация нефтепродуктов</v>
          </cell>
        </row>
        <row r="15">
          <cell r="A15">
            <v>3</v>
          </cell>
          <cell r="B15" t="str">
            <v>03</v>
          </cell>
          <cell r="C15" t="str">
            <v>07</v>
          </cell>
          <cell r="D15" t="str">
            <v>05</v>
          </cell>
          <cell r="E15" t="str">
            <v>30</v>
          </cell>
          <cell r="F15" t="str">
            <v>030705</v>
          </cell>
          <cell r="G15" t="str">
            <v>реализация продуктов переработки газа</v>
          </cell>
        </row>
        <row r="16">
          <cell r="A16">
            <v>2</v>
          </cell>
          <cell r="B16" t="str">
            <v>04</v>
          </cell>
          <cell r="C16" t="str">
            <v>01</v>
          </cell>
          <cell r="D16" t="str">
            <v>01</v>
          </cell>
          <cell r="E16" t="str">
            <v>31</v>
          </cell>
          <cell r="F16" t="str">
            <v>040101</v>
          </cell>
          <cell r="G16" t="str">
            <v>транспорт нефти (тыс.тонн)</v>
          </cell>
        </row>
        <row r="17">
          <cell r="A17">
            <v>2</v>
          </cell>
          <cell r="B17" t="str">
            <v>04</v>
          </cell>
          <cell r="C17" t="str">
            <v>01</v>
          </cell>
          <cell r="D17" t="str">
            <v>02</v>
          </cell>
          <cell r="E17" t="str">
            <v>82</v>
          </cell>
          <cell r="F17" t="str">
            <v>040102</v>
          </cell>
          <cell r="G17" t="str">
            <v>транспорт нефти (млн. ткм)</v>
          </cell>
        </row>
        <row r="18">
          <cell r="A18">
            <v>2</v>
          </cell>
          <cell r="B18" t="str">
            <v>04</v>
          </cell>
          <cell r="C18" t="str">
            <v>01</v>
          </cell>
          <cell r="D18" t="str">
            <v>03</v>
          </cell>
          <cell r="E18" t="str">
            <v>31</v>
          </cell>
          <cell r="F18" t="str">
            <v>040103</v>
          </cell>
          <cell r="G18" t="str">
            <v>транспорт нефти</v>
          </cell>
        </row>
        <row r="19">
          <cell r="A19">
            <v>2</v>
          </cell>
          <cell r="B19" t="str">
            <v>04</v>
          </cell>
          <cell r="C19" t="str">
            <v>04</v>
          </cell>
          <cell r="D19" t="str">
            <v>04</v>
          </cell>
          <cell r="E19" t="str">
            <v>41</v>
          </cell>
          <cell r="F19" t="str">
            <v>040404</v>
          </cell>
          <cell r="G19" t="str">
            <v>Транспортировка газа, всего, в т.ч.:</v>
          </cell>
        </row>
        <row r="20">
          <cell r="A20">
            <v>2</v>
          </cell>
          <cell r="B20" t="str">
            <v>04</v>
          </cell>
          <cell r="C20" t="str">
            <v>04</v>
          </cell>
          <cell r="D20" t="str">
            <v>05</v>
          </cell>
          <cell r="E20" t="str">
            <v>41</v>
          </cell>
          <cell r="F20" t="str">
            <v>040405</v>
          </cell>
          <cell r="G20" t="str">
            <v xml:space="preserve">          Российский транзит (СН, БУ)</v>
          </cell>
        </row>
        <row r="21">
          <cell r="A21">
            <v>2</v>
          </cell>
          <cell r="B21" t="str">
            <v>04</v>
          </cell>
          <cell r="C21" t="str">
            <v>04</v>
          </cell>
          <cell r="D21" t="str">
            <v>06</v>
          </cell>
          <cell r="E21" t="str">
            <v>41</v>
          </cell>
          <cell r="F21" t="str">
            <v>040406</v>
          </cell>
          <cell r="G21" t="str">
            <v xml:space="preserve">          Туркменский транзит (САЦ)</v>
          </cell>
        </row>
        <row r="22">
          <cell r="A22">
            <v>2</v>
          </cell>
          <cell r="B22" t="str">
            <v>04</v>
          </cell>
          <cell r="C22" t="str">
            <v>04</v>
          </cell>
          <cell r="D22" t="str">
            <v>07</v>
          </cell>
          <cell r="E22" t="str">
            <v>41</v>
          </cell>
          <cell r="F22" t="str">
            <v>040407</v>
          </cell>
          <cell r="G22" t="str">
            <v xml:space="preserve">          Узбекский транзит (САЦ)</v>
          </cell>
        </row>
        <row r="23">
          <cell r="A23">
            <v>2</v>
          </cell>
          <cell r="B23" t="str">
            <v>04</v>
          </cell>
          <cell r="C23" t="str">
            <v>04</v>
          </cell>
          <cell r="D23" t="str">
            <v>08</v>
          </cell>
          <cell r="E23" t="str">
            <v>41</v>
          </cell>
          <cell r="F23" t="str">
            <v>040408</v>
          </cell>
          <cell r="G23" t="str">
            <v xml:space="preserve">          Кыргызский транзит (ЮСГ)</v>
          </cell>
        </row>
        <row r="24">
          <cell r="A24">
            <v>2</v>
          </cell>
          <cell r="B24" t="str">
            <v>04</v>
          </cell>
          <cell r="C24" t="str">
            <v>04</v>
          </cell>
          <cell r="D24" t="str">
            <v>09</v>
          </cell>
          <cell r="E24" t="str">
            <v>41</v>
          </cell>
          <cell r="F24" t="str">
            <v>040409</v>
          </cell>
          <cell r="G24" t="str">
            <v xml:space="preserve">          Узбекский транзит (ЮСГ)</v>
          </cell>
        </row>
        <row r="25">
          <cell r="A25">
            <v>2</v>
          </cell>
          <cell r="B25" t="str">
            <v>04</v>
          </cell>
          <cell r="C25" t="str">
            <v>04</v>
          </cell>
          <cell r="D25" t="str">
            <v>10</v>
          </cell>
          <cell r="E25" t="str">
            <v>41</v>
          </cell>
          <cell r="F25" t="str">
            <v>040410</v>
          </cell>
          <cell r="G25" t="str">
            <v>Транспорт. Казахстанск. газа на экспорт</v>
          </cell>
        </row>
        <row r="26">
          <cell r="A26">
            <v>1</v>
          </cell>
          <cell r="B26" t="str">
            <v>05</v>
          </cell>
          <cell r="C26" t="str">
            <v>01</v>
          </cell>
          <cell r="D26" t="str">
            <v>01</v>
          </cell>
          <cell r="E26" t="str">
            <v>31</v>
          </cell>
          <cell r="F26" t="str">
            <v>050101</v>
          </cell>
          <cell r="G26" t="str">
            <v>поставка нефти</v>
          </cell>
        </row>
        <row r="27">
          <cell r="A27">
            <v>2</v>
          </cell>
          <cell r="B27" t="str">
            <v>05</v>
          </cell>
          <cell r="C27" t="str">
            <v>05</v>
          </cell>
          <cell r="D27" t="str">
            <v>01</v>
          </cell>
          <cell r="E27" t="str">
            <v>41</v>
          </cell>
          <cell r="F27" t="str">
            <v>050501</v>
          </cell>
          <cell r="G27" t="str">
            <v>поставка воды</v>
          </cell>
        </row>
        <row r="28">
          <cell r="A28">
            <v>2</v>
          </cell>
          <cell r="B28" t="str">
            <v>06</v>
          </cell>
          <cell r="C28" t="str">
            <v>01</v>
          </cell>
          <cell r="D28" t="str">
            <v>01</v>
          </cell>
          <cell r="E28" t="str">
            <v>31</v>
          </cell>
          <cell r="F28" t="str">
            <v>060101</v>
          </cell>
          <cell r="G28" t="str">
            <v>перевалка нефти</v>
          </cell>
        </row>
        <row r="29">
          <cell r="A29">
            <v>3</v>
          </cell>
          <cell r="B29" t="str">
            <v>07</v>
          </cell>
          <cell r="C29" t="str">
            <v>06</v>
          </cell>
          <cell r="D29" t="str">
            <v>01</v>
          </cell>
          <cell r="E29" t="str">
            <v>31</v>
          </cell>
          <cell r="F29" t="str">
            <v>070601</v>
          </cell>
          <cell r="G29" t="str">
            <v>Автобензины всего</v>
          </cell>
        </row>
        <row r="30">
          <cell r="A30">
            <v>3</v>
          </cell>
          <cell r="B30" t="str">
            <v>07</v>
          </cell>
          <cell r="C30" t="str">
            <v>06</v>
          </cell>
          <cell r="D30" t="str">
            <v>02</v>
          </cell>
          <cell r="E30" t="str">
            <v>31</v>
          </cell>
          <cell r="F30" t="str">
            <v>070602</v>
          </cell>
          <cell r="G30" t="str">
            <v>Бензин для нефтехимии</v>
          </cell>
        </row>
        <row r="31">
          <cell r="A31">
            <v>3</v>
          </cell>
          <cell r="B31" t="str">
            <v>07</v>
          </cell>
          <cell r="C31" t="str">
            <v>06</v>
          </cell>
          <cell r="D31" t="str">
            <v>03</v>
          </cell>
          <cell r="E31" t="str">
            <v>31</v>
          </cell>
          <cell r="F31" t="str">
            <v>070603</v>
          </cell>
          <cell r="G31" t="str">
            <v>Дизельное топливо</v>
          </cell>
        </row>
        <row r="32">
          <cell r="A32">
            <v>3</v>
          </cell>
          <cell r="B32" t="str">
            <v>07</v>
          </cell>
          <cell r="C32" t="str">
            <v>06</v>
          </cell>
          <cell r="D32" t="str">
            <v>04</v>
          </cell>
          <cell r="E32" t="str">
            <v>31</v>
          </cell>
          <cell r="F32" t="str">
            <v>070604</v>
          </cell>
          <cell r="G32" t="str">
            <v>Топливо для реак.двиг. ТС-1</v>
          </cell>
        </row>
        <row r="33">
          <cell r="A33">
            <v>3</v>
          </cell>
          <cell r="B33" t="str">
            <v>07</v>
          </cell>
          <cell r="C33" t="str">
            <v>06</v>
          </cell>
          <cell r="D33" t="str">
            <v>05</v>
          </cell>
          <cell r="E33" t="str">
            <v>31</v>
          </cell>
          <cell r="F33" t="str">
            <v>070605</v>
          </cell>
          <cell r="G33" t="str">
            <v>Авиационный керосин</v>
          </cell>
        </row>
        <row r="34">
          <cell r="A34">
            <v>3</v>
          </cell>
          <cell r="B34" t="str">
            <v>07</v>
          </cell>
          <cell r="C34" t="str">
            <v>06</v>
          </cell>
          <cell r="D34" t="str">
            <v>06</v>
          </cell>
          <cell r="E34" t="str">
            <v>31</v>
          </cell>
          <cell r="F34" t="str">
            <v>070606</v>
          </cell>
          <cell r="G34" t="str">
            <v>Уайт-спирит</v>
          </cell>
        </row>
        <row r="35">
          <cell r="A35">
            <v>3</v>
          </cell>
          <cell r="B35" t="str">
            <v>07</v>
          </cell>
          <cell r="C35" t="str">
            <v>06</v>
          </cell>
          <cell r="D35" t="str">
            <v>07</v>
          </cell>
          <cell r="E35" t="str">
            <v>31</v>
          </cell>
          <cell r="F35" t="str">
            <v>070607</v>
          </cell>
          <cell r="G35" t="str">
            <v>Печное топливо</v>
          </cell>
        </row>
        <row r="36">
          <cell r="A36">
            <v>3</v>
          </cell>
          <cell r="B36" t="str">
            <v>07</v>
          </cell>
          <cell r="C36" t="str">
            <v>06</v>
          </cell>
          <cell r="D36" t="str">
            <v>08</v>
          </cell>
          <cell r="E36" t="str">
            <v>31</v>
          </cell>
          <cell r="F36" t="str">
            <v>070608</v>
          </cell>
          <cell r="G36" t="str">
            <v>Мазут топочный</v>
          </cell>
        </row>
        <row r="37">
          <cell r="A37">
            <v>3</v>
          </cell>
          <cell r="B37" t="str">
            <v>07</v>
          </cell>
          <cell r="C37" t="str">
            <v>06</v>
          </cell>
          <cell r="D37" t="str">
            <v>09</v>
          </cell>
          <cell r="E37" t="str">
            <v>31</v>
          </cell>
          <cell r="F37" t="str">
            <v>070609</v>
          </cell>
          <cell r="G37" t="str">
            <v>Вакуумный газойль</v>
          </cell>
        </row>
        <row r="38">
          <cell r="A38">
            <v>3</v>
          </cell>
          <cell r="B38" t="str">
            <v>07</v>
          </cell>
          <cell r="C38" t="str">
            <v>06</v>
          </cell>
          <cell r="D38" t="str">
            <v>10</v>
          </cell>
          <cell r="E38" t="str">
            <v>31</v>
          </cell>
          <cell r="F38" t="str">
            <v>070610</v>
          </cell>
          <cell r="G38" t="str">
            <v>Кокс всего</v>
          </cell>
        </row>
        <row r="39">
          <cell r="A39">
            <v>3</v>
          </cell>
          <cell r="B39" t="str">
            <v>07</v>
          </cell>
          <cell r="C39" t="str">
            <v>06</v>
          </cell>
          <cell r="D39" t="str">
            <v>11</v>
          </cell>
          <cell r="E39" t="str">
            <v>31</v>
          </cell>
          <cell r="F39" t="str">
            <v>070611</v>
          </cell>
          <cell r="G39" t="str">
            <v>Сжиженный газ</v>
          </cell>
        </row>
        <row r="40">
          <cell r="A40">
            <v>3</v>
          </cell>
          <cell r="B40" t="str">
            <v>07</v>
          </cell>
          <cell r="C40" t="str">
            <v>06</v>
          </cell>
          <cell r="D40" t="str">
            <v>12</v>
          </cell>
          <cell r="E40" t="str">
            <v>31</v>
          </cell>
          <cell r="F40" t="str">
            <v>070612</v>
          </cell>
          <cell r="G40" t="str">
            <v>Сера товарная</v>
          </cell>
        </row>
        <row r="41">
          <cell r="A41">
            <v>4</v>
          </cell>
          <cell r="B41" t="str">
            <v>08</v>
          </cell>
          <cell r="C41" t="str">
            <v>08</v>
          </cell>
          <cell r="D41" t="str">
            <v>01</v>
          </cell>
          <cell r="E41" t="str">
            <v>30</v>
          </cell>
          <cell r="F41" t="str">
            <v>080801</v>
          </cell>
          <cell r="G41" t="str">
            <v>бурение скважин</v>
          </cell>
        </row>
        <row r="42">
          <cell r="A42">
            <v>4</v>
          </cell>
          <cell r="B42" t="str">
            <v>08</v>
          </cell>
          <cell r="C42" t="str">
            <v>09</v>
          </cell>
          <cell r="D42" t="str">
            <v>02</v>
          </cell>
          <cell r="E42" t="str">
            <v>11</v>
          </cell>
          <cell r="F42" t="str">
            <v>080902</v>
          </cell>
          <cell r="G42" t="str">
            <v>капитальное строительство</v>
          </cell>
        </row>
        <row r="43">
          <cell r="A43">
            <v>4</v>
          </cell>
          <cell r="B43" t="str">
            <v>08</v>
          </cell>
          <cell r="C43" t="str">
            <v>10</v>
          </cell>
          <cell r="D43" t="str">
            <v>03</v>
          </cell>
          <cell r="E43" t="str">
            <v>11</v>
          </cell>
          <cell r="F43" t="str">
            <v>081003</v>
          </cell>
          <cell r="G43" t="str">
            <v>капитальный ремонт</v>
          </cell>
        </row>
        <row r="44">
          <cell r="A44">
            <v>3</v>
          </cell>
          <cell r="B44" t="str">
            <v>08</v>
          </cell>
          <cell r="C44" t="str">
            <v>11</v>
          </cell>
          <cell r="D44" t="str">
            <v>04</v>
          </cell>
          <cell r="E44" t="str">
            <v>30</v>
          </cell>
          <cell r="F44" t="str">
            <v>081104</v>
          </cell>
          <cell r="G44" t="str">
            <v>услуги грузоотправления</v>
          </cell>
        </row>
        <row r="45">
          <cell r="A45">
            <v>3</v>
          </cell>
          <cell r="B45" t="str">
            <v>08</v>
          </cell>
          <cell r="C45" t="str">
            <v>11</v>
          </cell>
          <cell r="D45" t="str">
            <v>05</v>
          </cell>
          <cell r="E45" t="str">
            <v>30</v>
          </cell>
          <cell r="F45" t="str">
            <v>081105</v>
          </cell>
          <cell r="G45" t="str">
            <v>услуги налива</v>
          </cell>
        </row>
        <row r="46">
          <cell r="A46">
            <v>4</v>
          </cell>
          <cell r="B46" t="str">
            <v>08</v>
          </cell>
          <cell r="C46" t="str">
            <v>11</v>
          </cell>
          <cell r="D46" t="str">
            <v>06</v>
          </cell>
          <cell r="E46" t="str">
            <v>11</v>
          </cell>
          <cell r="F46" t="str">
            <v>081106</v>
          </cell>
          <cell r="G46" t="str">
            <v>обработка интерпритация и оказание сервисных услуг</v>
          </cell>
        </row>
        <row r="47">
          <cell r="A47">
            <v>4</v>
          </cell>
          <cell r="B47" t="str">
            <v>08</v>
          </cell>
          <cell r="C47" t="str">
            <v>11</v>
          </cell>
          <cell r="D47" t="str">
            <v>07</v>
          </cell>
          <cell r="E47" t="str">
            <v>11</v>
          </cell>
          <cell r="F47" t="str">
            <v>081107</v>
          </cell>
          <cell r="G47" t="str">
            <v>услуги связи</v>
          </cell>
        </row>
        <row r="48">
          <cell r="A48">
            <v>4</v>
          </cell>
          <cell r="B48" t="str">
            <v>08</v>
          </cell>
          <cell r="C48" t="str">
            <v>11</v>
          </cell>
          <cell r="D48" t="str">
            <v>08</v>
          </cell>
          <cell r="E48" t="str">
            <v>11</v>
          </cell>
          <cell r="F48" t="str">
            <v>081108</v>
          </cell>
          <cell r="G48" t="str">
            <v>научно-исследовательские, опытно-промышленные и проектно-конструкторские работы</v>
          </cell>
        </row>
        <row r="49">
          <cell r="A49">
            <v>4</v>
          </cell>
          <cell r="B49" t="str">
            <v>08</v>
          </cell>
          <cell r="C49" t="str">
            <v>11</v>
          </cell>
          <cell r="D49" t="str">
            <v>09</v>
          </cell>
          <cell r="E49" t="str">
            <v>30</v>
          </cell>
          <cell r="F49" t="str">
            <v>081109</v>
          </cell>
          <cell r="G49" t="str">
            <v>взлет-посадка</v>
          </cell>
        </row>
        <row r="50">
          <cell r="A50">
            <v>4</v>
          </cell>
          <cell r="B50" t="str">
            <v>08</v>
          </cell>
          <cell r="C50" t="str">
            <v>11</v>
          </cell>
          <cell r="D50" t="str">
            <v>10</v>
          </cell>
          <cell r="E50" t="str">
            <v>30</v>
          </cell>
          <cell r="F50" t="str">
            <v>081110</v>
          </cell>
          <cell r="G50" t="str">
            <v>обеспечение безопасности</v>
          </cell>
        </row>
        <row r="51">
          <cell r="A51">
            <v>4</v>
          </cell>
          <cell r="B51" t="str">
            <v>08</v>
          </cell>
          <cell r="C51" t="str">
            <v>11</v>
          </cell>
          <cell r="D51" t="str">
            <v>11</v>
          </cell>
          <cell r="E51" t="str">
            <v>30</v>
          </cell>
          <cell r="F51" t="str">
            <v>081111</v>
          </cell>
          <cell r="G51" t="str">
            <v>встреча-выпуск и тех.обслуживание</v>
          </cell>
        </row>
        <row r="52">
          <cell r="A52">
            <v>4</v>
          </cell>
          <cell r="B52" t="str">
            <v>08</v>
          </cell>
          <cell r="C52" t="str">
            <v>11</v>
          </cell>
          <cell r="D52" t="str">
            <v>12</v>
          </cell>
          <cell r="E52" t="str">
            <v>30</v>
          </cell>
          <cell r="F52" t="str">
            <v>081112</v>
          </cell>
          <cell r="G52" t="str">
            <v>предоставление стоянки</v>
          </cell>
        </row>
        <row r="53">
          <cell r="A53">
            <v>4</v>
          </cell>
          <cell r="B53" t="str">
            <v>08</v>
          </cell>
          <cell r="C53" t="str">
            <v>11</v>
          </cell>
          <cell r="D53" t="str">
            <v>13</v>
          </cell>
          <cell r="E53" t="str">
            <v>30</v>
          </cell>
          <cell r="F53" t="str">
            <v>081113</v>
          </cell>
          <cell r="G53" t="str">
            <v>заправка ВС авиатопливом</v>
          </cell>
        </row>
        <row r="54">
          <cell r="A54">
            <v>4</v>
          </cell>
          <cell r="B54" t="str">
            <v>08</v>
          </cell>
          <cell r="C54" t="str">
            <v>11</v>
          </cell>
          <cell r="D54" t="str">
            <v>14</v>
          </cell>
          <cell r="E54" t="str">
            <v>71</v>
          </cell>
          <cell r="F54" t="str">
            <v>081114</v>
          </cell>
          <cell r="G54" t="str">
            <v>обслуживание пассажиров</v>
          </cell>
        </row>
        <row r="55">
          <cell r="A55">
            <v>4</v>
          </cell>
          <cell r="B55" t="str">
            <v>08</v>
          </cell>
          <cell r="C55" t="str">
            <v>11</v>
          </cell>
          <cell r="D55" t="str">
            <v>15</v>
          </cell>
          <cell r="E55" t="str">
            <v>30</v>
          </cell>
          <cell r="F55" t="str">
            <v>081115</v>
          </cell>
          <cell r="G55" t="str">
            <v>обработка грузов</v>
          </cell>
        </row>
        <row r="56">
          <cell r="A56">
            <v>4</v>
          </cell>
          <cell r="B56" t="str">
            <v>08</v>
          </cell>
          <cell r="C56" t="str">
            <v>11</v>
          </cell>
          <cell r="D56" t="str">
            <v>16</v>
          </cell>
          <cell r="E56" t="str">
            <v>90</v>
          </cell>
          <cell r="F56" t="str">
            <v>081116</v>
          </cell>
          <cell r="G56" t="str">
            <v>МИ-8</v>
          </cell>
        </row>
        <row r="57">
          <cell r="A57">
            <v>4</v>
          </cell>
          <cell r="B57" t="str">
            <v>08</v>
          </cell>
          <cell r="C57" t="str">
            <v>11</v>
          </cell>
          <cell r="D57" t="str">
            <v>17</v>
          </cell>
          <cell r="E57" t="str">
            <v>90</v>
          </cell>
          <cell r="F57" t="str">
            <v>081117</v>
          </cell>
          <cell r="G57" t="str">
            <v>ЯК-40</v>
          </cell>
        </row>
        <row r="58">
          <cell r="A58">
            <v>4</v>
          </cell>
          <cell r="B58" t="str">
            <v>08</v>
          </cell>
          <cell r="C58" t="str">
            <v>11</v>
          </cell>
          <cell r="D58" t="str">
            <v>18</v>
          </cell>
          <cell r="E58" t="str">
            <v>90</v>
          </cell>
          <cell r="F58" t="str">
            <v>081118</v>
          </cell>
          <cell r="G58" t="str">
            <v>АН-24 (аренда)</v>
          </cell>
        </row>
        <row r="59">
          <cell r="A59">
            <v>4</v>
          </cell>
          <cell r="B59" t="str">
            <v>08</v>
          </cell>
          <cell r="C59" t="str">
            <v>11</v>
          </cell>
          <cell r="D59" t="str">
            <v>19</v>
          </cell>
          <cell r="E59" t="str">
            <v>90</v>
          </cell>
          <cell r="F59" t="str">
            <v>081119</v>
          </cell>
          <cell r="G59" t="str">
            <v>ТУ-134</v>
          </cell>
        </row>
        <row r="60">
          <cell r="A60">
            <v>4</v>
          </cell>
          <cell r="B60" t="str">
            <v>08</v>
          </cell>
          <cell r="C60" t="str">
            <v>11</v>
          </cell>
          <cell r="D60" t="str">
            <v>20</v>
          </cell>
          <cell r="E60" t="str">
            <v>90</v>
          </cell>
          <cell r="F60" t="str">
            <v>081120</v>
          </cell>
          <cell r="G60" t="str">
            <v>Л-410</v>
          </cell>
        </row>
        <row r="61">
          <cell r="A61">
            <v>4</v>
          </cell>
          <cell r="B61" t="str">
            <v>08</v>
          </cell>
          <cell r="C61" t="str">
            <v>11</v>
          </cell>
          <cell r="D61" t="str">
            <v>21</v>
          </cell>
          <cell r="E61" t="str">
            <v>90</v>
          </cell>
          <cell r="F61" t="str">
            <v>081121</v>
          </cell>
          <cell r="G61" t="str">
            <v>МИ-2 (аренда)</v>
          </cell>
        </row>
        <row r="62">
          <cell r="A62">
            <v>4</v>
          </cell>
          <cell r="B62" t="str">
            <v>09</v>
          </cell>
          <cell r="C62" t="str">
            <v>11</v>
          </cell>
          <cell r="D62" t="str">
            <v>22</v>
          </cell>
          <cell r="E62" t="str">
            <v>11</v>
          </cell>
          <cell r="F62" t="str">
            <v>091122</v>
          </cell>
          <cell r="G62" t="str">
            <v>промыслово-геофизические работы</v>
          </cell>
        </row>
        <row r="63">
          <cell r="A63">
            <v>1</v>
          </cell>
          <cell r="B63" t="str">
            <v>10</v>
          </cell>
          <cell r="C63" t="str">
            <v>01</v>
          </cell>
          <cell r="D63" t="str">
            <v>01</v>
          </cell>
          <cell r="E63" t="str">
            <v>31</v>
          </cell>
          <cell r="F63" t="str">
            <v>100101</v>
          </cell>
          <cell r="G63" t="str">
            <v>переработка  нефти</v>
          </cell>
        </row>
        <row r="64">
          <cell r="A64">
            <v>1</v>
          </cell>
          <cell r="B64" t="str">
            <v>10</v>
          </cell>
          <cell r="C64" t="str">
            <v>03</v>
          </cell>
          <cell r="D64" t="str">
            <v>02</v>
          </cell>
          <cell r="E64" t="str">
            <v>42</v>
          </cell>
          <cell r="F64" t="str">
            <v>100302</v>
          </cell>
          <cell r="G64" t="str">
            <v>переработка газа</v>
          </cell>
        </row>
        <row r="65">
          <cell r="A65">
            <v>1</v>
          </cell>
          <cell r="B65" t="str">
            <v>11</v>
          </cell>
          <cell r="C65" t="str">
            <v>01</v>
          </cell>
          <cell r="D65" t="str">
            <v>01</v>
          </cell>
          <cell r="E65" t="str">
            <v>31</v>
          </cell>
          <cell r="F65" t="str">
            <v>110101</v>
          </cell>
          <cell r="G65" t="str">
            <v>грузооборот нефти</v>
          </cell>
        </row>
      </sheetData>
      <sheetData sheetId="29" refreshError="1"/>
      <sheetData sheetId="3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w Summary"/>
      <sheetName val="Sales Analysis"/>
      <sheetName val="Data 100%"/>
      <sheetName val="DD&amp;A"/>
      <sheetName val="2004 Budget"/>
      <sheetName val="TB August $"/>
      <sheetName val="TB July $"/>
      <sheetName val="TB June $"/>
      <sheetName val="Capex Invoice Comparison"/>
      <sheetName val="Allocations"/>
      <sheetName val="August Ledger Listing"/>
    </sheetNames>
    <sheetDataSet>
      <sheetData sheetId="0" refreshError="1"/>
      <sheetData sheetId="1" refreshError="1"/>
      <sheetData sheetId="2" refreshError="1">
        <row r="70">
          <cell r="A70" t="str">
            <v>Jan</v>
          </cell>
        </row>
        <row r="71">
          <cell r="A71" t="str">
            <v>Feb</v>
          </cell>
        </row>
        <row r="72">
          <cell r="A72" t="str">
            <v>Mar</v>
          </cell>
        </row>
        <row r="73">
          <cell r="A73" t="str">
            <v>Apr</v>
          </cell>
        </row>
        <row r="74">
          <cell r="A74" t="str">
            <v>May</v>
          </cell>
        </row>
        <row r="75">
          <cell r="A75" t="str">
            <v>June</v>
          </cell>
        </row>
        <row r="76">
          <cell r="A76" t="str">
            <v>Jul</v>
          </cell>
        </row>
        <row r="77">
          <cell r="A77" t="str">
            <v>Aug</v>
          </cell>
        </row>
        <row r="78">
          <cell r="A78" t="str">
            <v>Sep</v>
          </cell>
        </row>
        <row r="79">
          <cell r="A79" t="str">
            <v>Oct</v>
          </cell>
        </row>
        <row r="80">
          <cell r="A80" t="str">
            <v>Nov</v>
          </cell>
        </row>
        <row r="81">
          <cell r="A81" t="str">
            <v>Dec</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ata"/>
    </sheetNames>
    <sheetDataSet>
      <sheetData sheetId="0" refreshError="1"/>
      <sheetData sheetId="1" refreshError="1">
        <row r="50">
          <cell r="A50" t="str">
            <v>Jan</v>
          </cell>
        </row>
        <row r="51">
          <cell r="A51" t="str">
            <v>Feb</v>
          </cell>
        </row>
        <row r="52">
          <cell r="A52" t="str">
            <v>Mar</v>
          </cell>
        </row>
        <row r="53">
          <cell r="A53" t="str">
            <v>Apr</v>
          </cell>
        </row>
        <row r="54">
          <cell r="A54" t="str">
            <v>May</v>
          </cell>
        </row>
        <row r="55">
          <cell r="A55" t="str">
            <v>June</v>
          </cell>
        </row>
        <row r="56">
          <cell r="A56" t="str">
            <v>Jul</v>
          </cell>
        </row>
        <row r="57">
          <cell r="A57" t="str">
            <v>Aug</v>
          </cell>
        </row>
        <row r="58">
          <cell r="A58" t="str">
            <v>Sep</v>
          </cell>
        </row>
        <row r="59">
          <cell r="A59" t="str">
            <v>Oct</v>
          </cell>
        </row>
        <row r="60">
          <cell r="A60" t="str">
            <v>Nov</v>
          </cell>
        </row>
        <row r="61">
          <cell r="A61" t="str">
            <v>Dec</v>
          </cell>
        </row>
      </sheetData>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ata"/>
    </sheetNames>
    <sheetDataSet>
      <sheetData sheetId="0" refreshError="1"/>
      <sheetData sheetId="1" refreshError="1">
        <row r="50">
          <cell r="A50" t="str">
            <v>Jan</v>
          </cell>
        </row>
        <row r="51">
          <cell r="A51" t="str">
            <v>Feb</v>
          </cell>
        </row>
        <row r="52">
          <cell r="A52" t="str">
            <v>Mar</v>
          </cell>
        </row>
        <row r="53">
          <cell r="A53" t="str">
            <v>Apr</v>
          </cell>
        </row>
        <row r="54">
          <cell r="A54" t="str">
            <v>May</v>
          </cell>
        </row>
        <row r="55">
          <cell r="A55" t="str">
            <v>June</v>
          </cell>
        </row>
        <row r="56">
          <cell r="A56" t="str">
            <v>Jul</v>
          </cell>
        </row>
        <row r="57">
          <cell r="A57" t="str">
            <v>Aug</v>
          </cell>
        </row>
        <row r="58">
          <cell r="A58" t="str">
            <v>Sep</v>
          </cell>
        </row>
        <row r="59">
          <cell r="A59" t="str">
            <v>Oct</v>
          </cell>
        </row>
        <row r="60">
          <cell r="A60" t="str">
            <v>Nov</v>
          </cell>
        </row>
        <row r="61">
          <cell r="A61" t="str">
            <v>Dec</v>
          </cell>
        </row>
        <row r="66">
          <cell r="A66">
            <v>2004</v>
          </cell>
        </row>
        <row r="67">
          <cell r="A67">
            <v>2005</v>
          </cell>
        </row>
        <row r="68">
          <cell r="A68">
            <v>2006</v>
          </cell>
        </row>
        <row r="69">
          <cell r="A69">
            <v>2007</v>
          </cell>
        </row>
        <row r="70">
          <cell r="A70">
            <v>2008</v>
          </cell>
        </row>
        <row r="71">
          <cell r="A71">
            <v>2009</v>
          </cell>
        </row>
        <row r="72">
          <cell r="A72">
            <v>2010</v>
          </cell>
        </row>
      </sheetData>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аланс ККБ"/>
      <sheetName val="ОПУ ККБ"/>
      <sheetName val="ДДС ККБ"/>
      <sheetName val="межфирм.реал."/>
      <sheetName val="межфирм.перетоки"/>
      <sheetName val="к балансу"/>
      <sheetName val="ОС"/>
      <sheetName val="материалы"/>
      <sheetName val="ДЗ_КЗ"/>
      <sheetName val="Баланс"/>
      <sheetName val="ОДР"/>
      <sheetName val="ОДДС"/>
      <sheetName val="Расчет ДМ"/>
      <sheetName val="TB"/>
      <sheetName val="элим.баланс"/>
      <sheetName val="Элим P&amp;L"/>
      <sheetName val="прод.элим PL"/>
      <sheetName val="ДДС"/>
      <sheetName val="элим ДДС"/>
      <sheetName val="Database (RUR)Mar YTD"/>
      <sheetName val="Brew rub"/>
      <sheetName val="DT 1999 (abst. from model)"/>
      <sheetName val="Sheet1"/>
      <sheetName val="диаграмма дивид"/>
      <sheetName val="ф2"/>
      <sheetName val="Справочники"/>
      <sheetName val="произ"/>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ase (RUR)"/>
      <sheetName val="Database RUR 1"/>
      <sheetName val="Database RUR per Hl"/>
      <sheetName val="By brand RUR"/>
      <sheetName val="By DC per RUR"/>
      <sheetName val="By DC per hl"/>
      <sheetName val="February (KRUR)"/>
      <sheetName val="4. NWABC"/>
      <sheetName val="данные"/>
      <sheetName val="параметры"/>
      <sheetName val="диаграмма дивид"/>
      <sheetName val="Элим P&amp;L"/>
      <sheetName val="Database (RUR)Mar YTD"/>
      <sheetName val="Дин. оборотн. ср-в!!!"/>
      <sheetName val="ф2"/>
      <sheetName val="Уровень показателей!!!"/>
      <sheetName val="Б3!!!"/>
      <sheetName val="Б1"/>
      <sheetName val="MAIN"/>
      <sheetName val="DT 1999 (abst. from model)"/>
      <sheetName val="Sheet1"/>
    </sheetNames>
    <sheetDataSet>
      <sheetData sheetId="0">
        <row r="3">
          <cell r="H3" t="str">
            <v>Bag Beer Krepkoye - pet 01.50L -</v>
          </cell>
        </row>
      </sheetData>
      <sheetData sheetId="1">
        <row r="3">
          <cell r="H3" t="str">
            <v>Bag Beer Krepkoye - pet 01.50L -</v>
          </cell>
        </row>
      </sheetData>
      <sheetData sheetId="2">
        <row r="3">
          <cell r="H3" t="str">
            <v>Bag Beer Krepkoye - pet 01.50L -</v>
          </cell>
        </row>
      </sheetData>
      <sheetData sheetId="3">
        <row r="3">
          <cell r="H3" t="str">
            <v>Bag Beer Krepkoye - pet 01.50L -</v>
          </cell>
        </row>
      </sheetData>
      <sheetData sheetId="4">
        <row r="3">
          <cell r="H3" t="str">
            <v>Bag Beer Krepkoye - pet 01.50L -</v>
          </cell>
        </row>
      </sheetData>
      <sheetData sheetId="5">
        <row r="3">
          <cell r="H3" t="str">
            <v>Bag Beer Krepkoye - pet 01.50L -</v>
          </cell>
        </row>
      </sheetData>
      <sheetData sheetId="6">
        <row r="3">
          <cell r="H3" t="str">
            <v>Bag Beer Krepkoye - pet 01.50L -</v>
          </cell>
        </row>
      </sheetData>
      <sheetData sheetId="7">
        <row r="3">
          <cell r="H3" t="str">
            <v>Bag Beer Krepkoye - pet 01.50L -</v>
          </cell>
          <cell r="I3">
            <v>411.10429246152239</v>
          </cell>
          <cell r="J3">
            <v>13.194358092061519</v>
          </cell>
        </row>
        <row r="4">
          <cell r="H4" t="str">
            <v>Bag Beer Krepkoye - pet 02.00L -</v>
          </cell>
          <cell r="I4">
            <v>387.47460829887171</v>
          </cell>
          <cell r="J4">
            <v>12.438597188813114</v>
          </cell>
        </row>
        <row r="5">
          <cell r="H5" t="str">
            <v>Bag Beer Originalnoye - bottle 00.50L -</v>
          </cell>
          <cell r="I5">
            <v>237.68280063780242</v>
          </cell>
          <cell r="J5">
            <v>7.7251065950937958</v>
          </cell>
        </row>
        <row r="6">
          <cell r="H6" t="str">
            <v>Bag Beer Originalnoye - bottle 00.50L TP</v>
          </cell>
          <cell r="I6" t="str">
            <v>NA</v>
          </cell>
          <cell r="J6" t="str">
            <v>NA</v>
          </cell>
        </row>
        <row r="7">
          <cell r="H7" t="str">
            <v>Bag Beer Originalnoye - pet 01.50L -</v>
          </cell>
          <cell r="I7">
            <v>349.17830906577336</v>
          </cell>
          <cell r="J7">
            <v>11.220209218846978</v>
          </cell>
        </row>
        <row r="8">
          <cell r="H8" t="str">
            <v>Bag Beer Originalnoye - pet 02.00L -</v>
          </cell>
          <cell r="I8">
            <v>325.72024348111222</v>
          </cell>
          <cell r="J8">
            <v>10.449724178199846</v>
          </cell>
        </row>
        <row r="9">
          <cell r="H9" t="str">
            <v>Bavaria Legkoye - bottle 00.50L -</v>
          </cell>
          <cell r="I9">
            <v>405.283109659231</v>
          </cell>
          <cell r="J9">
            <v>11.976199237417385</v>
          </cell>
        </row>
        <row r="10">
          <cell r="H10" t="str">
            <v>Bavaria Legkoye - keg 50.00L -</v>
          </cell>
          <cell r="I10">
            <v>382.69658245344249</v>
          </cell>
          <cell r="J10">
            <v>11.388897141255836</v>
          </cell>
        </row>
        <row r="11">
          <cell r="H11" t="str">
            <v>Bavaria Originalnoye - bottle 00.50L -</v>
          </cell>
          <cell r="I11">
            <v>473.24376099633764</v>
          </cell>
          <cell r="J11">
            <v>14.225211427070397</v>
          </cell>
        </row>
        <row r="12">
          <cell r="H12" t="str">
            <v>Bavaria Petersburg - bottle 00.50L -</v>
          </cell>
          <cell r="I12">
            <v>448.06386662490542</v>
          </cell>
          <cell r="J12">
            <v>13.390793896415394</v>
          </cell>
        </row>
        <row r="13">
          <cell r="H13" t="str">
            <v>Bavaria Petersburg - keg 50.00L -</v>
          </cell>
          <cell r="I13">
            <v>425.4773394191169</v>
          </cell>
          <cell r="J13">
            <v>12.803491800253845</v>
          </cell>
        </row>
        <row r="14">
          <cell r="H14" t="str">
            <v>Bavaria Temnoe - bottle 00.50L -</v>
          </cell>
          <cell r="I14">
            <v>454.93419123040206</v>
          </cell>
          <cell r="J14">
            <v>11.010031851008167</v>
          </cell>
        </row>
        <row r="15">
          <cell r="H15" t="str">
            <v>Klinskoe Gold - bottle 00.33L TP</v>
          </cell>
          <cell r="I15">
            <v>565.22776081052461</v>
          </cell>
          <cell r="J15">
            <v>18.380480718631489</v>
          </cell>
        </row>
        <row r="16">
          <cell r="H16" t="str">
            <v>Klinskoe Gold - keg 50.00L -</v>
          </cell>
          <cell r="I16">
            <v>479.54629883167485</v>
          </cell>
          <cell r="J16">
            <v>15.589352055031123</v>
          </cell>
        </row>
        <row r="17">
          <cell r="H17" t="str">
            <v>Klinskoe Krepkoye - bottle 00.50L -</v>
          </cell>
          <cell r="I17" t="str">
            <v>NA</v>
          </cell>
          <cell r="J17" t="str">
            <v>NA</v>
          </cell>
        </row>
        <row r="18">
          <cell r="H18" t="str">
            <v>Klinskoe Krepkoye - bottle 00.50L TP</v>
          </cell>
          <cell r="I18" t="str">
            <v>NA</v>
          </cell>
          <cell r="J18" t="str">
            <v>NA</v>
          </cell>
        </row>
        <row r="19">
          <cell r="H19" t="str">
            <v>Klinskoe Krepkoye - keg 50.00L -</v>
          </cell>
          <cell r="I19" t="str">
            <v>NA</v>
          </cell>
          <cell r="J19" t="str">
            <v>NA</v>
          </cell>
        </row>
        <row r="20">
          <cell r="H20" t="str">
            <v>Klinskoe Lux - bottle 00.33L TP</v>
          </cell>
          <cell r="I20">
            <v>584.90925077164798</v>
          </cell>
          <cell r="J20">
            <v>19.076729635303558</v>
          </cell>
        </row>
        <row r="21">
          <cell r="H21" t="str">
            <v>Klinskoe Lux - bottle 00.50L -</v>
          </cell>
          <cell r="I21">
            <v>476.41635793574989</v>
          </cell>
          <cell r="J21">
            <v>14.314268770378764</v>
          </cell>
        </row>
        <row r="22">
          <cell r="H22" t="str">
            <v>Klinskoe Lux - bottle 00.50L TP</v>
          </cell>
          <cell r="I22">
            <v>529.43463096259359</v>
          </cell>
          <cell r="J22">
            <v>15.907070580580323</v>
          </cell>
        </row>
        <row r="23">
          <cell r="H23" t="str">
            <v>Klinskoe Lux - can 00.33L -</v>
          </cell>
          <cell r="I23">
            <v>1310.8363779217564</v>
          </cell>
          <cell r="J23">
            <v>40.324849651656287</v>
          </cell>
        </row>
        <row r="24">
          <cell r="H24" t="str">
            <v>Klinskoe Lux - can 00.50L -</v>
          </cell>
          <cell r="I24">
            <v>1174.1914638115006</v>
          </cell>
          <cell r="J24">
            <v>36.429029834639692</v>
          </cell>
        </row>
        <row r="25">
          <cell r="H25" t="str">
            <v>Klinskoe Lux - keg 50.00L -</v>
          </cell>
          <cell r="I25">
            <v>500.412708521963</v>
          </cell>
          <cell r="J25">
            <v>16.258010246779769</v>
          </cell>
        </row>
        <row r="26">
          <cell r="H26" t="str">
            <v>Klinskoe Specialnoye - bottle 00.50L -</v>
          </cell>
          <cell r="I26">
            <v>315.66760170282799</v>
          </cell>
          <cell r="J26">
            <v>10.032129292714243</v>
          </cell>
        </row>
        <row r="27">
          <cell r="H27" t="str">
            <v>Klinskoe Specialnoye - bottle 00.50L TP</v>
          </cell>
          <cell r="I27">
            <v>388.56330664531691</v>
          </cell>
          <cell r="J27">
            <v>12.546137033693649</v>
          </cell>
        </row>
        <row r="28">
          <cell r="H28" t="str">
            <v>Klinskoe Specialnoye - keg 50.00L -</v>
          </cell>
          <cell r="I28">
            <v>256.05566717369902</v>
          </cell>
          <cell r="J28">
            <v>8.1985691220420378</v>
          </cell>
        </row>
        <row r="29">
          <cell r="H29" t="str">
            <v>Klinskoe Svetloe - bottle 00.33L TP</v>
          </cell>
          <cell r="I29">
            <v>523.47991504669244</v>
          </cell>
          <cell r="J29">
            <v>17.016413818310678</v>
          </cell>
        </row>
        <row r="30">
          <cell r="H30" t="str">
            <v>Klinskoe Svetloe - bottle 00.50L -</v>
          </cell>
          <cell r="I30">
            <v>315.77074671694874</v>
          </cell>
          <cell r="J30">
            <v>10.033500602975716</v>
          </cell>
        </row>
        <row r="31">
          <cell r="H31" t="str">
            <v>Klinskoe Svetloe - bottle 00.50L TP</v>
          </cell>
          <cell r="I31">
            <v>400.12057193004603</v>
          </cell>
          <cell r="J31">
            <v>13.031314886595364</v>
          </cell>
        </row>
        <row r="32">
          <cell r="H32" t="str">
            <v>Klinskoe Svetloe - can 00.50L -</v>
          </cell>
          <cell r="I32">
            <v>1115.3606797472487</v>
          </cell>
          <cell r="J32">
            <v>34.179929714545622</v>
          </cell>
        </row>
        <row r="33">
          <cell r="H33" t="str">
            <v>Klinskoe Svetloe - keg 50.00L -</v>
          </cell>
          <cell r="I33">
            <v>368.98614230985748</v>
          </cell>
          <cell r="J33">
            <v>12.012437742894138</v>
          </cell>
        </row>
        <row r="34">
          <cell r="H34" t="str">
            <v>Klinskoe Yamskoe - bottle 00.50L -</v>
          </cell>
          <cell r="I34">
            <v>400.83174551920877</v>
          </cell>
          <cell r="J34">
            <v>13.029586318949077</v>
          </cell>
        </row>
        <row r="35">
          <cell r="H35" t="str">
            <v>Klinskoe Yamskoe - bottle 00.50L TP</v>
          </cell>
          <cell r="I35">
            <v>467.08886745834872</v>
          </cell>
          <cell r="J35">
            <v>15.168381102838138</v>
          </cell>
        </row>
        <row r="36">
          <cell r="H36" t="str">
            <v>Monomakh - - bottle 00.50L -</v>
          </cell>
          <cell r="I36">
            <v>275.09533939104728</v>
          </cell>
          <cell r="J36">
            <v>9.3300494250316053</v>
          </cell>
        </row>
        <row r="37">
          <cell r="H37" t="str">
            <v>Monomakh - - bottle 00.50L TP</v>
          </cell>
          <cell r="I37" t="str">
            <v>NA</v>
          </cell>
          <cell r="J37" t="str">
            <v>NA</v>
          </cell>
        </row>
        <row r="38">
          <cell r="H38" t="str">
            <v>Monomakh - - keg 50.00L -</v>
          </cell>
          <cell r="I38" t="str">
            <v>NA</v>
          </cell>
          <cell r="J38" t="str">
            <v>NA</v>
          </cell>
        </row>
        <row r="39">
          <cell r="H39" t="str">
            <v>Permskoye Gubernskoye - bottle 00.50L -</v>
          </cell>
          <cell r="I39">
            <v>265.3708259465555</v>
          </cell>
          <cell r="J39">
            <v>8.6228753272049818</v>
          </cell>
        </row>
        <row r="40">
          <cell r="H40" t="str">
            <v>Permskoye Gubernskoye - bottle 00.50L TP</v>
          </cell>
          <cell r="I40">
            <v>324.89406884712076</v>
          </cell>
          <cell r="J40">
            <v>10.508599073941829</v>
          </cell>
        </row>
        <row r="41">
          <cell r="H41" t="str">
            <v>Permskoye Gubernskoye - keg 50.00L -</v>
          </cell>
          <cell r="I41" t="str">
            <v>NA</v>
          </cell>
          <cell r="J41" t="str">
            <v>NA</v>
          </cell>
        </row>
        <row r="42">
          <cell r="H42" t="str">
            <v>Permskoye Gubernskoye - pet 01.50L -</v>
          </cell>
          <cell r="I42" t="str">
            <v>NA</v>
          </cell>
          <cell r="J42" t="str">
            <v>NA</v>
          </cell>
        </row>
        <row r="43">
          <cell r="H43" t="str">
            <v>Pikur Klassicheskoye - bottle 00.50L -</v>
          </cell>
          <cell r="I43">
            <v>308.76605127138811</v>
          </cell>
          <cell r="J43">
            <v>9.9851116511528932</v>
          </cell>
        </row>
        <row r="44">
          <cell r="H44" t="str">
            <v>Pikur Klassicheskoye - keg 50.00L -</v>
          </cell>
          <cell r="I44">
            <v>224.07871736113967</v>
          </cell>
          <cell r="J44">
            <v>7.2507039095940575</v>
          </cell>
        </row>
        <row r="45">
          <cell r="H45" t="str">
            <v>Pikur Krepkoye - bottle 00.50L -</v>
          </cell>
          <cell r="I45">
            <v>351.37746812773122</v>
          </cell>
          <cell r="J45">
            <v>11.39687841805012</v>
          </cell>
        </row>
        <row r="46">
          <cell r="H46" t="str">
            <v>Pikur Nostalgia - bottle 00.50L -</v>
          </cell>
          <cell r="I46">
            <v>299.31256913898625</v>
          </cell>
          <cell r="J46">
            <v>9.6911969859364735</v>
          </cell>
        </row>
        <row r="47">
          <cell r="H47" t="str">
            <v>Pikur Originalnoye - bottle 00.50L -</v>
          </cell>
          <cell r="I47">
            <v>317.32781514203975</v>
          </cell>
          <cell r="J47">
            <v>10.272096310342295</v>
          </cell>
        </row>
        <row r="48">
          <cell r="H48" t="str">
            <v>Pikur Originalnoye - keg 50.00L -</v>
          </cell>
          <cell r="I48">
            <v>233.06417852438835</v>
          </cell>
          <cell r="J48">
            <v>7.5495746378760771</v>
          </cell>
        </row>
        <row r="49">
          <cell r="H49" t="str">
            <v>Pikur Osoboye - pet 01.50L -</v>
          </cell>
          <cell r="I49">
            <v>348.45518186604357</v>
          </cell>
          <cell r="J49">
            <v>11.247589626138746</v>
          </cell>
        </row>
        <row r="50">
          <cell r="H50" t="str">
            <v>Pikur Osoboye - pet 02.00L -</v>
          </cell>
          <cell r="I50">
            <v>324.84173793097045</v>
          </cell>
          <cell r="J50">
            <v>10.480904943512401</v>
          </cell>
        </row>
        <row r="51">
          <cell r="H51" t="str">
            <v>Pikur Temnoe - bottle 00.50L -</v>
          </cell>
          <cell r="I51" t="str">
            <v>NA</v>
          </cell>
          <cell r="J51" t="str">
            <v>NA</v>
          </cell>
        </row>
        <row r="52">
          <cell r="H52" t="str">
            <v>Premier - - bottle 00.50L -</v>
          </cell>
          <cell r="I52">
            <v>293.80709518424925</v>
          </cell>
          <cell r="J52">
            <v>9.2744997544684633</v>
          </cell>
        </row>
        <row r="53">
          <cell r="H53" t="str">
            <v>Premier - - bottle 00.50L TP</v>
          </cell>
          <cell r="I53" t="str">
            <v>NA</v>
          </cell>
          <cell r="J53" t="str">
            <v>NA</v>
          </cell>
        </row>
        <row r="54">
          <cell r="H54" t="str">
            <v>Premier - - keg 50.00L -</v>
          </cell>
          <cell r="I54">
            <v>225.25247224333378</v>
          </cell>
          <cell r="J54">
            <v>7.2274748050311901</v>
          </cell>
        </row>
        <row r="55">
          <cell r="H55" t="str">
            <v>Premier Extra - bottle 00.50L -</v>
          </cell>
          <cell r="I55">
            <v>297.69549924899133</v>
          </cell>
          <cell r="J55">
            <v>10.134187360003592</v>
          </cell>
        </row>
        <row r="56">
          <cell r="H56" t="str">
            <v>Premier Extra - bottle 00.50L TP</v>
          </cell>
          <cell r="I56" t="str">
            <v>NA</v>
          </cell>
          <cell r="J56" t="str">
            <v>NA</v>
          </cell>
        </row>
        <row r="57">
          <cell r="H57" t="str">
            <v>Premier Extra - keg 50.00L -</v>
          </cell>
          <cell r="I57" t="str">
            <v>NA</v>
          </cell>
          <cell r="J57" t="str">
            <v>NA</v>
          </cell>
        </row>
        <row r="58">
          <cell r="H58" t="str">
            <v>Premier Klassicheskoye - bottle 00.50L -</v>
          </cell>
          <cell r="I58">
            <v>269.09511611268488</v>
          </cell>
          <cell r="J58">
            <v>8.4922159190185251</v>
          </cell>
        </row>
        <row r="59">
          <cell r="H59" t="str">
            <v>Premier Klassicheskoye - bottle 00.50L TP</v>
          </cell>
          <cell r="I59" t="str">
            <v>NA</v>
          </cell>
          <cell r="J59" t="str">
            <v>NA</v>
          </cell>
        </row>
        <row r="60">
          <cell r="H60" t="str">
            <v>Premier Klassicheskoye - keg 50.00L -</v>
          </cell>
          <cell r="I60">
            <v>200.53431422435514</v>
          </cell>
          <cell r="J60">
            <v>6.4291600293766304</v>
          </cell>
        </row>
        <row r="61">
          <cell r="H61" t="str">
            <v>Rifey Uralskoye- bottle 00.50L -</v>
          </cell>
          <cell r="I61">
            <v>253.91056987485896</v>
          </cell>
          <cell r="J61">
            <v>8.2035731303024555</v>
          </cell>
        </row>
        <row r="62">
          <cell r="H62" t="str">
            <v>Rifey Uralskoye- bottle 00.50L TR -</v>
          </cell>
          <cell r="I62">
            <v>313.75282596905595</v>
          </cell>
          <cell r="J62">
            <v>10.127478625076812</v>
          </cell>
        </row>
        <row r="63">
          <cell r="H63" t="str">
            <v>Rifey Uralskoye - keg 50.00L -</v>
          </cell>
          <cell r="I63">
            <v>202.83382157492628</v>
          </cell>
          <cell r="J63">
            <v>6.5535580111221492</v>
          </cell>
        </row>
        <row r="64">
          <cell r="H64" t="str">
            <v>Rifey Uralskoye - pet 01.50L -</v>
          </cell>
          <cell r="I64">
            <v>373.95124086727486</v>
          </cell>
          <cell r="J64">
            <v>11.954457749762705</v>
          </cell>
        </row>
        <row r="65">
          <cell r="H65" t="str">
            <v>Rifey Uralskoye - pet 02.00L -</v>
          </cell>
          <cell r="I65">
            <v>347.42953310217786</v>
          </cell>
          <cell r="J65">
            <v>11.113065095155665</v>
          </cell>
        </row>
        <row r="66">
          <cell r="H66" t="str">
            <v>Rifey Krepkoye - bottle 00.50L -</v>
          </cell>
          <cell r="I66">
            <v>274.82669084536724</v>
          </cell>
          <cell r="J66">
            <v>8.8846310093163918</v>
          </cell>
        </row>
        <row r="67">
          <cell r="H67" t="str">
            <v>Rifey Krepkoye - bottle 00.50L TP</v>
          </cell>
          <cell r="I67">
            <v>335.26268889674117</v>
          </cell>
          <cell r="J67">
            <v>10.824343734139559</v>
          </cell>
        </row>
        <row r="68">
          <cell r="H68" t="str">
            <v>Rifey Krepkoye - keg 50.00L -</v>
          </cell>
          <cell r="I68">
            <v>220.73207218679275</v>
          </cell>
          <cell r="J68">
            <v>7.1430079410075997</v>
          </cell>
        </row>
        <row r="69">
          <cell r="H69" t="str">
            <v>Rifey Krepkoye - pet 01.50L -</v>
          </cell>
          <cell r="I69">
            <v>406.17233665150161</v>
          </cell>
          <cell r="J69">
            <v>13.015269688467104</v>
          </cell>
        </row>
        <row r="70">
          <cell r="H70" t="str">
            <v>Rifey Krepkoye - pet 02.00L -</v>
          </cell>
          <cell r="I70">
            <v>380.32682814065527</v>
          </cell>
          <cell r="J70">
            <v>12.192773003333963</v>
          </cell>
        </row>
        <row r="71">
          <cell r="H71" t="str">
            <v>Rifey Svetloe - pet 01.50L -</v>
          </cell>
          <cell r="I71">
            <v>349.02173701398686</v>
          </cell>
          <cell r="J71">
            <v>11.201160791753571</v>
          </cell>
        </row>
        <row r="72">
          <cell r="H72" t="str">
            <v>Rifey Svetloe - pet 02.00L -</v>
          </cell>
          <cell r="I72">
            <v>325.40484610656279</v>
          </cell>
          <cell r="J72">
            <v>10.439343634547479</v>
          </cell>
        </row>
        <row r="73">
          <cell r="H73" t="str">
            <v>Sibirskaya Korona Klassicheskoye - bottle 00.50L -</v>
          </cell>
          <cell r="I73">
            <v>354.28965525970887</v>
          </cell>
          <cell r="J73">
            <v>11.404415535465001</v>
          </cell>
        </row>
        <row r="74">
          <cell r="H74" t="str">
            <v>Sibirskaya Korona Klassicheskoye - bottle 00.50L TP</v>
          </cell>
          <cell r="I74">
            <v>399.06763829006496</v>
          </cell>
          <cell r="J74">
            <v>12.857254077048632</v>
          </cell>
        </row>
        <row r="75">
          <cell r="H75" t="str">
            <v>Sibirskaya Korona Klassicheskoye - can 00.33L -</v>
          </cell>
          <cell r="I75">
            <v>1245.8482314660562</v>
          </cell>
          <cell r="J75">
            <v>38.551274937177986</v>
          </cell>
        </row>
        <row r="76">
          <cell r="H76" t="str">
            <v>Sibirskaya Korona Klassicheskoye - can 00.50L -</v>
          </cell>
          <cell r="I76">
            <v>1114.0361179648914</v>
          </cell>
          <cell r="J76">
            <v>34.555099292308128</v>
          </cell>
        </row>
        <row r="77">
          <cell r="H77" t="str">
            <v>Sibirskaya Korona Klassicheskoye - keg 50.00L -</v>
          </cell>
          <cell r="I77">
            <v>250.77682410940466</v>
          </cell>
          <cell r="J77">
            <v>8.0569265050945127</v>
          </cell>
        </row>
        <row r="78">
          <cell r="H78" t="str">
            <v>Sibirskaya Korona Krepkoye - bottle 00.50L -</v>
          </cell>
          <cell r="I78">
            <v>408.67434484673441</v>
          </cell>
          <cell r="J78">
            <v>13.111398257621827</v>
          </cell>
        </row>
        <row r="79">
          <cell r="H79" t="str">
            <v>Sibirskaya Korona Krepkoye - bottle 00.50L TP</v>
          </cell>
          <cell r="I79">
            <v>446.63279963284015</v>
          </cell>
          <cell r="J79">
            <v>14.375829870786582</v>
          </cell>
        </row>
        <row r="80">
          <cell r="H80" t="str">
            <v>Sibirskaya Korona Krepkoye - keg 50.00L -</v>
          </cell>
          <cell r="I80">
            <v>319.19516404877811</v>
          </cell>
          <cell r="J80">
            <v>10.157770235028334</v>
          </cell>
        </row>
        <row r="81">
          <cell r="H81" t="str">
            <v>Sibirskaya Korona Originalnoye - bottle 00.50L -</v>
          </cell>
          <cell r="I81">
            <v>303.41375453335394</v>
          </cell>
          <cell r="J81">
            <v>9.7736381552568155</v>
          </cell>
        </row>
        <row r="82">
          <cell r="H82" t="str">
            <v>Sibirskaya Korona Originalnoye - bottle 00.50L TP</v>
          </cell>
          <cell r="I82">
            <v>338.84063862116921</v>
          </cell>
          <cell r="J82">
            <v>10.943084987785658</v>
          </cell>
        </row>
        <row r="83">
          <cell r="H83" t="str">
            <v>Sibirskaya Korona Originalnoye - keg 50.00L -</v>
          </cell>
          <cell r="I83">
            <v>213.51860431310439</v>
          </cell>
          <cell r="J83">
            <v>6.8618998812915128</v>
          </cell>
        </row>
        <row r="84">
          <cell r="H84" t="str">
            <v>Sibirskaya Korona Paskhalnoye - bottle 00.50L -</v>
          </cell>
          <cell r="I84">
            <v>408.40105004253087</v>
          </cell>
          <cell r="J84">
            <v>13.790245010758433</v>
          </cell>
        </row>
        <row r="85">
          <cell r="H85" t="str">
            <v>Sibirskaya Korona Paskhalnoye - bottle 00.50L TP</v>
          </cell>
          <cell r="I85">
            <v>446.78205963505189</v>
          </cell>
          <cell r="J85">
            <v>15.085150867456171</v>
          </cell>
        </row>
        <row r="86">
          <cell r="H86" t="str">
            <v>Sibirskaya Korona Prazdnichoye Svetloye bottle 00.50L -</v>
          </cell>
          <cell r="I86">
            <v>382.83088654871636</v>
          </cell>
          <cell r="J86">
            <v>12.320428787892396</v>
          </cell>
        </row>
        <row r="87">
          <cell r="H87" t="str">
            <v>Sibirskaya Korona Prazdnichoye Svetloye bottle 00.50L TP</v>
          </cell>
          <cell r="I87">
            <v>442.03427979528209</v>
          </cell>
          <cell r="J87">
            <v>14.176506196313591</v>
          </cell>
        </row>
        <row r="88">
          <cell r="H88" t="str">
            <v>Sibirskaya Korona Prazdnichoye Svetloye keg 50.00L -</v>
          </cell>
          <cell r="I88">
            <v>398.34978134741493</v>
          </cell>
          <cell r="J88">
            <v>12.782092083953314</v>
          </cell>
        </row>
        <row r="89">
          <cell r="H89" t="str">
            <v>Sibirskaya Korona Prazdnichoye Temnoye bottle 00.50L -</v>
          </cell>
          <cell r="I89">
            <v>433.8825426691298</v>
          </cell>
          <cell r="J89">
            <v>13.844312778451624</v>
          </cell>
        </row>
        <row r="90">
          <cell r="H90" t="str">
            <v>Sibirskaya Korona Prazdnichoye Temnoye bottle 00.50L TP</v>
          </cell>
          <cell r="I90">
            <v>472.30349079621396</v>
          </cell>
          <cell r="J90">
            <v>15.080293192572622</v>
          </cell>
        </row>
        <row r="91">
          <cell r="H91" t="str">
            <v>Sibirskaya Korona Prazdnichoye Temnoye keg 50.00L -</v>
          </cell>
          <cell r="I91">
            <v>341.76310689728768</v>
          </cell>
          <cell r="J91">
            <v>10.930584247020521</v>
          </cell>
        </row>
        <row r="92">
          <cell r="H92" t="str">
            <v>Sibirskaya Korona Rojdestvenkyoe - bottle 00.50L -</v>
          </cell>
          <cell r="I92">
            <v>480.5551452771719</v>
          </cell>
          <cell r="J92">
            <v>14.038949261227044</v>
          </cell>
        </row>
        <row r="93">
          <cell r="H93" t="str">
            <v>Sibirskaya Korona Rojdestvenkyoe - bottle 00.50L TP</v>
          </cell>
          <cell r="I93">
            <v>520.54493830330489</v>
          </cell>
          <cell r="J93">
            <v>15.204832439831502</v>
          </cell>
        </row>
        <row r="94">
          <cell r="H94" t="str">
            <v>Stella Artois - - bottle 00.33L -</v>
          </cell>
          <cell r="I94">
            <v>1707.5622749765453</v>
          </cell>
          <cell r="J94">
            <v>51.510380812806147</v>
          </cell>
        </row>
        <row r="95">
          <cell r="H95" t="str">
            <v>Stella Artois - - bottle 00.50L -</v>
          </cell>
          <cell r="I95">
            <v>1337.7708526389119</v>
          </cell>
          <cell r="J95">
            <v>40.367227217259313</v>
          </cell>
        </row>
        <row r="96">
          <cell r="H96" t="str">
            <v>Stella Artois - - can 00.33L -</v>
          </cell>
          <cell r="I96">
            <v>1316.9679854182962</v>
          </cell>
          <cell r="J96">
            <v>39.630714430373651</v>
          </cell>
        </row>
        <row r="97">
          <cell r="H97" t="str">
            <v>Stella Artois - - can 00.50L -</v>
          </cell>
          <cell r="I97">
            <v>1180.9548455657505</v>
          </cell>
          <cell r="J97">
            <v>35.758758135759351</v>
          </cell>
        </row>
        <row r="98">
          <cell r="H98" t="str">
            <v>Stella Artois - - keg 50.00L -</v>
          </cell>
          <cell r="I98">
            <v>517.62627527919631</v>
          </cell>
          <cell r="J98">
            <v>15.62709355532332</v>
          </cell>
        </row>
        <row r="99">
          <cell r="H99" t="str">
            <v>Tolstiak Bolshoe - pet 01.50L -</v>
          </cell>
          <cell r="I99">
            <v>373.95121499389023</v>
          </cell>
          <cell r="J99">
            <v>11.973920912844415</v>
          </cell>
        </row>
        <row r="100">
          <cell r="H100" t="str">
            <v>Tolstiak Bolshoe - pet 02.00L -</v>
          </cell>
          <cell r="I100">
            <v>346.07017871957072</v>
          </cell>
          <cell r="J100">
            <v>11.047779510021963</v>
          </cell>
        </row>
        <row r="101">
          <cell r="H101" t="str">
            <v>Tolstiak Dobroye - bottle 00.50L -</v>
          </cell>
          <cell r="I101">
            <v>258.6311459136233</v>
          </cell>
          <cell r="J101">
            <v>8.3902206338749412</v>
          </cell>
        </row>
        <row r="102">
          <cell r="H102" t="str">
            <v>Tolstiak Dobroye - bottle 00.50L TP</v>
          </cell>
          <cell r="I102">
            <v>302.58571566082571</v>
          </cell>
          <cell r="J102">
            <v>9.8041429279948833</v>
          </cell>
        </row>
        <row r="103">
          <cell r="H103" t="str">
            <v>Tolstiak Dobroye - keg 50.00L -</v>
          </cell>
          <cell r="I103">
            <v>191.52244665653856</v>
          </cell>
          <cell r="J103">
            <v>6.1919608768578804</v>
          </cell>
        </row>
        <row r="104">
          <cell r="H104" t="str">
            <v>Tolstiak Dobroye - pet 01.50L -</v>
          </cell>
          <cell r="I104" t="str">
            <v>NA</v>
          </cell>
          <cell r="J104" t="str">
            <v>NA</v>
          </cell>
        </row>
        <row r="105">
          <cell r="H105" t="str">
            <v>Tolstiak Dobroye - pet 02.00L -</v>
          </cell>
          <cell r="I105" t="str">
            <v>NA</v>
          </cell>
          <cell r="J105" t="str">
            <v>NA</v>
          </cell>
        </row>
        <row r="106">
          <cell r="H106" t="str">
            <v>Tolstiak Krepkoye - bottle 00.50L -</v>
          </cell>
          <cell r="I106">
            <v>256.23803076136869</v>
          </cell>
          <cell r="J106">
            <v>8.3737548811872955</v>
          </cell>
        </row>
        <row r="107">
          <cell r="H107" t="str">
            <v>Tolstiak Krepkoye - bottle 00.50L TP</v>
          </cell>
          <cell r="I107">
            <v>311.1988755376172</v>
          </cell>
          <cell r="J107">
            <v>10.179207953688811</v>
          </cell>
        </row>
        <row r="108">
          <cell r="H108" t="str">
            <v>Tolstiak Krepkoye - keg 50.00L -</v>
          </cell>
          <cell r="I108">
            <v>203.39460360811054</v>
          </cell>
          <cell r="J108">
            <v>6.6494385673034886</v>
          </cell>
        </row>
        <row r="109">
          <cell r="H109" t="str">
            <v>Tolstiak Legkoye - bottle 00.50L -</v>
          </cell>
          <cell r="I109">
            <v>241.65870770152486</v>
          </cell>
          <cell r="J109">
            <v>7.8444712045811125</v>
          </cell>
        </row>
        <row r="110">
          <cell r="H110" t="str">
            <v>Tolstiak Legkoye - bottle 00.50L TP</v>
          </cell>
          <cell r="I110">
            <v>286.73181608547111</v>
          </cell>
          <cell r="J110">
            <v>9.2867335289774395</v>
          </cell>
        </row>
        <row r="111">
          <cell r="H111" t="str">
            <v>Tolstiak Legkoye - keg 50.00L -</v>
          </cell>
          <cell r="I111" t="str">
            <v>NA</v>
          </cell>
          <cell r="J111" t="str">
            <v>NA</v>
          </cell>
        </row>
        <row r="112">
          <cell r="H112" t="str">
            <v>Tolstiak Legkoye - pet 01.50L -</v>
          </cell>
          <cell r="I112" t="str">
            <v>NA</v>
          </cell>
          <cell r="J112" t="str">
            <v>NA</v>
          </cell>
        </row>
        <row r="113">
          <cell r="H113" t="str">
            <v>Tolstiak Silnoye - bottle 00.50L -</v>
          </cell>
          <cell r="I113">
            <v>313.3202817236039</v>
          </cell>
          <cell r="J113">
            <v>10.108633281905023</v>
          </cell>
        </row>
        <row r="114">
          <cell r="H114" t="str">
            <v>Tolstiak Silnoye - bottle 00.50L TP</v>
          </cell>
          <cell r="I114">
            <v>353.45387019536804</v>
          </cell>
          <cell r="J114">
            <v>11.409493703073007</v>
          </cell>
        </row>
        <row r="115">
          <cell r="H115" t="str">
            <v>Tolstiak Silnoye - keg 50.00L -</v>
          </cell>
          <cell r="I115" t="str">
            <v>NA</v>
          </cell>
          <cell r="J115" t="str">
            <v>NA</v>
          </cell>
        </row>
        <row r="116">
          <cell r="H116" t="str">
            <v>Tolstiak Silnoye - pet 01.50L -</v>
          </cell>
          <cell r="I116" t="str">
            <v>NA</v>
          </cell>
          <cell r="J116" t="str">
            <v>NA</v>
          </cell>
        </row>
        <row r="117">
          <cell r="H117" t="str">
            <v>Tolstiak Temnoe - bottle 00.50L -</v>
          </cell>
          <cell r="I117">
            <v>288.49645302071212</v>
          </cell>
          <cell r="J117">
            <v>9.3424346713783564</v>
          </cell>
        </row>
        <row r="118">
          <cell r="H118" t="str">
            <v>Tolstiak Temnoe - bottle 00.50L TP</v>
          </cell>
          <cell r="I118">
            <v>333.6056433227447</v>
          </cell>
          <cell r="J118">
            <v>10.762896308810364</v>
          </cell>
        </row>
        <row r="119">
          <cell r="H119" t="str">
            <v>Tolstiak Temnoe - keg 50.00L -</v>
          </cell>
          <cell r="I119" t="str">
            <v>NA</v>
          </cell>
          <cell r="J119" t="str">
            <v>NA</v>
          </cell>
        </row>
        <row r="120">
          <cell r="H120" t="str">
            <v>Tolstiak Temnoe - pet 01.50L -</v>
          </cell>
          <cell r="I120" t="str">
            <v>NA</v>
          </cell>
          <cell r="J120" t="str">
            <v>NA</v>
          </cell>
        </row>
        <row r="121">
          <cell r="H121" t="str">
            <v>Tolstiak Zaboristoye - bottle 00.50L -</v>
          </cell>
          <cell r="I121">
            <v>286.8068173572355</v>
          </cell>
          <cell r="J121">
            <v>9.2723884465335207</v>
          </cell>
        </row>
        <row r="122">
          <cell r="H122" t="str">
            <v>Tolstiak Zaboristoye - bottle 00.50L TP</v>
          </cell>
          <cell r="I122">
            <v>327.43675619115112</v>
          </cell>
          <cell r="J122">
            <v>10.563763631268589</v>
          </cell>
        </row>
        <row r="123">
          <cell r="H123" t="str">
            <v>Tolstiak Zaboristoye - keg 50.00L -</v>
          </cell>
          <cell r="I123">
            <v>217.66602270835475</v>
          </cell>
          <cell r="J123">
            <v>7.0082816265632211</v>
          </cell>
        </row>
        <row r="124">
          <cell r="H124" t="str">
            <v>Tolstiak Zaboristoye - pet 01.50L -</v>
          </cell>
          <cell r="I124" t="str">
            <v>NA</v>
          </cell>
          <cell r="J124" t="str">
            <v>NA</v>
          </cell>
        </row>
        <row r="125">
          <cell r="H125" t="str">
            <v>Viking #12% - bottle 00.50L -</v>
          </cell>
          <cell r="I125" t="str">
            <v>NA</v>
          </cell>
          <cell r="J125" t="str">
            <v>NA</v>
          </cell>
        </row>
        <row r="126">
          <cell r="H126" t="str">
            <v>Viking #12% - bottle 00.50L TP</v>
          </cell>
          <cell r="I126" t="str">
            <v>NA</v>
          </cell>
          <cell r="J126" t="str">
            <v>NA</v>
          </cell>
        </row>
        <row r="127">
          <cell r="H127" t="str">
            <v>Viking #12% - keg 50.00L -</v>
          </cell>
          <cell r="I127" t="str">
            <v>NA</v>
          </cell>
          <cell r="J127" t="str">
            <v>NA</v>
          </cell>
        </row>
        <row r="128">
          <cell r="H128" t="str">
            <v>Viking #12% - pet 01.50L -</v>
          </cell>
          <cell r="I128" t="str">
            <v>NA</v>
          </cell>
          <cell r="J128" t="str">
            <v>NA</v>
          </cell>
        </row>
        <row r="129">
          <cell r="H129" t="str">
            <v>Volzhanin Akhtuba - bottle 00.50L -</v>
          </cell>
          <cell r="I129">
            <v>277.79849372070089</v>
          </cell>
          <cell r="J129">
            <v>9.1878821155934318</v>
          </cell>
        </row>
        <row r="130">
          <cell r="H130" t="str">
            <v>Volzhanin Akhtuba - keg 50.00L -</v>
          </cell>
          <cell r="I130">
            <v>481.22923482010816</v>
          </cell>
          <cell r="J130">
            <v>15.898886455843442</v>
          </cell>
        </row>
        <row r="131">
          <cell r="H131" t="str">
            <v>Volzhanin Krepkoye - bottle 00.50L -</v>
          </cell>
          <cell r="I131">
            <v>309.61218125041324</v>
          </cell>
          <cell r="J131">
            <v>10.218357635699633</v>
          </cell>
        </row>
        <row r="132">
          <cell r="H132" t="str">
            <v>Volzhanin Krepkoye - bottle 00.50L TP</v>
          </cell>
          <cell r="I132">
            <v>356.5525576961013</v>
          </cell>
          <cell r="J132">
            <v>11.764890046972262</v>
          </cell>
        </row>
        <row r="133">
          <cell r="H133" t="str">
            <v>Volzhanin Krepkoye - keg 50.00L -</v>
          </cell>
          <cell r="I133">
            <v>263.179329582241</v>
          </cell>
          <cell r="J133">
            <v>8.6984087368483909</v>
          </cell>
        </row>
        <row r="134">
          <cell r="H134" t="str">
            <v>Volzhanin Osoboye Krepkoye - pet 01.50L -</v>
          </cell>
          <cell r="I134">
            <v>417.78860305760998</v>
          </cell>
          <cell r="J134">
            <v>13.379789742662901</v>
          </cell>
        </row>
        <row r="135">
          <cell r="H135" t="str">
            <v>Volzhanin Osoboye Krepkoye - pet 02.00L -</v>
          </cell>
          <cell r="I135">
            <v>387.72146571774812</v>
          </cell>
          <cell r="J135">
            <v>12.367798056440119</v>
          </cell>
        </row>
        <row r="136">
          <cell r="H136" t="str">
            <v>Volzhanin Originalnoye - pet 01.50L -</v>
          </cell>
          <cell r="I136">
            <v>360.79867473455471</v>
          </cell>
          <cell r="J136">
            <v>11.535198373391967</v>
          </cell>
        </row>
        <row r="137">
          <cell r="H137" t="str">
            <v>Volzhanin Originalnoye - pet 02.00L -</v>
          </cell>
          <cell r="I137">
            <v>336.95066774071336</v>
          </cell>
          <cell r="J137">
            <v>10.730521480253955</v>
          </cell>
        </row>
        <row r="138">
          <cell r="H138" t="str">
            <v>Volzhanin Stalingradskoye Temnoye bottle 00.50L -</v>
          </cell>
          <cell r="I138">
            <v>303.04670629633762</v>
          </cell>
          <cell r="J138">
            <v>10.03083592190303</v>
          </cell>
        </row>
        <row r="139">
          <cell r="H139" t="str">
            <v>Volzhanin Stalingradskoye Temnoye bottle 00.50L TP</v>
          </cell>
          <cell r="I139" t="str">
            <v>NA</v>
          </cell>
          <cell r="J139" t="str">
            <v>NA</v>
          </cell>
        </row>
        <row r="140">
          <cell r="H140" t="str">
            <v>Volzhanin Svetloe - bottle 00.50L -</v>
          </cell>
          <cell r="I140">
            <v>236.70271664519169</v>
          </cell>
          <cell r="J140">
            <v>7.8083793793985299</v>
          </cell>
        </row>
        <row r="141">
          <cell r="H141" t="str">
            <v>Volzhanin Svetloe - bottle 00.50L TP</v>
          </cell>
          <cell r="I141">
            <v>284.0625442851956</v>
          </cell>
          <cell r="J141">
            <v>9.3727832334377013</v>
          </cell>
        </row>
        <row r="142">
          <cell r="H142" t="str">
            <v>Volzhanin Svetloe - keg 50.00L -</v>
          </cell>
          <cell r="I142">
            <v>188.49507089168213</v>
          </cell>
          <cell r="J142">
            <v>6.1184507140863928</v>
          </cell>
        </row>
        <row r="143">
          <cell r="H143" t="str">
            <v>Volzhanin Svetloe - pet 01.00L -</v>
          </cell>
          <cell r="I143">
            <v>419.2387296831098</v>
          </cell>
          <cell r="J143">
            <v>12.454074277795087</v>
          </cell>
        </row>
        <row r="144">
          <cell r="H144" t="str">
            <v>Volzhanin Svetloe - pet 01.50L -</v>
          </cell>
          <cell r="I144">
            <v>359.31609944892426</v>
          </cell>
          <cell r="J144">
            <v>11.507428517773196</v>
          </cell>
        </row>
        <row r="145">
          <cell r="H145" t="str">
            <v>Volzhanin Svetloe - pet 02.00L -</v>
          </cell>
          <cell r="I145">
            <v>332.33294982733526</v>
          </cell>
          <cell r="J145">
            <v>10.58180492203824</v>
          </cell>
        </row>
        <row r="146">
          <cell r="H146" t="str">
            <v>0 0 0 0 0 0</v>
          </cell>
          <cell r="I146" t="str">
            <v>NA</v>
          </cell>
          <cell r="J146" t="str">
            <v>NA</v>
          </cell>
        </row>
        <row r="147">
          <cell r="H147" t="str">
            <v>0 0 0 0 0 0</v>
          </cell>
          <cell r="I147" t="str">
            <v>NA</v>
          </cell>
          <cell r="J147" t="str">
            <v>NA</v>
          </cell>
        </row>
        <row r="148">
          <cell r="H148" t="str">
            <v>0 0 0 0 0 0</v>
          </cell>
          <cell r="I148" t="str">
            <v>NA</v>
          </cell>
          <cell r="J148" t="str">
            <v>NA</v>
          </cell>
        </row>
        <row r="149">
          <cell r="H149" t="str">
            <v>0 0 0 0 0 0</v>
          </cell>
          <cell r="I149" t="str">
            <v>NA</v>
          </cell>
          <cell r="J149" t="str">
            <v>NA</v>
          </cell>
        </row>
        <row r="150">
          <cell r="H150" t="str">
            <v>0 0 0 0 0 0</v>
          </cell>
          <cell r="I150" t="str">
            <v>NA</v>
          </cell>
          <cell r="J150" t="str">
            <v>NA</v>
          </cell>
        </row>
        <row r="151">
          <cell r="H151" t="str">
            <v>0 0 0 0 0 0</v>
          </cell>
          <cell r="I151" t="str">
            <v>NA</v>
          </cell>
          <cell r="J151" t="str">
            <v>NA</v>
          </cell>
        </row>
        <row r="152">
          <cell r="H152" t="str">
            <v>0 0 0 0 0 0</v>
          </cell>
          <cell r="I152" t="str">
            <v>NA</v>
          </cell>
          <cell r="J152" t="str">
            <v>NA</v>
          </cell>
        </row>
        <row r="153">
          <cell r="I153">
            <v>367.34468299071705</v>
          </cell>
          <cell r="J153">
            <v>11.818471872703665</v>
          </cell>
        </row>
        <row r="154">
          <cell r="I154">
            <v>116</v>
          </cell>
          <cell r="J154">
            <v>116</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ase (RUR)"/>
      <sheetName val="Database RUR 1"/>
      <sheetName val="Database RUR per Hl"/>
      <sheetName val="By brand RUR"/>
      <sheetName val="By DC per RUR"/>
      <sheetName val="By DC per hl"/>
      <sheetName val="February (KRUR)"/>
      <sheetName val="4. NWABC"/>
      <sheetName val="MAIN"/>
      <sheetName val="DT 1999 (abst. from model)"/>
      <sheetName val="Свод"/>
      <sheetName val="Объем"/>
      <sheetName val="План пр-ва"/>
    </sheetNames>
    <sheetDataSet>
      <sheetData sheetId="0"/>
      <sheetData sheetId="1"/>
      <sheetData sheetId="2"/>
      <sheetData sheetId="3"/>
      <sheetData sheetId="4"/>
      <sheetData sheetId="5"/>
      <sheetData sheetId="6"/>
      <sheetData sheetId="7">
        <row r="3">
          <cell r="H3" t="str">
            <v>Bag Beer Krepkoye - pet 01.50L -</v>
          </cell>
          <cell r="I3">
            <v>411.10429246152239</v>
          </cell>
          <cell r="J3">
            <v>13.194358092061519</v>
          </cell>
        </row>
        <row r="4">
          <cell r="H4" t="str">
            <v>Bag Beer Krepkoye - pet 02.00L -</v>
          </cell>
          <cell r="I4">
            <v>387.47460829887171</v>
          </cell>
          <cell r="J4">
            <v>12.438597188813114</v>
          </cell>
        </row>
        <row r="5">
          <cell r="H5" t="str">
            <v>Bag Beer Originalnoye - bottle 00.50L -</v>
          </cell>
          <cell r="I5">
            <v>237.68280063780242</v>
          </cell>
          <cell r="J5">
            <v>7.7251065950937958</v>
          </cell>
        </row>
        <row r="6">
          <cell r="H6" t="str">
            <v>Bag Beer Originalnoye - bottle 00.50L TP</v>
          </cell>
          <cell r="I6" t="str">
            <v>NA</v>
          </cell>
          <cell r="J6" t="str">
            <v>NA</v>
          </cell>
        </row>
        <row r="7">
          <cell r="H7" t="str">
            <v>Bag Beer Originalnoye - pet 01.50L -</v>
          </cell>
          <cell r="I7">
            <v>349.17830906577336</v>
          </cell>
          <cell r="J7">
            <v>11.220209218846978</v>
          </cell>
        </row>
        <row r="8">
          <cell r="H8" t="str">
            <v>Bag Beer Originalnoye - pet 02.00L -</v>
          </cell>
          <cell r="I8">
            <v>325.72024348111222</v>
          </cell>
          <cell r="J8">
            <v>10.449724178199846</v>
          </cell>
        </row>
        <row r="9">
          <cell r="H9" t="str">
            <v>Bavaria Legkoye - bottle 00.50L -</v>
          </cell>
          <cell r="I9">
            <v>405.283109659231</v>
          </cell>
          <cell r="J9">
            <v>11.976199237417385</v>
          </cell>
        </row>
        <row r="10">
          <cell r="H10" t="str">
            <v>Bavaria Legkoye - keg 50.00L -</v>
          </cell>
          <cell r="I10">
            <v>382.69658245344249</v>
          </cell>
          <cell r="J10">
            <v>11.388897141255836</v>
          </cell>
        </row>
        <row r="11">
          <cell r="H11" t="str">
            <v>Bavaria Originalnoye - bottle 00.50L -</v>
          </cell>
          <cell r="I11">
            <v>473.24376099633764</v>
          </cell>
          <cell r="J11">
            <v>14.225211427070397</v>
          </cell>
        </row>
        <row r="12">
          <cell r="H12" t="str">
            <v>Bavaria Petersburg - bottle 00.50L -</v>
          </cell>
          <cell r="I12">
            <v>448.06386662490542</v>
          </cell>
          <cell r="J12">
            <v>13.390793896415394</v>
          </cell>
        </row>
        <row r="13">
          <cell r="H13" t="str">
            <v>Bavaria Petersburg - keg 50.00L -</v>
          </cell>
          <cell r="I13">
            <v>425.4773394191169</v>
          </cell>
          <cell r="J13">
            <v>12.803491800253845</v>
          </cell>
        </row>
        <row r="14">
          <cell r="H14" t="str">
            <v>Bavaria Temnoe - bottle 00.50L -</v>
          </cell>
          <cell r="I14">
            <v>454.93419123040206</v>
          </cell>
          <cell r="J14">
            <v>11.010031851008167</v>
          </cell>
        </row>
        <row r="15">
          <cell r="H15" t="str">
            <v>Klinskoe Gold - bottle 00.33L TP</v>
          </cell>
          <cell r="I15">
            <v>565.22776081052461</v>
          </cell>
          <cell r="J15">
            <v>18.380480718631489</v>
          </cell>
        </row>
        <row r="16">
          <cell r="H16" t="str">
            <v>Klinskoe Gold - keg 50.00L -</v>
          </cell>
          <cell r="I16">
            <v>479.54629883167485</v>
          </cell>
          <cell r="J16">
            <v>15.589352055031123</v>
          </cell>
        </row>
        <row r="17">
          <cell r="H17" t="str">
            <v>Klinskoe Krepkoye - bottle 00.50L -</v>
          </cell>
          <cell r="I17" t="str">
            <v>NA</v>
          </cell>
          <cell r="J17" t="str">
            <v>NA</v>
          </cell>
        </row>
        <row r="18">
          <cell r="H18" t="str">
            <v>Klinskoe Krepkoye - bottle 00.50L TP</v>
          </cell>
          <cell r="I18" t="str">
            <v>NA</v>
          </cell>
          <cell r="J18" t="str">
            <v>NA</v>
          </cell>
        </row>
        <row r="19">
          <cell r="H19" t="str">
            <v>Klinskoe Krepkoye - keg 50.00L -</v>
          </cell>
          <cell r="I19" t="str">
            <v>NA</v>
          </cell>
          <cell r="J19" t="str">
            <v>NA</v>
          </cell>
        </row>
        <row r="20">
          <cell r="H20" t="str">
            <v>Klinskoe Lux - bottle 00.33L TP</v>
          </cell>
          <cell r="I20">
            <v>584.90925077164798</v>
          </cell>
          <cell r="J20">
            <v>19.076729635303558</v>
          </cell>
        </row>
        <row r="21">
          <cell r="H21" t="str">
            <v>Klinskoe Lux - bottle 00.50L -</v>
          </cell>
          <cell r="I21">
            <v>476.41635793574989</v>
          </cell>
          <cell r="J21">
            <v>14.314268770378764</v>
          </cell>
        </row>
        <row r="22">
          <cell r="H22" t="str">
            <v>Klinskoe Lux - bottle 00.50L TP</v>
          </cell>
          <cell r="I22">
            <v>529.43463096259359</v>
          </cell>
          <cell r="J22">
            <v>15.907070580580323</v>
          </cell>
        </row>
        <row r="23">
          <cell r="H23" t="str">
            <v>Klinskoe Lux - can 00.33L -</v>
          </cell>
          <cell r="I23">
            <v>1310.8363779217564</v>
          </cell>
          <cell r="J23">
            <v>40.324849651656287</v>
          </cell>
        </row>
        <row r="24">
          <cell r="H24" t="str">
            <v>Klinskoe Lux - can 00.50L -</v>
          </cell>
          <cell r="I24">
            <v>1174.1914638115006</v>
          </cell>
          <cell r="J24">
            <v>36.429029834639692</v>
          </cell>
        </row>
        <row r="25">
          <cell r="H25" t="str">
            <v>Klinskoe Lux - keg 50.00L -</v>
          </cell>
          <cell r="I25">
            <v>500.412708521963</v>
          </cell>
          <cell r="J25">
            <v>16.258010246779769</v>
          </cell>
        </row>
        <row r="26">
          <cell r="H26" t="str">
            <v>Klinskoe Specialnoye - bottle 00.50L -</v>
          </cell>
          <cell r="I26">
            <v>315.66760170282799</v>
          </cell>
          <cell r="J26">
            <v>10.032129292714243</v>
          </cell>
        </row>
        <row r="27">
          <cell r="H27" t="str">
            <v>Klinskoe Specialnoye - bottle 00.50L TP</v>
          </cell>
          <cell r="I27">
            <v>388.56330664531691</v>
          </cell>
          <cell r="J27">
            <v>12.546137033693649</v>
          </cell>
        </row>
        <row r="28">
          <cell r="H28" t="str">
            <v>Klinskoe Specialnoye - keg 50.00L -</v>
          </cell>
          <cell r="I28">
            <v>256.05566717369902</v>
          </cell>
          <cell r="J28">
            <v>8.1985691220420378</v>
          </cell>
        </row>
        <row r="29">
          <cell r="H29" t="str">
            <v>Klinskoe Svetloe - bottle 00.33L TP</v>
          </cell>
          <cell r="I29">
            <v>523.47991504669244</v>
          </cell>
          <cell r="J29">
            <v>17.016413818310678</v>
          </cell>
        </row>
        <row r="30">
          <cell r="H30" t="str">
            <v>Klinskoe Svetloe - bottle 00.50L -</v>
          </cell>
          <cell r="I30">
            <v>315.77074671694874</v>
          </cell>
          <cell r="J30">
            <v>10.033500602975716</v>
          </cell>
        </row>
        <row r="31">
          <cell r="H31" t="str">
            <v>Klinskoe Svetloe - bottle 00.50L TP</v>
          </cell>
          <cell r="I31">
            <v>400.12057193004603</v>
          </cell>
          <cell r="J31">
            <v>13.031314886595364</v>
          </cell>
        </row>
        <row r="32">
          <cell r="H32" t="str">
            <v>Klinskoe Svetloe - can 00.50L -</v>
          </cell>
          <cell r="I32">
            <v>1115.3606797472487</v>
          </cell>
          <cell r="J32">
            <v>34.179929714545622</v>
          </cell>
        </row>
        <row r="33">
          <cell r="H33" t="str">
            <v>Klinskoe Svetloe - keg 50.00L -</v>
          </cell>
          <cell r="I33">
            <v>368.98614230985748</v>
          </cell>
          <cell r="J33">
            <v>12.012437742894138</v>
          </cell>
        </row>
        <row r="34">
          <cell r="H34" t="str">
            <v>Klinskoe Yamskoe - bottle 00.50L -</v>
          </cell>
          <cell r="I34">
            <v>400.83174551920877</v>
          </cell>
          <cell r="J34">
            <v>13.029586318949077</v>
          </cell>
        </row>
        <row r="35">
          <cell r="H35" t="str">
            <v>Klinskoe Yamskoe - bottle 00.50L TP</v>
          </cell>
          <cell r="I35">
            <v>467.08886745834872</v>
          </cell>
          <cell r="J35">
            <v>15.168381102838138</v>
          </cell>
        </row>
        <row r="36">
          <cell r="H36" t="str">
            <v>Monomakh - - bottle 00.50L -</v>
          </cell>
          <cell r="I36">
            <v>275.09533939104728</v>
          </cell>
          <cell r="J36">
            <v>9.3300494250316053</v>
          </cell>
        </row>
        <row r="37">
          <cell r="H37" t="str">
            <v>Monomakh - - bottle 00.50L TP</v>
          </cell>
          <cell r="I37" t="str">
            <v>NA</v>
          </cell>
          <cell r="J37" t="str">
            <v>NA</v>
          </cell>
        </row>
        <row r="38">
          <cell r="H38" t="str">
            <v>Monomakh - - keg 50.00L -</v>
          </cell>
          <cell r="I38" t="str">
            <v>NA</v>
          </cell>
          <cell r="J38" t="str">
            <v>NA</v>
          </cell>
        </row>
        <row r="39">
          <cell r="H39" t="str">
            <v>Permskoye Gubernskoye - bottle 00.50L -</v>
          </cell>
          <cell r="I39">
            <v>265.3708259465555</v>
          </cell>
          <cell r="J39">
            <v>8.6228753272049818</v>
          </cell>
        </row>
        <row r="40">
          <cell r="H40" t="str">
            <v>Permskoye Gubernskoye - bottle 00.50L TP</v>
          </cell>
          <cell r="I40">
            <v>324.89406884712076</v>
          </cell>
          <cell r="J40">
            <v>10.508599073941829</v>
          </cell>
        </row>
        <row r="41">
          <cell r="H41" t="str">
            <v>Permskoye Gubernskoye - keg 50.00L -</v>
          </cell>
          <cell r="I41" t="str">
            <v>NA</v>
          </cell>
          <cell r="J41" t="str">
            <v>NA</v>
          </cell>
        </row>
        <row r="42">
          <cell r="H42" t="str">
            <v>Permskoye Gubernskoye - pet 01.50L -</v>
          </cell>
          <cell r="I42" t="str">
            <v>NA</v>
          </cell>
          <cell r="J42" t="str">
            <v>NA</v>
          </cell>
        </row>
        <row r="43">
          <cell r="H43" t="str">
            <v>Pikur Klassicheskoye - bottle 00.50L -</v>
          </cell>
          <cell r="I43">
            <v>308.76605127138811</v>
          </cell>
          <cell r="J43">
            <v>9.9851116511528932</v>
          </cell>
        </row>
        <row r="44">
          <cell r="H44" t="str">
            <v>Pikur Klassicheskoye - keg 50.00L -</v>
          </cell>
          <cell r="I44">
            <v>224.07871736113967</v>
          </cell>
          <cell r="J44">
            <v>7.2507039095940575</v>
          </cell>
        </row>
        <row r="45">
          <cell r="H45" t="str">
            <v>Pikur Krepkoye - bottle 00.50L -</v>
          </cell>
          <cell r="I45">
            <v>351.37746812773122</v>
          </cell>
          <cell r="J45">
            <v>11.39687841805012</v>
          </cell>
        </row>
        <row r="46">
          <cell r="H46" t="str">
            <v>Pikur Nostalgia - bottle 00.50L -</v>
          </cell>
          <cell r="I46">
            <v>299.31256913898625</v>
          </cell>
          <cell r="J46">
            <v>9.6911969859364735</v>
          </cell>
        </row>
        <row r="47">
          <cell r="H47" t="str">
            <v>Pikur Originalnoye - bottle 00.50L -</v>
          </cell>
          <cell r="I47">
            <v>317.32781514203975</v>
          </cell>
          <cell r="J47">
            <v>10.272096310342295</v>
          </cell>
        </row>
        <row r="48">
          <cell r="H48" t="str">
            <v>Pikur Originalnoye - keg 50.00L -</v>
          </cell>
          <cell r="I48">
            <v>233.06417852438835</v>
          </cell>
          <cell r="J48">
            <v>7.5495746378760771</v>
          </cell>
        </row>
        <row r="49">
          <cell r="H49" t="str">
            <v>Pikur Osoboye - pet 01.50L -</v>
          </cell>
          <cell r="I49">
            <v>348.45518186604357</v>
          </cell>
          <cell r="J49">
            <v>11.247589626138746</v>
          </cell>
        </row>
        <row r="50">
          <cell r="H50" t="str">
            <v>Pikur Osoboye - pet 02.00L -</v>
          </cell>
          <cell r="I50">
            <v>324.84173793097045</v>
          </cell>
          <cell r="J50">
            <v>10.480904943512401</v>
          </cell>
        </row>
        <row r="51">
          <cell r="H51" t="str">
            <v>Pikur Temnoe - bottle 00.50L -</v>
          </cell>
          <cell r="I51" t="str">
            <v>NA</v>
          </cell>
          <cell r="J51" t="str">
            <v>NA</v>
          </cell>
        </row>
        <row r="52">
          <cell r="H52" t="str">
            <v>Premier - - bottle 00.50L -</v>
          </cell>
          <cell r="I52">
            <v>293.80709518424925</v>
          </cell>
          <cell r="J52">
            <v>9.2744997544684633</v>
          </cell>
        </row>
        <row r="53">
          <cell r="H53" t="str">
            <v>Premier - - bottle 00.50L TP</v>
          </cell>
          <cell r="I53" t="str">
            <v>NA</v>
          </cell>
          <cell r="J53" t="str">
            <v>NA</v>
          </cell>
        </row>
        <row r="54">
          <cell r="H54" t="str">
            <v>Premier - - keg 50.00L -</v>
          </cell>
          <cell r="I54">
            <v>225.25247224333378</v>
          </cell>
          <cell r="J54">
            <v>7.2274748050311901</v>
          </cell>
        </row>
        <row r="55">
          <cell r="H55" t="str">
            <v>Premier Extra - bottle 00.50L -</v>
          </cell>
          <cell r="I55">
            <v>297.69549924899133</v>
          </cell>
          <cell r="J55">
            <v>10.134187360003592</v>
          </cell>
        </row>
        <row r="56">
          <cell r="H56" t="str">
            <v>Premier Extra - bottle 00.50L TP</v>
          </cell>
          <cell r="I56" t="str">
            <v>NA</v>
          </cell>
          <cell r="J56" t="str">
            <v>NA</v>
          </cell>
        </row>
        <row r="57">
          <cell r="H57" t="str">
            <v>Premier Extra - keg 50.00L -</v>
          </cell>
          <cell r="I57" t="str">
            <v>NA</v>
          </cell>
          <cell r="J57" t="str">
            <v>NA</v>
          </cell>
        </row>
        <row r="58">
          <cell r="H58" t="str">
            <v>Premier Klassicheskoye - bottle 00.50L -</v>
          </cell>
          <cell r="I58">
            <v>269.09511611268488</v>
          </cell>
          <cell r="J58">
            <v>8.4922159190185251</v>
          </cell>
        </row>
        <row r="59">
          <cell r="H59" t="str">
            <v>Premier Klassicheskoye - bottle 00.50L TP</v>
          </cell>
          <cell r="I59" t="str">
            <v>NA</v>
          </cell>
          <cell r="J59" t="str">
            <v>NA</v>
          </cell>
        </row>
        <row r="60">
          <cell r="H60" t="str">
            <v>Premier Klassicheskoye - keg 50.00L -</v>
          </cell>
          <cell r="I60">
            <v>200.53431422435514</v>
          </cell>
          <cell r="J60">
            <v>6.4291600293766304</v>
          </cell>
        </row>
        <row r="61">
          <cell r="H61" t="str">
            <v>Rifey Uralskoye- bottle 00.50L -</v>
          </cell>
          <cell r="I61">
            <v>253.91056987485896</v>
          </cell>
          <cell r="J61">
            <v>8.2035731303024555</v>
          </cell>
        </row>
        <row r="62">
          <cell r="H62" t="str">
            <v>Rifey Uralskoye- bottle 00.50L TR -</v>
          </cell>
          <cell r="I62">
            <v>313.75282596905595</v>
          </cell>
          <cell r="J62">
            <v>10.127478625076812</v>
          </cell>
        </row>
        <row r="63">
          <cell r="H63" t="str">
            <v>Rifey Uralskoye - keg 50.00L -</v>
          </cell>
          <cell r="I63">
            <v>202.83382157492628</v>
          </cell>
          <cell r="J63">
            <v>6.5535580111221492</v>
          </cell>
        </row>
        <row r="64">
          <cell r="H64" t="str">
            <v>Rifey Uralskoye - pet 01.50L -</v>
          </cell>
          <cell r="I64">
            <v>373.95124086727486</v>
          </cell>
          <cell r="J64">
            <v>11.954457749762705</v>
          </cell>
        </row>
        <row r="65">
          <cell r="H65" t="str">
            <v>Rifey Uralskoye - pet 02.00L -</v>
          </cell>
          <cell r="I65">
            <v>347.42953310217786</v>
          </cell>
          <cell r="J65">
            <v>11.113065095155665</v>
          </cell>
        </row>
        <row r="66">
          <cell r="H66" t="str">
            <v>Rifey Krepkoye - bottle 00.50L -</v>
          </cell>
          <cell r="I66">
            <v>274.82669084536724</v>
          </cell>
          <cell r="J66">
            <v>8.8846310093163918</v>
          </cell>
        </row>
        <row r="67">
          <cell r="H67" t="str">
            <v>Rifey Krepkoye - bottle 00.50L TP</v>
          </cell>
          <cell r="I67">
            <v>335.26268889674117</v>
          </cell>
          <cell r="J67">
            <v>10.824343734139559</v>
          </cell>
        </row>
        <row r="68">
          <cell r="H68" t="str">
            <v>Rifey Krepkoye - keg 50.00L -</v>
          </cell>
          <cell r="I68">
            <v>220.73207218679275</v>
          </cell>
          <cell r="J68">
            <v>7.1430079410075997</v>
          </cell>
        </row>
        <row r="69">
          <cell r="H69" t="str">
            <v>Rifey Krepkoye - pet 01.50L -</v>
          </cell>
          <cell r="I69">
            <v>406.17233665150161</v>
          </cell>
          <cell r="J69">
            <v>13.015269688467104</v>
          </cell>
        </row>
        <row r="70">
          <cell r="H70" t="str">
            <v>Rifey Krepkoye - pet 02.00L -</v>
          </cell>
          <cell r="I70">
            <v>380.32682814065527</v>
          </cell>
          <cell r="J70">
            <v>12.192773003333963</v>
          </cell>
        </row>
        <row r="71">
          <cell r="H71" t="str">
            <v>Rifey Svetloe - pet 01.50L -</v>
          </cell>
          <cell r="I71">
            <v>349.02173701398686</v>
          </cell>
          <cell r="J71">
            <v>11.201160791753571</v>
          </cell>
        </row>
        <row r="72">
          <cell r="H72" t="str">
            <v>Rifey Svetloe - pet 02.00L -</v>
          </cell>
          <cell r="I72">
            <v>325.40484610656279</v>
          </cell>
          <cell r="J72">
            <v>10.439343634547479</v>
          </cell>
        </row>
        <row r="73">
          <cell r="H73" t="str">
            <v>Sibirskaya Korona Klassicheskoye - bottle 00.50L -</v>
          </cell>
          <cell r="I73">
            <v>354.28965525970887</v>
          </cell>
          <cell r="J73">
            <v>11.404415535465001</v>
          </cell>
        </row>
        <row r="74">
          <cell r="H74" t="str">
            <v>Sibirskaya Korona Klassicheskoye - bottle 00.50L TP</v>
          </cell>
          <cell r="I74">
            <v>399.06763829006496</v>
          </cell>
          <cell r="J74">
            <v>12.857254077048632</v>
          </cell>
        </row>
        <row r="75">
          <cell r="H75" t="str">
            <v>Sibirskaya Korona Klassicheskoye - can 00.33L -</v>
          </cell>
          <cell r="I75">
            <v>1245.8482314660562</v>
          </cell>
          <cell r="J75">
            <v>38.551274937177986</v>
          </cell>
        </row>
        <row r="76">
          <cell r="H76" t="str">
            <v>Sibirskaya Korona Klassicheskoye - can 00.50L -</v>
          </cell>
          <cell r="I76">
            <v>1114.0361179648914</v>
          </cell>
          <cell r="J76">
            <v>34.555099292308128</v>
          </cell>
        </row>
        <row r="77">
          <cell r="H77" t="str">
            <v>Sibirskaya Korona Klassicheskoye - keg 50.00L -</v>
          </cell>
          <cell r="I77">
            <v>250.77682410940466</v>
          </cell>
          <cell r="J77">
            <v>8.0569265050945127</v>
          </cell>
        </row>
        <row r="78">
          <cell r="H78" t="str">
            <v>Sibirskaya Korona Krepkoye - bottle 00.50L -</v>
          </cell>
          <cell r="I78">
            <v>408.67434484673441</v>
          </cell>
          <cell r="J78">
            <v>13.111398257621827</v>
          </cell>
        </row>
        <row r="79">
          <cell r="H79" t="str">
            <v>Sibirskaya Korona Krepkoye - bottle 00.50L TP</v>
          </cell>
          <cell r="I79">
            <v>446.63279963284015</v>
          </cell>
          <cell r="J79">
            <v>14.375829870786582</v>
          </cell>
        </row>
        <row r="80">
          <cell r="H80" t="str">
            <v>Sibirskaya Korona Krepkoye - keg 50.00L -</v>
          </cell>
          <cell r="I80">
            <v>319.19516404877811</v>
          </cell>
          <cell r="J80">
            <v>10.157770235028334</v>
          </cell>
        </row>
        <row r="81">
          <cell r="H81" t="str">
            <v>Sibirskaya Korona Originalnoye - bottle 00.50L -</v>
          </cell>
          <cell r="I81">
            <v>303.41375453335394</v>
          </cell>
          <cell r="J81">
            <v>9.7736381552568155</v>
          </cell>
        </row>
        <row r="82">
          <cell r="H82" t="str">
            <v>Sibirskaya Korona Originalnoye - bottle 00.50L TP</v>
          </cell>
          <cell r="I82">
            <v>338.84063862116921</v>
          </cell>
          <cell r="J82">
            <v>10.943084987785658</v>
          </cell>
        </row>
        <row r="83">
          <cell r="H83" t="str">
            <v>Sibirskaya Korona Originalnoye - keg 50.00L -</v>
          </cell>
          <cell r="I83">
            <v>213.51860431310439</v>
          </cell>
          <cell r="J83">
            <v>6.8618998812915128</v>
          </cell>
        </row>
        <row r="84">
          <cell r="H84" t="str">
            <v>Sibirskaya Korona Paskhalnoye - bottle 00.50L -</v>
          </cell>
          <cell r="I84">
            <v>408.40105004253087</v>
          </cell>
          <cell r="J84">
            <v>13.790245010758433</v>
          </cell>
        </row>
        <row r="85">
          <cell r="H85" t="str">
            <v>Sibirskaya Korona Paskhalnoye - bottle 00.50L TP</v>
          </cell>
          <cell r="I85">
            <v>446.78205963505189</v>
          </cell>
          <cell r="J85">
            <v>15.085150867456171</v>
          </cell>
        </row>
        <row r="86">
          <cell r="H86" t="str">
            <v>Sibirskaya Korona Prazdnichoye Svetloye bottle 00.50L -</v>
          </cell>
          <cell r="I86">
            <v>382.83088654871636</v>
          </cell>
          <cell r="J86">
            <v>12.320428787892396</v>
          </cell>
        </row>
        <row r="87">
          <cell r="H87" t="str">
            <v>Sibirskaya Korona Prazdnichoye Svetloye bottle 00.50L TP</v>
          </cell>
          <cell r="I87">
            <v>442.03427979528209</v>
          </cell>
          <cell r="J87">
            <v>14.176506196313591</v>
          </cell>
        </row>
        <row r="88">
          <cell r="H88" t="str">
            <v>Sibirskaya Korona Prazdnichoye Svetloye keg 50.00L -</v>
          </cell>
          <cell r="I88">
            <v>398.34978134741493</v>
          </cell>
          <cell r="J88">
            <v>12.782092083953314</v>
          </cell>
        </row>
        <row r="89">
          <cell r="H89" t="str">
            <v>Sibirskaya Korona Prazdnichoye Temnoye bottle 00.50L -</v>
          </cell>
          <cell r="I89">
            <v>433.8825426691298</v>
          </cell>
          <cell r="J89">
            <v>13.844312778451624</v>
          </cell>
        </row>
        <row r="90">
          <cell r="H90" t="str">
            <v>Sibirskaya Korona Prazdnichoye Temnoye bottle 00.50L TP</v>
          </cell>
          <cell r="I90">
            <v>472.30349079621396</v>
          </cell>
          <cell r="J90">
            <v>15.080293192572622</v>
          </cell>
        </row>
        <row r="91">
          <cell r="H91" t="str">
            <v>Sibirskaya Korona Prazdnichoye Temnoye keg 50.00L -</v>
          </cell>
          <cell r="I91">
            <v>341.76310689728768</v>
          </cell>
          <cell r="J91">
            <v>10.930584247020521</v>
          </cell>
        </row>
        <row r="92">
          <cell r="H92" t="str">
            <v>Sibirskaya Korona Rojdestvenkyoe - bottle 00.50L -</v>
          </cell>
          <cell r="I92">
            <v>480.5551452771719</v>
          </cell>
          <cell r="J92">
            <v>14.038949261227044</v>
          </cell>
        </row>
        <row r="93">
          <cell r="H93" t="str">
            <v>Sibirskaya Korona Rojdestvenkyoe - bottle 00.50L TP</v>
          </cell>
          <cell r="I93">
            <v>520.54493830330489</v>
          </cell>
          <cell r="J93">
            <v>15.204832439831502</v>
          </cell>
        </row>
        <row r="94">
          <cell r="H94" t="str">
            <v>Stella Artois - - bottle 00.33L -</v>
          </cell>
          <cell r="I94">
            <v>1707.5622749765453</v>
          </cell>
          <cell r="J94">
            <v>51.510380812806147</v>
          </cell>
        </row>
        <row r="95">
          <cell r="H95" t="str">
            <v>Stella Artois - - bottle 00.50L -</v>
          </cell>
          <cell r="I95">
            <v>1337.7708526389119</v>
          </cell>
          <cell r="J95">
            <v>40.367227217259313</v>
          </cell>
        </row>
        <row r="96">
          <cell r="H96" t="str">
            <v>Stella Artois - - can 00.33L -</v>
          </cell>
          <cell r="I96">
            <v>1316.9679854182962</v>
          </cell>
          <cell r="J96">
            <v>39.630714430373651</v>
          </cell>
        </row>
        <row r="97">
          <cell r="H97" t="str">
            <v>Stella Artois - - can 00.50L -</v>
          </cell>
          <cell r="I97">
            <v>1180.9548455657505</v>
          </cell>
          <cell r="J97">
            <v>35.758758135759351</v>
          </cell>
        </row>
        <row r="98">
          <cell r="H98" t="str">
            <v>Stella Artois - - keg 50.00L -</v>
          </cell>
          <cell r="I98">
            <v>517.62627527919631</v>
          </cell>
          <cell r="J98">
            <v>15.62709355532332</v>
          </cell>
        </row>
        <row r="99">
          <cell r="H99" t="str">
            <v>Tolstiak Bolshoe - pet 01.50L -</v>
          </cell>
          <cell r="I99">
            <v>373.95121499389023</v>
          </cell>
          <cell r="J99">
            <v>11.973920912844415</v>
          </cell>
        </row>
        <row r="100">
          <cell r="H100" t="str">
            <v>Tolstiak Bolshoe - pet 02.00L -</v>
          </cell>
          <cell r="I100">
            <v>346.07017871957072</v>
          </cell>
          <cell r="J100">
            <v>11.047779510021963</v>
          </cell>
        </row>
        <row r="101">
          <cell r="H101" t="str">
            <v>Tolstiak Dobroye - bottle 00.50L -</v>
          </cell>
          <cell r="I101">
            <v>258.6311459136233</v>
          </cell>
          <cell r="J101">
            <v>8.3902206338749412</v>
          </cell>
        </row>
        <row r="102">
          <cell r="H102" t="str">
            <v>Tolstiak Dobroye - bottle 00.50L TP</v>
          </cell>
          <cell r="I102">
            <v>302.58571566082571</v>
          </cell>
          <cell r="J102">
            <v>9.8041429279948833</v>
          </cell>
        </row>
        <row r="103">
          <cell r="H103" t="str">
            <v>Tolstiak Dobroye - keg 50.00L -</v>
          </cell>
          <cell r="I103">
            <v>191.52244665653856</v>
          </cell>
          <cell r="J103">
            <v>6.1919608768578804</v>
          </cell>
        </row>
        <row r="104">
          <cell r="H104" t="str">
            <v>Tolstiak Dobroye - pet 01.50L -</v>
          </cell>
          <cell r="I104" t="str">
            <v>NA</v>
          </cell>
          <cell r="J104" t="str">
            <v>NA</v>
          </cell>
        </row>
        <row r="105">
          <cell r="H105" t="str">
            <v>Tolstiak Dobroye - pet 02.00L -</v>
          </cell>
          <cell r="I105" t="str">
            <v>NA</v>
          </cell>
          <cell r="J105" t="str">
            <v>NA</v>
          </cell>
        </row>
        <row r="106">
          <cell r="H106" t="str">
            <v>Tolstiak Krepkoye - bottle 00.50L -</v>
          </cell>
          <cell r="I106">
            <v>256.23803076136869</v>
          </cell>
          <cell r="J106">
            <v>8.3737548811872955</v>
          </cell>
        </row>
        <row r="107">
          <cell r="H107" t="str">
            <v>Tolstiak Krepkoye - bottle 00.50L TP</v>
          </cell>
          <cell r="I107">
            <v>311.1988755376172</v>
          </cell>
          <cell r="J107">
            <v>10.179207953688811</v>
          </cell>
        </row>
        <row r="108">
          <cell r="H108" t="str">
            <v>Tolstiak Krepkoye - keg 50.00L -</v>
          </cell>
          <cell r="I108">
            <v>203.39460360811054</v>
          </cell>
          <cell r="J108">
            <v>6.6494385673034886</v>
          </cell>
        </row>
        <row r="109">
          <cell r="H109" t="str">
            <v>Tolstiak Legkoye - bottle 00.50L -</v>
          </cell>
          <cell r="I109">
            <v>241.65870770152486</v>
          </cell>
          <cell r="J109">
            <v>7.8444712045811125</v>
          </cell>
        </row>
        <row r="110">
          <cell r="H110" t="str">
            <v>Tolstiak Legkoye - bottle 00.50L TP</v>
          </cell>
          <cell r="I110">
            <v>286.73181608547111</v>
          </cell>
          <cell r="J110">
            <v>9.2867335289774395</v>
          </cell>
        </row>
        <row r="111">
          <cell r="H111" t="str">
            <v>Tolstiak Legkoye - keg 50.00L -</v>
          </cell>
          <cell r="I111" t="str">
            <v>NA</v>
          </cell>
          <cell r="J111" t="str">
            <v>NA</v>
          </cell>
        </row>
        <row r="112">
          <cell r="H112" t="str">
            <v>Tolstiak Legkoye - pet 01.50L -</v>
          </cell>
          <cell r="I112" t="str">
            <v>NA</v>
          </cell>
          <cell r="J112" t="str">
            <v>NA</v>
          </cell>
        </row>
        <row r="113">
          <cell r="H113" t="str">
            <v>Tolstiak Silnoye - bottle 00.50L -</v>
          </cell>
          <cell r="I113">
            <v>313.3202817236039</v>
          </cell>
          <cell r="J113">
            <v>10.108633281905023</v>
          </cell>
        </row>
        <row r="114">
          <cell r="H114" t="str">
            <v>Tolstiak Silnoye - bottle 00.50L TP</v>
          </cell>
          <cell r="I114">
            <v>353.45387019536804</v>
          </cell>
          <cell r="J114">
            <v>11.409493703073007</v>
          </cell>
        </row>
        <row r="115">
          <cell r="H115" t="str">
            <v>Tolstiak Silnoye - keg 50.00L -</v>
          </cell>
          <cell r="I115" t="str">
            <v>NA</v>
          </cell>
          <cell r="J115" t="str">
            <v>NA</v>
          </cell>
        </row>
        <row r="116">
          <cell r="H116" t="str">
            <v>Tolstiak Silnoye - pet 01.50L -</v>
          </cell>
          <cell r="I116" t="str">
            <v>NA</v>
          </cell>
          <cell r="J116" t="str">
            <v>NA</v>
          </cell>
        </row>
        <row r="117">
          <cell r="H117" t="str">
            <v>Tolstiak Temnoe - bottle 00.50L -</v>
          </cell>
          <cell r="I117">
            <v>288.49645302071212</v>
          </cell>
          <cell r="J117">
            <v>9.3424346713783564</v>
          </cell>
        </row>
        <row r="118">
          <cell r="H118" t="str">
            <v>Tolstiak Temnoe - bottle 00.50L TP</v>
          </cell>
          <cell r="I118">
            <v>333.6056433227447</v>
          </cell>
          <cell r="J118">
            <v>10.762896308810364</v>
          </cell>
        </row>
        <row r="119">
          <cell r="H119" t="str">
            <v>Tolstiak Temnoe - keg 50.00L -</v>
          </cell>
          <cell r="I119" t="str">
            <v>NA</v>
          </cell>
          <cell r="J119" t="str">
            <v>NA</v>
          </cell>
        </row>
        <row r="120">
          <cell r="H120" t="str">
            <v>Tolstiak Temnoe - pet 01.50L -</v>
          </cell>
          <cell r="I120" t="str">
            <v>NA</v>
          </cell>
          <cell r="J120" t="str">
            <v>NA</v>
          </cell>
        </row>
        <row r="121">
          <cell r="H121" t="str">
            <v>Tolstiak Zaboristoye - bottle 00.50L -</v>
          </cell>
          <cell r="I121">
            <v>286.8068173572355</v>
          </cell>
          <cell r="J121">
            <v>9.2723884465335207</v>
          </cell>
        </row>
        <row r="122">
          <cell r="H122" t="str">
            <v>Tolstiak Zaboristoye - bottle 00.50L TP</v>
          </cell>
          <cell r="I122">
            <v>327.43675619115112</v>
          </cell>
          <cell r="J122">
            <v>10.563763631268589</v>
          </cell>
        </row>
        <row r="123">
          <cell r="H123" t="str">
            <v>Tolstiak Zaboristoye - keg 50.00L -</v>
          </cell>
          <cell r="I123">
            <v>217.66602270835475</v>
          </cell>
          <cell r="J123">
            <v>7.0082816265632211</v>
          </cell>
        </row>
        <row r="124">
          <cell r="H124" t="str">
            <v>Tolstiak Zaboristoye - pet 01.50L -</v>
          </cell>
          <cell r="I124" t="str">
            <v>NA</v>
          </cell>
          <cell r="J124" t="str">
            <v>NA</v>
          </cell>
        </row>
        <row r="125">
          <cell r="H125" t="str">
            <v>Viking #12% - bottle 00.50L -</v>
          </cell>
          <cell r="I125" t="str">
            <v>NA</v>
          </cell>
          <cell r="J125" t="str">
            <v>NA</v>
          </cell>
        </row>
        <row r="126">
          <cell r="H126" t="str">
            <v>Viking #12% - bottle 00.50L TP</v>
          </cell>
          <cell r="I126" t="str">
            <v>NA</v>
          </cell>
          <cell r="J126" t="str">
            <v>NA</v>
          </cell>
        </row>
        <row r="127">
          <cell r="H127" t="str">
            <v>Viking #12% - keg 50.00L -</v>
          </cell>
          <cell r="I127" t="str">
            <v>NA</v>
          </cell>
          <cell r="J127" t="str">
            <v>NA</v>
          </cell>
        </row>
        <row r="128">
          <cell r="H128" t="str">
            <v>Viking #12% - pet 01.50L -</v>
          </cell>
          <cell r="I128" t="str">
            <v>NA</v>
          </cell>
          <cell r="J128" t="str">
            <v>NA</v>
          </cell>
        </row>
        <row r="129">
          <cell r="H129" t="str">
            <v>Volzhanin Akhtuba - bottle 00.50L -</v>
          </cell>
          <cell r="I129">
            <v>277.79849372070089</v>
          </cell>
          <cell r="J129">
            <v>9.1878821155934318</v>
          </cell>
        </row>
        <row r="130">
          <cell r="H130" t="str">
            <v>Volzhanin Akhtuba - keg 50.00L -</v>
          </cell>
          <cell r="I130">
            <v>481.22923482010816</v>
          </cell>
          <cell r="J130">
            <v>15.898886455843442</v>
          </cell>
        </row>
        <row r="131">
          <cell r="H131" t="str">
            <v>Volzhanin Krepkoye - bottle 00.50L -</v>
          </cell>
          <cell r="I131">
            <v>309.61218125041324</v>
          </cell>
          <cell r="J131">
            <v>10.218357635699633</v>
          </cell>
        </row>
        <row r="132">
          <cell r="H132" t="str">
            <v>Volzhanin Krepkoye - bottle 00.50L TP</v>
          </cell>
          <cell r="I132">
            <v>356.5525576961013</v>
          </cell>
          <cell r="J132">
            <v>11.764890046972262</v>
          </cell>
        </row>
        <row r="133">
          <cell r="H133" t="str">
            <v>Volzhanin Krepkoye - keg 50.00L -</v>
          </cell>
          <cell r="I133">
            <v>263.179329582241</v>
          </cell>
          <cell r="J133">
            <v>8.6984087368483909</v>
          </cell>
        </row>
        <row r="134">
          <cell r="H134" t="str">
            <v>Volzhanin Osoboye Krepkoye - pet 01.50L -</v>
          </cell>
          <cell r="I134">
            <v>417.78860305760998</v>
          </cell>
          <cell r="J134">
            <v>13.379789742662901</v>
          </cell>
        </row>
        <row r="135">
          <cell r="H135" t="str">
            <v>Volzhanin Osoboye Krepkoye - pet 02.00L -</v>
          </cell>
          <cell r="I135">
            <v>387.72146571774812</v>
          </cell>
          <cell r="J135">
            <v>12.367798056440119</v>
          </cell>
        </row>
        <row r="136">
          <cell r="H136" t="str">
            <v>Volzhanin Originalnoye - pet 01.50L -</v>
          </cell>
          <cell r="I136">
            <v>360.79867473455471</v>
          </cell>
          <cell r="J136">
            <v>11.535198373391967</v>
          </cell>
        </row>
        <row r="137">
          <cell r="H137" t="str">
            <v>Volzhanin Originalnoye - pet 02.00L -</v>
          </cell>
          <cell r="I137">
            <v>336.95066774071336</v>
          </cell>
          <cell r="J137">
            <v>10.730521480253955</v>
          </cell>
        </row>
        <row r="138">
          <cell r="H138" t="str">
            <v>Volzhanin Stalingradskoye Temnoye bottle 00.50L -</v>
          </cell>
          <cell r="I138">
            <v>303.04670629633762</v>
          </cell>
          <cell r="J138">
            <v>10.03083592190303</v>
          </cell>
        </row>
        <row r="139">
          <cell r="H139" t="str">
            <v>Volzhanin Stalingradskoye Temnoye bottle 00.50L TP</v>
          </cell>
          <cell r="I139" t="str">
            <v>NA</v>
          </cell>
          <cell r="J139" t="str">
            <v>NA</v>
          </cell>
        </row>
        <row r="140">
          <cell r="H140" t="str">
            <v>Volzhanin Svetloe - bottle 00.50L -</v>
          </cell>
          <cell r="I140">
            <v>236.70271664519169</v>
          </cell>
          <cell r="J140">
            <v>7.8083793793985299</v>
          </cell>
        </row>
        <row r="141">
          <cell r="H141" t="str">
            <v>Volzhanin Svetloe - bottle 00.50L TP</v>
          </cell>
          <cell r="I141">
            <v>284.0625442851956</v>
          </cell>
          <cell r="J141">
            <v>9.3727832334377013</v>
          </cell>
        </row>
        <row r="142">
          <cell r="H142" t="str">
            <v>Volzhanin Svetloe - keg 50.00L -</v>
          </cell>
          <cell r="I142">
            <v>188.49507089168213</v>
          </cell>
          <cell r="J142">
            <v>6.1184507140863928</v>
          </cell>
        </row>
        <row r="143">
          <cell r="H143" t="str">
            <v>Volzhanin Svetloe - pet 01.00L -</v>
          </cell>
          <cell r="I143">
            <v>419.2387296831098</v>
          </cell>
          <cell r="J143">
            <v>12.454074277795087</v>
          </cell>
        </row>
        <row r="144">
          <cell r="H144" t="str">
            <v>Volzhanin Svetloe - pet 01.50L -</v>
          </cell>
          <cell r="I144">
            <v>359.31609944892426</v>
          </cell>
          <cell r="J144">
            <v>11.507428517773196</v>
          </cell>
        </row>
        <row r="145">
          <cell r="H145" t="str">
            <v>Volzhanin Svetloe - pet 02.00L -</v>
          </cell>
          <cell r="I145">
            <v>332.33294982733526</v>
          </cell>
          <cell r="J145">
            <v>10.58180492203824</v>
          </cell>
        </row>
        <row r="146">
          <cell r="H146" t="str">
            <v>0 0 0 0 0 0</v>
          </cell>
          <cell r="I146" t="str">
            <v>NA</v>
          </cell>
          <cell r="J146" t="str">
            <v>NA</v>
          </cell>
        </row>
        <row r="147">
          <cell r="H147" t="str">
            <v>0 0 0 0 0 0</v>
          </cell>
          <cell r="I147" t="str">
            <v>NA</v>
          </cell>
          <cell r="J147" t="str">
            <v>NA</v>
          </cell>
        </row>
        <row r="148">
          <cell r="H148" t="str">
            <v>0 0 0 0 0 0</v>
          </cell>
          <cell r="I148" t="str">
            <v>NA</v>
          </cell>
          <cell r="J148" t="str">
            <v>NA</v>
          </cell>
        </row>
        <row r="149">
          <cell r="H149" t="str">
            <v>0 0 0 0 0 0</v>
          </cell>
          <cell r="I149" t="str">
            <v>NA</v>
          </cell>
          <cell r="J149" t="str">
            <v>NA</v>
          </cell>
        </row>
        <row r="150">
          <cell r="H150" t="str">
            <v>0 0 0 0 0 0</v>
          </cell>
          <cell r="I150" t="str">
            <v>NA</v>
          </cell>
          <cell r="J150" t="str">
            <v>NA</v>
          </cell>
        </row>
        <row r="151">
          <cell r="H151" t="str">
            <v>0 0 0 0 0 0</v>
          </cell>
          <cell r="I151" t="str">
            <v>NA</v>
          </cell>
          <cell r="J151" t="str">
            <v>NA</v>
          </cell>
        </row>
        <row r="152">
          <cell r="H152" t="str">
            <v>0 0 0 0 0 0</v>
          </cell>
          <cell r="I152" t="str">
            <v>NA</v>
          </cell>
          <cell r="J152" t="str">
            <v>NA</v>
          </cell>
        </row>
        <row r="153">
          <cell r="I153">
            <v>367.34468299071705</v>
          </cell>
          <cell r="J153">
            <v>11.818471872703665</v>
          </cell>
        </row>
        <row r="154">
          <cell r="I154">
            <v>116</v>
          </cell>
          <cell r="J154">
            <v>116</v>
          </cell>
        </row>
      </sheetData>
      <sheetData sheetId="8" refreshError="1"/>
      <sheetData sheetId="9" refreshError="1"/>
      <sheetData sheetId="10" refreshError="1"/>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аланс ККБ"/>
      <sheetName val="ОПУ ККБ"/>
      <sheetName val="ДДС ККБ"/>
      <sheetName val="межфирм.реал."/>
      <sheetName val="межфирм.перетоки"/>
      <sheetName val="к балансу"/>
      <sheetName val="ОС"/>
      <sheetName val="материалы"/>
      <sheetName val="ДЗ_КЗ"/>
      <sheetName val="Баланс"/>
      <sheetName val="ОДР"/>
      <sheetName val="ОДДС"/>
      <sheetName val="Расчет ДМ"/>
      <sheetName val="TB"/>
      <sheetName val="элим.баланс"/>
      <sheetName val="Элим P&amp;L"/>
      <sheetName val="прод.элим PL"/>
      <sheetName val="ДДС"/>
      <sheetName val="элим ДДС"/>
      <sheetName val="диаграмма дивид"/>
      <sheetName val="ф2"/>
      <sheetName val="Database (RUR)Mar YT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ase (RUR)"/>
      <sheetName val="Database RUR 1"/>
      <sheetName val="Database RUR per Hl"/>
      <sheetName val="By brand RUR"/>
      <sheetName val="By DC per RUR"/>
      <sheetName val="By DC per hl"/>
      <sheetName val="February (KRUR)"/>
      <sheetName val="4. NWABC"/>
      <sheetName val="данные"/>
      <sheetName val="MAIN"/>
      <sheetName val="параметры"/>
      <sheetName val="Database (RUR)Mar YTD"/>
      <sheetName val="диаграмма дивид"/>
      <sheetName val="Элим P&amp;L"/>
      <sheetName val="Дин. оборотн. ср-в!!!"/>
      <sheetName val="ф2"/>
      <sheetName val="Уровень показателей!!!"/>
      <sheetName val="Б3!!!"/>
      <sheetName val="Б1"/>
      <sheetName val="DT 1999 (abst. from model)"/>
    </sheetNames>
    <sheetDataSet>
      <sheetData sheetId="0">
        <row r="3">
          <cell r="H3" t="str">
            <v>Bag Beer Krepkoye - pet 01.50L -</v>
          </cell>
        </row>
      </sheetData>
      <sheetData sheetId="1">
        <row r="3">
          <cell r="H3" t="str">
            <v>Bag Beer Krepkoye - pet 01.50L -</v>
          </cell>
        </row>
      </sheetData>
      <sheetData sheetId="2">
        <row r="3">
          <cell r="H3" t="str">
            <v>Bag Beer Krepkoye - pet 01.50L -</v>
          </cell>
        </row>
      </sheetData>
      <sheetData sheetId="3">
        <row r="3">
          <cell r="H3" t="str">
            <v>Bag Beer Krepkoye - pet 01.50L -</v>
          </cell>
        </row>
      </sheetData>
      <sheetData sheetId="4">
        <row r="3">
          <cell r="H3" t="str">
            <v>Bag Beer Krepkoye - pet 01.50L -</v>
          </cell>
        </row>
      </sheetData>
      <sheetData sheetId="5">
        <row r="3">
          <cell r="H3" t="str">
            <v>Bag Beer Krepkoye - pet 01.50L -</v>
          </cell>
        </row>
      </sheetData>
      <sheetData sheetId="6">
        <row r="3">
          <cell r="H3" t="str">
            <v>Bag Beer Krepkoye - pet 01.50L -</v>
          </cell>
        </row>
      </sheetData>
      <sheetData sheetId="7">
        <row r="3">
          <cell r="H3" t="str">
            <v>Bag Beer Krepkoye - pet 01.50L -</v>
          </cell>
          <cell r="I3">
            <v>411.10429246152239</v>
          </cell>
          <cell r="J3">
            <v>13.194358092061519</v>
          </cell>
        </row>
        <row r="4">
          <cell r="H4" t="str">
            <v>Bag Beer Krepkoye - pet 02.00L -</v>
          </cell>
          <cell r="I4">
            <v>387.47460829887171</v>
          </cell>
          <cell r="J4">
            <v>12.438597188813114</v>
          </cell>
        </row>
        <row r="5">
          <cell r="H5" t="str">
            <v>Bag Beer Originalnoye - bottle 00.50L -</v>
          </cell>
          <cell r="I5">
            <v>237.68280063780242</v>
          </cell>
          <cell r="J5">
            <v>7.7251065950937958</v>
          </cell>
        </row>
        <row r="6">
          <cell r="H6" t="str">
            <v>Bag Beer Originalnoye - bottle 00.50L TP</v>
          </cell>
          <cell r="I6" t="str">
            <v>NA</v>
          </cell>
          <cell r="J6" t="str">
            <v>NA</v>
          </cell>
        </row>
        <row r="7">
          <cell r="H7" t="str">
            <v>Bag Beer Originalnoye - pet 01.50L -</v>
          </cell>
          <cell r="I7">
            <v>349.17830906577336</v>
          </cell>
          <cell r="J7">
            <v>11.220209218846978</v>
          </cell>
        </row>
        <row r="8">
          <cell r="H8" t="str">
            <v>Bag Beer Originalnoye - pet 02.00L -</v>
          </cell>
          <cell r="I8">
            <v>325.72024348111222</v>
          </cell>
          <cell r="J8">
            <v>10.449724178199846</v>
          </cell>
        </row>
        <row r="9">
          <cell r="H9" t="str">
            <v>Bavaria Legkoye - bottle 00.50L -</v>
          </cell>
          <cell r="I9">
            <v>405.283109659231</v>
          </cell>
          <cell r="J9">
            <v>11.976199237417385</v>
          </cell>
        </row>
        <row r="10">
          <cell r="H10" t="str">
            <v>Bavaria Legkoye - keg 50.00L -</v>
          </cell>
          <cell r="I10">
            <v>382.69658245344249</v>
          </cell>
          <cell r="J10">
            <v>11.388897141255836</v>
          </cell>
        </row>
        <row r="11">
          <cell r="H11" t="str">
            <v>Bavaria Originalnoye - bottle 00.50L -</v>
          </cell>
          <cell r="I11">
            <v>473.24376099633764</v>
          </cell>
          <cell r="J11">
            <v>14.225211427070397</v>
          </cell>
        </row>
        <row r="12">
          <cell r="H12" t="str">
            <v>Bavaria Petersburg - bottle 00.50L -</v>
          </cell>
          <cell r="I12">
            <v>448.06386662490542</v>
          </cell>
          <cell r="J12">
            <v>13.390793896415394</v>
          </cell>
        </row>
        <row r="13">
          <cell r="H13" t="str">
            <v>Bavaria Petersburg - keg 50.00L -</v>
          </cell>
          <cell r="I13">
            <v>425.4773394191169</v>
          </cell>
          <cell r="J13">
            <v>12.803491800253845</v>
          </cell>
        </row>
        <row r="14">
          <cell r="H14" t="str">
            <v>Bavaria Temnoe - bottle 00.50L -</v>
          </cell>
          <cell r="I14">
            <v>454.93419123040206</v>
          </cell>
          <cell r="J14">
            <v>11.010031851008167</v>
          </cell>
        </row>
        <row r="15">
          <cell r="H15" t="str">
            <v>Klinskoe Gold - bottle 00.33L TP</v>
          </cell>
          <cell r="I15">
            <v>565.22776081052461</v>
          </cell>
          <cell r="J15">
            <v>18.380480718631489</v>
          </cell>
        </row>
        <row r="16">
          <cell r="H16" t="str">
            <v>Klinskoe Gold - keg 50.00L -</v>
          </cell>
          <cell r="I16">
            <v>479.54629883167485</v>
          </cell>
          <cell r="J16">
            <v>15.589352055031123</v>
          </cell>
        </row>
        <row r="17">
          <cell r="H17" t="str">
            <v>Klinskoe Krepkoye - bottle 00.50L -</v>
          </cell>
          <cell r="I17" t="str">
            <v>NA</v>
          </cell>
          <cell r="J17" t="str">
            <v>NA</v>
          </cell>
        </row>
        <row r="18">
          <cell r="H18" t="str">
            <v>Klinskoe Krepkoye - bottle 00.50L TP</v>
          </cell>
          <cell r="I18" t="str">
            <v>NA</v>
          </cell>
          <cell r="J18" t="str">
            <v>NA</v>
          </cell>
        </row>
        <row r="19">
          <cell r="H19" t="str">
            <v>Klinskoe Krepkoye - keg 50.00L -</v>
          </cell>
          <cell r="I19" t="str">
            <v>NA</v>
          </cell>
          <cell r="J19" t="str">
            <v>NA</v>
          </cell>
        </row>
        <row r="20">
          <cell r="H20" t="str">
            <v>Klinskoe Lux - bottle 00.33L TP</v>
          </cell>
          <cell r="I20">
            <v>584.90925077164798</v>
          </cell>
          <cell r="J20">
            <v>19.076729635303558</v>
          </cell>
        </row>
        <row r="21">
          <cell r="H21" t="str">
            <v>Klinskoe Lux - bottle 00.50L -</v>
          </cell>
          <cell r="I21">
            <v>476.41635793574989</v>
          </cell>
          <cell r="J21">
            <v>14.314268770378764</v>
          </cell>
        </row>
        <row r="22">
          <cell r="H22" t="str">
            <v>Klinskoe Lux - bottle 00.50L TP</v>
          </cell>
          <cell r="I22">
            <v>529.43463096259359</v>
          </cell>
          <cell r="J22">
            <v>15.907070580580323</v>
          </cell>
        </row>
        <row r="23">
          <cell r="H23" t="str">
            <v>Klinskoe Lux - can 00.33L -</v>
          </cell>
          <cell r="I23">
            <v>1310.8363779217564</v>
          </cell>
          <cell r="J23">
            <v>40.324849651656287</v>
          </cell>
        </row>
        <row r="24">
          <cell r="H24" t="str">
            <v>Klinskoe Lux - can 00.50L -</v>
          </cell>
          <cell r="I24">
            <v>1174.1914638115006</v>
          </cell>
          <cell r="J24">
            <v>36.429029834639692</v>
          </cell>
        </row>
        <row r="25">
          <cell r="H25" t="str">
            <v>Klinskoe Lux - keg 50.00L -</v>
          </cell>
          <cell r="I25">
            <v>500.412708521963</v>
          </cell>
          <cell r="J25">
            <v>16.258010246779769</v>
          </cell>
        </row>
        <row r="26">
          <cell r="H26" t="str">
            <v>Klinskoe Specialnoye - bottle 00.50L -</v>
          </cell>
          <cell r="I26">
            <v>315.66760170282799</v>
          </cell>
          <cell r="J26">
            <v>10.032129292714243</v>
          </cell>
        </row>
        <row r="27">
          <cell r="H27" t="str">
            <v>Klinskoe Specialnoye - bottle 00.50L TP</v>
          </cell>
          <cell r="I27">
            <v>388.56330664531691</v>
          </cell>
          <cell r="J27">
            <v>12.546137033693649</v>
          </cell>
        </row>
        <row r="28">
          <cell r="H28" t="str">
            <v>Klinskoe Specialnoye - keg 50.00L -</v>
          </cell>
          <cell r="I28">
            <v>256.05566717369902</v>
          </cell>
          <cell r="J28">
            <v>8.1985691220420378</v>
          </cell>
        </row>
        <row r="29">
          <cell r="H29" t="str">
            <v>Klinskoe Svetloe - bottle 00.33L TP</v>
          </cell>
          <cell r="I29">
            <v>523.47991504669244</v>
          </cell>
          <cell r="J29">
            <v>17.016413818310678</v>
          </cell>
        </row>
        <row r="30">
          <cell r="H30" t="str">
            <v>Klinskoe Svetloe - bottle 00.50L -</v>
          </cell>
          <cell r="I30">
            <v>315.77074671694874</v>
          </cell>
          <cell r="J30">
            <v>10.033500602975716</v>
          </cell>
        </row>
        <row r="31">
          <cell r="H31" t="str">
            <v>Klinskoe Svetloe - bottle 00.50L TP</v>
          </cell>
          <cell r="I31">
            <v>400.12057193004603</v>
          </cell>
          <cell r="J31">
            <v>13.031314886595364</v>
          </cell>
        </row>
        <row r="32">
          <cell r="H32" t="str">
            <v>Klinskoe Svetloe - can 00.50L -</v>
          </cell>
          <cell r="I32">
            <v>1115.3606797472487</v>
          </cell>
          <cell r="J32">
            <v>34.179929714545622</v>
          </cell>
        </row>
        <row r="33">
          <cell r="H33" t="str">
            <v>Klinskoe Svetloe - keg 50.00L -</v>
          </cell>
          <cell r="I33">
            <v>368.98614230985748</v>
          </cell>
          <cell r="J33">
            <v>12.012437742894138</v>
          </cell>
        </row>
        <row r="34">
          <cell r="H34" t="str">
            <v>Klinskoe Yamskoe - bottle 00.50L -</v>
          </cell>
          <cell r="I34">
            <v>400.83174551920877</v>
          </cell>
          <cell r="J34">
            <v>13.029586318949077</v>
          </cell>
        </row>
        <row r="35">
          <cell r="H35" t="str">
            <v>Klinskoe Yamskoe - bottle 00.50L TP</v>
          </cell>
          <cell r="I35">
            <v>467.08886745834872</v>
          </cell>
          <cell r="J35">
            <v>15.168381102838138</v>
          </cell>
        </row>
        <row r="36">
          <cell r="H36" t="str">
            <v>Monomakh - - bottle 00.50L -</v>
          </cell>
          <cell r="I36">
            <v>275.09533939104728</v>
          </cell>
          <cell r="J36">
            <v>9.3300494250316053</v>
          </cell>
        </row>
        <row r="37">
          <cell r="H37" t="str">
            <v>Monomakh - - bottle 00.50L TP</v>
          </cell>
          <cell r="I37" t="str">
            <v>NA</v>
          </cell>
          <cell r="J37" t="str">
            <v>NA</v>
          </cell>
        </row>
        <row r="38">
          <cell r="H38" t="str">
            <v>Monomakh - - keg 50.00L -</v>
          </cell>
          <cell r="I38" t="str">
            <v>NA</v>
          </cell>
          <cell r="J38" t="str">
            <v>NA</v>
          </cell>
        </row>
        <row r="39">
          <cell r="H39" t="str">
            <v>Permskoye Gubernskoye - bottle 00.50L -</v>
          </cell>
          <cell r="I39">
            <v>265.3708259465555</v>
          </cell>
          <cell r="J39">
            <v>8.6228753272049818</v>
          </cell>
        </row>
        <row r="40">
          <cell r="H40" t="str">
            <v>Permskoye Gubernskoye - bottle 00.50L TP</v>
          </cell>
          <cell r="I40">
            <v>324.89406884712076</v>
          </cell>
          <cell r="J40">
            <v>10.508599073941829</v>
          </cell>
        </row>
        <row r="41">
          <cell r="H41" t="str">
            <v>Permskoye Gubernskoye - keg 50.00L -</v>
          </cell>
          <cell r="I41" t="str">
            <v>NA</v>
          </cell>
          <cell r="J41" t="str">
            <v>NA</v>
          </cell>
        </row>
        <row r="42">
          <cell r="H42" t="str">
            <v>Permskoye Gubernskoye - pet 01.50L -</v>
          </cell>
          <cell r="I42" t="str">
            <v>NA</v>
          </cell>
          <cell r="J42" t="str">
            <v>NA</v>
          </cell>
        </row>
        <row r="43">
          <cell r="H43" t="str">
            <v>Pikur Klassicheskoye - bottle 00.50L -</v>
          </cell>
          <cell r="I43">
            <v>308.76605127138811</v>
          </cell>
          <cell r="J43">
            <v>9.9851116511528932</v>
          </cell>
        </row>
        <row r="44">
          <cell r="H44" t="str">
            <v>Pikur Klassicheskoye - keg 50.00L -</v>
          </cell>
          <cell r="I44">
            <v>224.07871736113967</v>
          </cell>
          <cell r="J44">
            <v>7.2507039095940575</v>
          </cell>
        </row>
        <row r="45">
          <cell r="H45" t="str">
            <v>Pikur Krepkoye - bottle 00.50L -</v>
          </cell>
          <cell r="I45">
            <v>351.37746812773122</v>
          </cell>
          <cell r="J45">
            <v>11.39687841805012</v>
          </cell>
        </row>
        <row r="46">
          <cell r="H46" t="str">
            <v>Pikur Nostalgia - bottle 00.50L -</v>
          </cell>
          <cell r="I46">
            <v>299.31256913898625</v>
          </cell>
          <cell r="J46">
            <v>9.6911969859364735</v>
          </cell>
        </row>
        <row r="47">
          <cell r="H47" t="str">
            <v>Pikur Originalnoye - bottle 00.50L -</v>
          </cell>
          <cell r="I47">
            <v>317.32781514203975</v>
          </cell>
          <cell r="J47">
            <v>10.272096310342295</v>
          </cell>
        </row>
        <row r="48">
          <cell r="H48" t="str">
            <v>Pikur Originalnoye - keg 50.00L -</v>
          </cell>
          <cell r="I48">
            <v>233.06417852438835</v>
          </cell>
          <cell r="J48">
            <v>7.5495746378760771</v>
          </cell>
        </row>
        <row r="49">
          <cell r="H49" t="str">
            <v>Pikur Osoboye - pet 01.50L -</v>
          </cell>
          <cell r="I49">
            <v>348.45518186604357</v>
          </cell>
          <cell r="J49">
            <v>11.247589626138746</v>
          </cell>
        </row>
        <row r="50">
          <cell r="H50" t="str">
            <v>Pikur Osoboye - pet 02.00L -</v>
          </cell>
          <cell r="I50">
            <v>324.84173793097045</v>
          </cell>
          <cell r="J50">
            <v>10.480904943512401</v>
          </cell>
        </row>
        <row r="51">
          <cell r="H51" t="str">
            <v>Pikur Temnoe - bottle 00.50L -</v>
          </cell>
          <cell r="I51" t="str">
            <v>NA</v>
          </cell>
          <cell r="J51" t="str">
            <v>NA</v>
          </cell>
        </row>
        <row r="52">
          <cell r="H52" t="str">
            <v>Premier - - bottle 00.50L -</v>
          </cell>
          <cell r="I52">
            <v>293.80709518424925</v>
          </cell>
          <cell r="J52">
            <v>9.2744997544684633</v>
          </cell>
        </row>
        <row r="53">
          <cell r="H53" t="str">
            <v>Premier - - bottle 00.50L TP</v>
          </cell>
          <cell r="I53" t="str">
            <v>NA</v>
          </cell>
          <cell r="J53" t="str">
            <v>NA</v>
          </cell>
        </row>
        <row r="54">
          <cell r="H54" t="str">
            <v>Premier - - keg 50.00L -</v>
          </cell>
          <cell r="I54">
            <v>225.25247224333378</v>
          </cell>
          <cell r="J54">
            <v>7.2274748050311901</v>
          </cell>
        </row>
        <row r="55">
          <cell r="H55" t="str">
            <v>Premier Extra - bottle 00.50L -</v>
          </cell>
          <cell r="I55">
            <v>297.69549924899133</v>
          </cell>
          <cell r="J55">
            <v>10.134187360003592</v>
          </cell>
        </row>
        <row r="56">
          <cell r="H56" t="str">
            <v>Premier Extra - bottle 00.50L TP</v>
          </cell>
          <cell r="I56" t="str">
            <v>NA</v>
          </cell>
          <cell r="J56" t="str">
            <v>NA</v>
          </cell>
        </row>
        <row r="57">
          <cell r="H57" t="str">
            <v>Premier Extra - keg 50.00L -</v>
          </cell>
          <cell r="I57" t="str">
            <v>NA</v>
          </cell>
          <cell r="J57" t="str">
            <v>NA</v>
          </cell>
        </row>
        <row r="58">
          <cell r="H58" t="str">
            <v>Premier Klassicheskoye - bottle 00.50L -</v>
          </cell>
          <cell r="I58">
            <v>269.09511611268488</v>
          </cell>
          <cell r="J58">
            <v>8.4922159190185251</v>
          </cell>
        </row>
        <row r="59">
          <cell r="H59" t="str">
            <v>Premier Klassicheskoye - bottle 00.50L TP</v>
          </cell>
          <cell r="I59" t="str">
            <v>NA</v>
          </cell>
          <cell r="J59" t="str">
            <v>NA</v>
          </cell>
        </row>
        <row r="60">
          <cell r="H60" t="str">
            <v>Premier Klassicheskoye - keg 50.00L -</v>
          </cell>
          <cell r="I60">
            <v>200.53431422435514</v>
          </cell>
          <cell r="J60">
            <v>6.4291600293766304</v>
          </cell>
        </row>
        <row r="61">
          <cell r="H61" t="str">
            <v>Rifey Uralskoye- bottle 00.50L -</v>
          </cell>
          <cell r="I61">
            <v>253.91056987485896</v>
          </cell>
          <cell r="J61">
            <v>8.2035731303024555</v>
          </cell>
        </row>
        <row r="62">
          <cell r="H62" t="str">
            <v>Rifey Uralskoye- bottle 00.50L TR -</v>
          </cell>
          <cell r="I62">
            <v>313.75282596905595</v>
          </cell>
          <cell r="J62">
            <v>10.127478625076812</v>
          </cell>
        </row>
        <row r="63">
          <cell r="H63" t="str">
            <v>Rifey Uralskoye - keg 50.00L -</v>
          </cell>
          <cell r="I63">
            <v>202.83382157492628</v>
          </cell>
          <cell r="J63">
            <v>6.5535580111221492</v>
          </cell>
        </row>
        <row r="64">
          <cell r="H64" t="str">
            <v>Rifey Uralskoye - pet 01.50L -</v>
          </cell>
          <cell r="I64">
            <v>373.95124086727486</v>
          </cell>
          <cell r="J64">
            <v>11.954457749762705</v>
          </cell>
        </row>
        <row r="65">
          <cell r="H65" t="str">
            <v>Rifey Uralskoye - pet 02.00L -</v>
          </cell>
          <cell r="I65">
            <v>347.42953310217786</v>
          </cell>
          <cell r="J65">
            <v>11.113065095155665</v>
          </cell>
        </row>
        <row r="66">
          <cell r="H66" t="str">
            <v>Rifey Krepkoye - bottle 00.50L -</v>
          </cell>
          <cell r="I66">
            <v>274.82669084536724</v>
          </cell>
          <cell r="J66">
            <v>8.8846310093163918</v>
          </cell>
        </row>
        <row r="67">
          <cell r="H67" t="str">
            <v>Rifey Krepkoye - bottle 00.50L TP</v>
          </cell>
          <cell r="I67">
            <v>335.26268889674117</v>
          </cell>
          <cell r="J67">
            <v>10.824343734139559</v>
          </cell>
        </row>
        <row r="68">
          <cell r="H68" t="str">
            <v>Rifey Krepkoye - keg 50.00L -</v>
          </cell>
          <cell r="I68">
            <v>220.73207218679275</v>
          </cell>
          <cell r="J68">
            <v>7.1430079410075997</v>
          </cell>
        </row>
        <row r="69">
          <cell r="H69" t="str">
            <v>Rifey Krepkoye - pet 01.50L -</v>
          </cell>
          <cell r="I69">
            <v>406.17233665150161</v>
          </cell>
          <cell r="J69">
            <v>13.015269688467104</v>
          </cell>
        </row>
        <row r="70">
          <cell r="H70" t="str">
            <v>Rifey Krepkoye - pet 02.00L -</v>
          </cell>
          <cell r="I70">
            <v>380.32682814065527</v>
          </cell>
          <cell r="J70">
            <v>12.192773003333963</v>
          </cell>
        </row>
        <row r="71">
          <cell r="H71" t="str">
            <v>Rifey Svetloe - pet 01.50L -</v>
          </cell>
          <cell r="I71">
            <v>349.02173701398686</v>
          </cell>
          <cell r="J71">
            <v>11.201160791753571</v>
          </cell>
        </row>
        <row r="72">
          <cell r="H72" t="str">
            <v>Rifey Svetloe - pet 02.00L -</v>
          </cell>
          <cell r="I72">
            <v>325.40484610656279</v>
          </cell>
          <cell r="J72">
            <v>10.439343634547479</v>
          </cell>
        </row>
        <row r="73">
          <cell r="H73" t="str">
            <v>Sibirskaya Korona Klassicheskoye - bottle 00.50L -</v>
          </cell>
          <cell r="I73">
            <v>354.28965525970887</v>
          </cell>
          <cell r="J73">
            <v>11.404415535465001</v>
          </cell>
        </row>
        <row r="74">
          <cell r="H74" t="str">
            <v>Sibirskaya Korona Klassicheskoye - bottle 00.50L TP</v>
          </cell>
          <cell r="I74">
            <v>399.06763829006496</v>
          </cell>
          <cell r="J74">
            <v>12.857254077048632</v>
          </cell>
        </row>
        <row r="75">
          <cell r="H75" t="str">
            <v>Sibirskaya Korona Klassicheskoye - can 00.33L -</v>
          </cell>
          <cell r="I75">
            <v>1245.8482314660562</v>
          </cell>
          <cell r="J75">
            <v>38.551274937177986</v>
          </cell>
        </row>
        <row r="76">
          <cell r="H76" t="str">
            <v>Sibirskaya Korona Klassicheskoye - can 00.50L -</v>
          </cell>
          <cell r="I76">
            <v>1114.0361179648914</v>
          </cell>
          <cell r="J76">
            <v>34.555099292308128</v>
          </cell>
        </row>
        <row r="77">
          <cell r="H77" t="str">
            <v>Sibirskaya Korona Klassicheskoye - keg 50.00L -</v>
          </cell>
          <cell r="I77">
            <v>250.77682410940466</v>
          </cell>
          <cell r="J77">
            <v>8.0569265050945127</v>
          </cell>
        </row>
        <row r="78">
          <cell r="H78" t="str">
            <v>Sibirskaya Korona Krepkoye - bottle 00.50L -</v>
          </cell>
          <cell r="I78">
            <v>408.67434484673441</v>
          </cell>
          <cell r="J78">
            <v>13.111398257621827</v>
          </cell>
        </row>
        <row r="79">
          <cell r="H79" t="str">
            <v>Sibirskaya Korona Krepkoye - bottle 00.50L TP</v>
          </cell>
          <cell r="I79">
            <v>446.63279963284015</v>
          </cell>
          <cell r="J79">
            <v>14.375829870786582</v>
          </cell>
        </row>
        <row r="80">
          <cell r="H80" t="str">
            <v>Sibirskaya Korona Krepkoye - keg 50.00L -</v>
          </cell>
          <cell r="I80">
            <v>319.19516404877811</v>
          </cell>
          <cell r="J80">
            <v>10.157770235028334</v>
          </cell>
        </row>
        <row r="81">
          <cell r="H81" t="str">
            <v>Sibirskaya Korona Originalnoye - bottle 00.50L -</v>
          </cell>
          <cell r="I81">
            <v>303.41375453335394</v>
          </cell>
          <cell r="J81">
            <v>9.7736381552568155</v>
          </cell>
        </row>
        <row r="82">
          <cell r="H82" t="str">
            <v>Sibirskaya Korona Originalnoye - bottle 00.50L TP</v>
          </cell>
          <cell r="I82">
            <v>338.84063862116921</v>
          </cell>
          <cell r="J82">
            <v>10.943084987785658</v>
          </cell>
        </row>
        <row r="83">
          <cell r="H83" t="str">
            <v>Sibirskaya Korona Originalnoye - keg 50.00L -</v>
          </cell>
          <cell r="I83">
            <v>213.51860431310439</v>
          </cell>
          <cell r="J83">
            <v>6.8618998812915128</v>
          </cell>
        </row>
        <row r="84">
          <cell r="H84" t="str">
            <v>Sibirskaya Korona Paskhalnoye - bottle 00.50L -</v>
          </cell>
          <cell r="I84">
            <v>408.40105004253087</v>
          </cell>
          <cell r="J84">
            <v>13.790245010758433</v>
          </cell>
        </row>
        <row r="85">
          <cell r="H85" t="str">
            <v>Sibirskaya Korona Paskhalnoye - bottle 00.50L TP</v>
          </cell>
          <cell r="I85">
            <v>446.78205963505189</v>
          </cell>
          <cell r="J85">
            <v>15.085150867456171</v>
          </cell>
        </row>
        <row r="86">
          <cell r="H86" t="str">
            <v>Sibirskaya Korona Prazdnichoye Svetloye bottle 00.50L -</v>
          </cell>
          <cell r="I86">
            <v>382.83088654871636</v>
          </cell>
          <cell r="J86">
            <v>12.320428787892396</v>
          </cell>
        </row>
        <row r="87">
          <cell r="H87" t="str">
            <v>Sibirskaya Korona Prazdnichoye Svetloye bottle 00.50L TP</v>
          </cell>
          <cell r="I87">
            <v>442.03427979528209</v>
          </cell>
          <cell r="J87">
            <v>14.176506196313591</v>
          </cell>
        </row>
        <row r="88">
          <cell r="H88" t="str">
            <v>Sibirskaya Korona Prazdnichoye Svetloye keg 50.00L -</v>
          </cell>
          <cell r="I88">
            <v>398.34978134741493</v>
          </cell>
          <cell r="J88">
            <v>12.782092083953314</v>
          </cell>
        </row>
        <row r="89">
          <cell r="H89" t="str">
            <v>Sibirskaya Korona Prazdnichoye Temnoye bottle 00.50L -</v>
          </cell>
          <cell r="I89">
            <v>433.8825426691298</v>
          </cell>
          <cell r="J89">
            <v>13.844312778451624</v>
          </cell>
        </row>
        <row r="90">
          <cell r="H90" t="str">
            <v>Sibirskaya Korona Prazdnichoye Temnoye bottle 00.50L TP</v>
          </cell>
          <cell r="I90">
            <v>472.30349079621396</v>
          </cell>
          <cell r="J90">
            <v>15.080293192572622</v>
          </cell>
        </row>
        <row r="91">
          <cell r="H91" t="str">
            <v>Sibirskaya Korona Prazdnichoye Temnoye keg 50.00L -</v>
          </cell>
          <cell r="I91">
            <v>341.76310689728768</v>
          </cell>
          <cell r="J91">
            <v>10.930584247020521</v>
          </cell>
        </row>
        <row r="92">
          <cell r="H92" t="str">
            <v>Sibirskaya Korona Rojdestvenkyoe - bottle 00.50L -</v>
          </cell>
          <cell r="I92">
            <v>480.5551452771719</v>
          </cell>
          <cell r="J92">
            <v>14.038949261227044</v>
          </cell>
        </row>
        <row r="93">
          <cell r="H93" t="str">
            <v>Sibirskaya Korona Rojdestvenkyoe - bottle 00.50L TP</v>
          </cell>
          <cell r="I93">
            <v>520.54493830330489</v>
          </cell>
          <cell r="J93">
            <v>15.204832439831502</v>
          </cell>
        </row>
        <row r="94">
          <cell r="H94" t="str">
            <v>Stella Artois - - bottle 00.33L -</v>
          </cell>
          <cell r="I94">
            <v>1707.5622749765453</v>
          </cell>
          <cell r="J94">
            <v>51.510380812806147</v>
          </cell>
        </row>
        <row r="95">
          <cell r="H95" t="str">
            <v>Stella Artois - - bottle 00.50L -</v>
          </cell>
          <cell r="I95">
            <v>1337.7708526389119</v>
          </cell>
          <cell r="J95">
            <v>40.367227217259313</v>
          </cell>
        </row>
        <row r="96">
          <cell r="H96" t="str">
            <v>Stella Artois - - can 00.33L -</v>
          </cell>
          <cell r="I96">
            <v>1316.9679854182962</v>
          </cell>
          <cell r="J96">
            <v>39.630714430373651</v>
          </cell>
        </row>
        <row r="97">
          <cell r="H97" t="str">
            <v>Stella Artois - - can 00.50L -</v>
          </cell>
          <cell r="I97">
            <v>1180.9548455657505</v>
          </cell>
          <cell r="J97">
            <v>35.758758135759351</v>
          </cell>
        </row>
        <row r="98">
          <cell r="H98" t="str">
            <v>Stella Artois - - keg 50.00L -</v>
          </cell>
          <cell r="I98">
            <v>517.62627527919631</v>
          </cell>
          <cell r="J98">
            <v>15.62709355532332</v>
          </cell>
        </row>
        <row r="99">
          <cell r="H99" t="str">
            <v>Tolstiak Bolshoe - pet 01.50L -</v>
          </cell>
          <cell r="I99">
            <v>373.95121499389023</v>
          </cell>
          <cell r="J99">
            <v>11.973920912844415</v>
          </cell>
        </row>
        <row r="100">
          <cell r="H100" t="str">
            <v>Tolstiak Bolshoe - pet 02.00L -</v>
          </cell>
          <cell r="I100">
            <v>346.07017871957072</v>
          </cell>
          <cell r="J100">
            <v>11.047779510021963</v>
          </cell>
        </row>
        <row r="101">
          <cell r="H101" t="str">
            <v>Tolstiak Dobroye - bottle 00.50L -</v>
          </cell>
          <cell r="I101">
            <v>258.6311459136233</v>
          </cell>
          <cell r="J101">
            <v>8.3902206338749412</v>
          </cell>
        </row>
        <row r="102">
          <cell r="H102" t="str">
            <v>Tolstiak Dobroye - bottle 00.50L TP</v>
          </cell>
          <cell r="I102">
            <v>302.58571566082571</v>
          </cell>
          <cell r="J102">
            <v>9.8041429279948833</v>
          </cell>
        </row>
        <row r="103">
          <cell r="H103" t="str">
            <v>Tolstiak Dobroye - keg 50.00L -</v>
          </cell>
          <cell r="I103">
            <v>191.52244665653856</v>
          </cell>
          <cell r="J103">
            <v>6.1919608768578804</v>
          </cell>
        </row>
        <row r="104">
          <cell r="H104" t="str">
            <v>Tolstiak Dobroye - pet 01.50L -</v>
          </cell>
          <cell r="I104" t="str">
            <v>NA</v>
          </cell>
          <cell r="J104" t="str">
            <v>NA</v>
          </cell>
        </row>
        <row r="105">
          <cell r="H105" t="str">
            <v>Tolstiak Dobroye - pet 02.00L -</v>
          </cell>
          <cell r="I105" t="str">
            <v>NA</v>
          </cell>
          <cell r="J105" t="str">
            <v>NA</v>
          </cell>
        </row>
        <row r="106">
          <cell r="H106" t="str">
            <v>Tolstiak Krepkoye - bottle 00.50L -</v>
          </cell>
          <cell r="I106">
            <v>256.23803076136869</v>
          </cell>
          <cell r="J106">
            <v>8.3737548811872955</v>
          </cell>
        </row>
        <row r="107">
          <cell r="H107" t="str">
            <v>Tolstiak Krepkoye - bottle 00.50L TP</v>
          </cell>
          <cell r="I107">
            <v>311.1988755376172</v>
          </cell>
          <cell r="J107">
            <v>10.179207953688811</v>
          </cell>
        </row>
        <row r="108">
          <cell r="H108" t="str">
            <v>Tolstiak Krepkoye - keg 50.00L -</v>
          </cell>
          <cell r="I108">
            <v>203.39460360811054</v>
          </cell>
          <cell r="J108">
            <v>6.6494385673034886</v>
          </cell>
        </row>
        <row r="109">
          <cell r="H109" t="str">
            <v>Tolstiak Legkoye - bottle 00.50L -</v>
          </cell>
          <cell r="I109">
            <v>241.65870770152486</v>
          </cell>
          <cell r="J109">
            <v>7.8444712045811125</v>
          </cell>
        </row>
        <row r="110">
          <cell r="H110" t="str">
            <v>Tolstiak Legkoye - bottle 00.50L TP</v>
          </cell>
          <cell r="I110">
            <v>286.73181608547111</v>
          </cell>
          <cell r="J110">
            <v>9.2867335289774395</v>
          </cell>
        </row>
        <row r="111">
          <cell r="H111" t="str">
            <v>Tolstiak Legkoye - keg 50.00L -</v>
          </cell>
          <cell r="I111" t="str">
            <v>NA</v>
          </cell>
          <cell r="J111" t="str">
            <v>NA</v>
          </cell>
        </row>
        <row r="112">
          <cell r="H112" t="str">
            <v>Tolstiak Legkoye - pet 01.50L -</v>
          </cell>
          <cell r="I112" t="str">
            <v>NA</v>
          </cell>
          <cell r="J112" t="str">
            <v>NA</v>
          </cell>
        </row>
        <row r="113">
          <cell r="H113" t="str">
            <v>Tolstiak Silnoye - bottle 00.50L -</v>
          </cell>
          <cell r="I113">
            <v>313.3202817236039</v>
          </cell>
          <cell r="J113">
            <v>10.108633281905023</v>
          </cell>
        </row>
        <row r="114">
          <cell r="H114" t="str">
            <v>Tolstiak Silnoye - bottle 00.50L TP</v>
          </cell>
          <cell r="I114">
            <v>353.45387019536804</v>
          </cell>
          <cell r="J114">
            <v>11.409493703073007</v>
          </cell>
        </row>
        <row r="115">
          <cell r="H115" t="str">
            <v>Tolstiak Silnoye - keg 50.00L -</v>
          </cell>
          <cell r="I115" t="str">
            <v>NA</v>
          </cell>
          <cell r="J115" t="str">
            <v>NA</v>
          </cell>
        </row>
        <row r="116">
          <cell r="H116" t="str">
            <v>Tolstiak Silnoye - pet 01.50L -</v>
          </cell>
          <cell r="I116" t="str">
            <v>NA</v>
          </cell>
          <cell r="J116" t="str">
            <v>NA</v>
          </cell>
        </row>
        <row r="117">
          <cell r="H117" t="str">
            <v>Tolstiak Temnoe - bottle 00.50L -</v>
          </cell>
          <cell r="I117">
            <v>288.49645302071212</v>
          </cell>
          <cell r="J117">
            <v>9.3424346713783564</v>
          </cell>
        </row>
        <row r="118">
          <cell r="H118" t="str">
            <v>Tolstiak Temnoe - bottle 00.50L TP</v>
          </cell>
          <cell r="I118">
            <v>333.6056433227447</v>
          </cell>
          <cell r="J118">
            <v>10.762896308810364</v>
          </cell>
        </row>
        <row r="119">
          <cell r="H119" t="str">
            <v>Tolstiak Temnoe - keg 50.00L -</v>
          </cell>
          <cell r="I119" t="str">
            <v>NA</v>
          </cell>
          <cell r="J119" t="str">
            <v>NA</v>
          </cell>
        </row>
        <row r="120">
          <cell r="H120" t="str">
            <v>Tolstiak Temnoe - pet 01.50L -</v>
          </cell>
          <cell r="I120" t="str">
            <v>NA</v>
          </cell>
          <cell r="J120" t="str">
            <v>NA</v>
          </cell>
        </row>
        <row r="121">
          <cell r="H121" t="str">
            <v>Tolstiak Zaboristoye - bottle 00.50L -</v>
          </cell>
          <cell r="I121">
            <v>286.8068173572355</v>
          </cell>
          <cell r="J121">
            <v>9.2723884465335207</v>
          </cell>
        </row>
        <row r="122">
          <cell r="H122" t="str">
            <v>Tolstiak Zaboristoye - bottle 00.50L TP</v>
          </cell>
          <cell r="I122">
            <v>327.43675619115112</v>
          </cell>
          <cell r="J122">
            <v>10.563763631268589</v>
          </cell>
        </row>
        <row r="123">
          <cell r="H123" t="str">
            <v>Tolstiak Zaboristoye - keg 50.00L -</v>
          </cell>
          <cell r="I123">
            <v>217.66602270835475</v>
          </cell>
          <cell r="J123">
            <v>7.0082816265632211</v>
          </cell>
        </row>
        <row r="124">
          <cell r="H124" t="str">
            <v>Tolstiak Zaboristoye - pet 01.50L -</v>
          </cell>
          <cell r="I124" t="str">
            <v>NA</v>
          </cell>
          <cell r="J124" t="str">
            <v>NA</v>
          </cell>
        </row>
        <row r="125">
          <cell r="H125" t="str">
            <v>Viking #12% - bottle 00.50L -</v>
          </cell>
          <cell r="I125" t="str">
            <v>NA</v>
          </cell>
          <cell r="J125" t="str">
            <v>NA</v>
          </cell>
        </row>
        <row r="126">
          <cell r="H126" t="str">
            <v>Viking #12% - bottle 00.50L TP</v>
          </cell>
          <cell r="I126" t="str">
            <v>NA</v>
          </cell>
          <cell r="J126" t="str">
            <v>NA</v>
          </cell>
        </row>
        <row r="127">
          <cell r="H127" t="str">
            <v>Viking #12% - keg 50.00L -</v>
          </cell>
          <cell r="I127" t="str">
            <v>NA</v>
          </cell>
          <cell r="J127" t="str">
            <v>NA</v>
          </cell>
        </row>
        <row r="128">
          <cell r="H128" t="str">
            <v>Viking #12% - pet 01.50L -</v>
          </cell>
          <cell r="I128" t="str">
            <v>NA</v>
          </cell>
          <cell r="J128" t="str">
            <v>NA</v>
          </cell>
        </row>
        <row r="129">
          <cell r="H129" t="str">
            <v>Volzhanin Akhtuba - bottle 00.50L -</v>
          </cell>
          <cell r="I129">
            <v>277.79849372070089</v>
          </cell>
          <cell r="J129">
            <v>9.1878821155934318</v>
          </cell>
        </row>
        <row r="130">
          <cell r="H130" t="str">
            <v>Volzhanin Akhtuba - keg 50.00L -</v>
          </cell>
          <cell r="I130">
            <v>481.22923482010816</v>
          </cell>
          <cell r="J130">
            <v>15.898886455843442</v>
          </cell>
        </row>
        <row r="131">
          <cell r="H131" t="str">
            <v>Volzhanin Krepkoye - bottle 00.50L -</v>
          </cell>
          <cell r="I131">
            <v>309.61218125041324</v>
          </cell>
          <cell r="J131">
            <v>10.218357635699633</v>
          </cell>
        </row>
        <row r="132">
          <cell r="H132" t="str">
            <v>Volzhanin Krepkoye - bottle 00.50L TP</v>
          </cell>
          <cell r="I132">
            <v>356.5525576961013</v>
          </cell>
          <cell r="J132">
            <v>11.764890046972262</v>
          </cell>
        </row>
        <row r="133">
          <cell r="H133" t="str">
            <v>Volzhanin Krepkoye - keg 50.00L -</v>
          </cell>
          <cell r="I133">
            <v>263.179329582241</v>
          </cell>
          <cell r="J133">
            <v>8.6984087368483909</v>
          </cell>
        </row>
        <row r="134">
          <cell r="H134" t="str">
            <v>Volzhanin Osoboye Krepkoye - pet 01.50L -</v>
          </cell>
          <cell r="I134">
            <v>417.78860305760998</v>
          </cell>
          <cell r="J134">
            <v>13.379789742662901</v>
          </cell>
        </row>
        <row r="135">
          <cell r="H135" t="str">
            <v>Volzhanin Osoboye Krepkoye - pet 02.00L -</v>
          </cell>
          <cell r="I135">
            <v>387.72146571774812</v>
          </cell>
          <cell r="J135">
            <v>12.367798056440119</v>
          </cell>
        </row>
        <row r="136">
          <cell r="H136" t="str">
            <v>Volzhanin Originalnoye - pet 01.50L -</v>
          </cell>
          <cell r="I136">
            <v>360.79867473455471</v>
          </cell>
          <cell r="J136">
            <v>11.535198373391967</v>
          </cell>
        </row>
        <row r="137">
          <cell r="H137" t="str">
            <v>Volzhanin Originalnoye - pet 02.00L -</v>
          </cell>
          <cell r="I137">
            <v>336.95066774071336</v>
          </cell>
          <cell r="J137">
            <v>10.730521480253955</v>
          </cell>
        </row>
        <row r="138">
          <cell r="H138" t="str">
            <v>Volzhanin Stalingradskoye Temnoye bottle 00.50L -</v>
          </cell>
          <cell r="I138">
            <v>303.04670629633762</v>
          </cell>
          <cell r="J138">
            <v>10.03083592190303</v>
          </cell>
        </row>
        <row r="139">
          <cell r="H139" t="str">
            <v>Volzhanin Stalingradskoye Temnoye bottle 00.50L TP</v>
          </cell>
          <cell r="I139" t="str">
            <v>NA</v>
          </cell>
          <cell r="J139" t="str">
            <v>NA</v>
          </cell>
        </row>
        <row r="140">
          <cell r="H140" t="str">
            <v>Volzhanin Svetloe - bottle 00.50L -</v>
          </cell>
          <cell r="I140">
            <v>236.70271664519169</v>
          </cell>
          <cell r="J140">
            <v>7.8083793793985299</v>
          </cell>
        </row>
        <row r="141">
          <cell r="H141" t="str">
            <v>Volzhanin Svetloe - bottle 00.50L TP</v>
          </cell>
          <cell r="I141">
            <v>284.0625442851956</v>
          </cell>
          <cell r="J141">
            <v>9.3727832334377013</v>
          </cell>
        </row>
        <row r="142">
          <cell r="H142" t="str">
            <v>Volzhanin Svetloe - keg 50.00L -</v>
          </cell>
          <cell r="I142">
            <v>188.49507089168213</v>
          </cell>
          <cell r="J142">
            <v>6.1184507140863928</v>
          </cell>
        </row>
        <row r="143">
          <cell r="H143" t="str">
            <v>Volzhanin Svetloe - pet 01.00L -</v>
          </cell>
          <cell r="I143">
            <v>419.2387296831098</v>
          </cell>
          <cell r="J143">
            <v>12.454074277795087</v>
          </cell>
        </row>
        <row r="144">
          <cell r="H144" t="str">
            <v>Volzhanin Svetloe - pet 01.50L -</v>
          </cell>
          <cell r="I144">
            <v>359.31609944892426</v>
          </cell>
          <cell r="J144">
            <v>11.507428517773196</v>
          </cell>
        </row>
        <row r="145">
          <cell r="H145" t="str">
            <v>Volzhanin Svetloe - pet 02.00L -</v>
          </cell>
          <cell r="I145">
            <v>332.33294982733526</v>
          </cell>
          <cell r="J145">
            <v>10.58180492203824</v>
          </cell>
        </row>
        <row r="146">
          <cell r="H146" t="str">
            <v>0 0 0 0 0 0</v>
          </cell>
          <cell r="I146" t="str">
            <v>NA</v>
          </cell>
          <cell r="J146" t="str">
            <v>NA</v>
          </cell>
        </row>
        <row r="147">
          <cell r="H147" t="str">
            <v>0 0 0 0 0 0</v>
          </cell>
          <cell r="I147" t="str">
            <v>NA</v>
          </cell>
          <cell r="J147" t="str">
            <v>NA</v>
          </cell>
        </row>
        <row r="148">
          <cell r="H148" t="str">
            <v>0 0 0 0 0 0</v>
          </cell>
          <cell r="I148" t="str">
            <v>NA</v>
          </cell>
          <cell r="J148" t="str">
            <v>NA</v>
          </cell>
        </row>
        <row r="149">
          <cell r="H149" t="str">
            <v>0 0 0 0 0 0</v>
          </cell>
          <cell r="I149" t="str">
            <v>NA</v>
          </cell>
          <cell r="J149" t="str">
            <v>NA</v>
          </cell>
        </row>
        <row r="150">
          <cell r="H150" t="str">
            <v>0 0 0 0 0 0</v>
          </cell>
          <cell r="I150" t="str">
            <v>NA</v>
          </cell>
          <cell r="J150" t="str">
            <v>NA</v>
          </cell>
        </row>
        <row r="151">
          <cell r="H151" t="str">
            <v>0 0 0 0 0 0</v>
          </cell>
          <cell r="I151" t="str">
            <v>NA</v>
          </cell>
          <cell r="J151" t="str">
            <v>NA</v>
          </cell>
        </row>
        <row r="152">
          <cell r="H152" t="str">
            <v>0 0 0 0 0 0</v>
          </cell>
          <cell r="I152" t="str">
            <v>NA</v>
          </cell>
          <cell r="J152" t="str">
            <v>NA</v>
          </cell>
        </row>
        <row r="153">
          <cell r="I153">
            <v>367.34468299071705</v>
          </cell>
          <cell r="J153">
            <v>11.818471872703665</v>
          </cell>
        </row>
        <row r="154">
          <cell r="I154">
            <v>116</v>
          </cell>
          <cell r="J154">
            <v>116</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3100 O&amp;G Assets"/>
      <sheetName val="Sheet1"/>
    </sheetNames>
    <sheetDataSet>
      <sheetData sheetId="0" refreshError="1">
        <row r="10">
          <cell r="C10">
            <v>2001001</v>
          </cell>
          <cell r="D10" t="str">
            <v>Unproven Acquisition Costs</v>
          </cell>
          <cell r="G10">
            <v>-12289.71</v>
          </cell>
          <cell r="H10">
            <v>-1625154.09</v>
          </cell>
        </row>
        <row r="11">
          <cell r="C11">
            <v>2002001</v>
          </cell>
          <cell r="D11" t="str">
            <v>Proven Acquisition Costs</v>
          </cell>
          <cell r="G11">
            <v>-589171.56000000006</v>
          </cell>
          <cell r="H11">
            <v>-46474134.960000001</v>
          </cell>
        </row>
        <row r="12">
          <cell r="C12">
            <v>2020100</v>
          </cell>
          <cell r="D12" t="str">
            <v>Oil &amp; Gas Property Rollforward</v>
          </cell>
          <cell r="G12">
            <v>-6213022.7999999998</v>
          </cell>
          <cell r="H12">
            <v>-496876919.91000003</v>
          </cell>
        </row>
        <row r="13">
          <cell r="C13">
            <v>2030100</v>
          </cell>
          <cell r="D13" t="str">
            <v>Geological &amp; Geophysical Costs</v>
          </cell>
          <cell r="G13">
            <v>-244863.44</v>
          </cell>
          <cell r="H13">
            <v>-35410509.07</v>
          </cell>
        </row>
        <row r="14">
          <cell r="C14">
            <v>2036001</v>
          </cell>
          <cell r="D14" t="str">
            <v>G&amp;G Company Labour</v>
          </cell>
          <cell r="G14">
            <v>-24367.38</v>
          </cell>
          <cell r="H14">
            <v>-2327598.36</v>
          </cell>
        </row>
        <row r="15">
          <cell r="C15">
            <v>2036201</v>
          </cell>
          <cell r="D15" t="str">
            <v>G&amp;G Contract Labour</v>
          </cell>
          <cell r="G15">
            <v>-169556.45</v>
          </cell>
          <cell r="H15">
            <v>-24157086.260000002</v>
          </cell>
        </row>
        <row r="16">
          <cell r="C16">
            <v>2036501</v>
          </cell>
          <cell r="D16" t="str">
            <v>G&amp;G Seismic</v>
          </cell>
          <cell r="G16">
            <v>-1829313.98</v>
          </cell>
          <cell r="H16">
            <v>-260778077.15000001</v>
          </cell>
        </row>
        <row r="17">
          <cell r="C17">
            <v>2050101</v>
          </cell>
          <cell r="D17" t="str">
            <v>IDC Drilling Contract Day Rate</v>
          </cell>
          <cell r="G17">
            <v>-6251848.8899999997</v>
          </cell>
          <cell r="H17">
            <v>-836298279.87</v>
          </cell>
        </row>
        <row r="18">
          <cell r="C18">
            <v>2050501</v>
          </cell>
          <cell r="D18" t="str">
            <v>IDC Mobilization/Demob</v>
          </cell>
          <cell r="G18">
            <v>-1979690</v>
          </cell>
          <cell r="H18">
            <v>-230607722</v>
          </cell>
        </row>
        <row r="19">
          <cell r="C19">
            <v>2050701</v>
          </cell>
          <cell r="D19" t="str">
            <v>IDC Road|Loc. Pits &amp; Keyways</v>
          </cell>
          <cell r="G19">
            <v>-448189</v>
          </cell>
          <cell r="H19">
            <v>-59099151</v>
          </cell>
        </row>
        <row r="20">
          <cell r="C20">
            <v>2050702</v>
          </cell>
          <cell r="D20" t="str">
            <v>Flowlines connectors wells&gt;ZU</v>
          </cell>
          <cell r="G20">
            <v>-63819.64</v>
          </cell>
          <cell r="H20">
            <v>-9282564.4399999995</v>
          </cell>
        </row>
        <row r="21">
          <cell r="C21">
            <v>2051001</v>
          </cell>
          <cell r="D21" t="str">
            <v>IDC Cementing &amp; Cementing Serv</v>
          </cell>
          <cell r="G21">
            <v>-608530.39</v>
          </cell>
          <cell r="H21">
            <v>-81996986.049999997</v>
          </cell>
        </row>
        <row r="22">
          <cell r="C22">
            <v>2051501</v>
          </cell>
          <cell r="D22" t="str">
            <v>IDC Chemicals</v>
          </cell>
          <cell r="G22">
            <v>-167422</v>
          </cell>
          <cell r="H22">
            <v>-23335689</v>
          </cell>
        </row>
        <row r="23">
          <cell r="C23">
            <v>2052001</v>
          </cell>
          <cell r="D23" t="str">
            <v>IDC Wireline Logging</v>
          </cell>
          <cell r="G23">
            <v>-975972</v>
          </cell>
          <cell r="H23">
            <v>-138323896</v>
          </cell>
        </row>
        <row r="24">
          <cell r="C24">
            <v>2052501</v>
          </cell>
          <cell r="D24" t="str">
            <v>IDC Mud Logging</v>
          </cell>
          <cell r="G24">
            <v>-535246</v>
          </cell>
          <cell r="H24">
            <v>-74207581</v>
          </cell>
        </row>
        <row r="25">
          <cell r="C25">
            <v>2053001</v>
          </cell>
          <cell r="D25" t="str">
            <v>IDC Formation Testing</v>
          </cell>
          <cell r="G25">
            <v>-431441.5</v>
          </cell>
          <cell r="H25">
            <v>-60187305.049999997</v>
          </cell>
        </row>
        <row r="26">
          <cell r="C26">
            <v>2053501</v>
          </cell>
          <cell r="D26" t="str">
            <v>IDC Geological Testing</v>
          </cell>
          <cell r="G26">
            <v>-89282.14</v>
          </cell>
          <cell r="H26">
            <v>-12860036.800000001</v>
          </cell>
        </row>
        <row r="27">
          <cell r="C27">
            <v>2054501</v>
          </cell>
          <cell r="D27" t="str">
            <v>IDC Stimulation Treatment</v>
          </cell>
          <cell r="G27">
            <v>-202048.1</v>
          </cell>
          <cell r="H27">
            <v>-28904798.27</v>
          </cell>
        </row>
        <row r="28">
          <cell r="C28">
            <v>2055001</v>
          </cell>
          <cell r="D28" t="str">
            <v>IDC Drill Bits</v>
          </cell>
          <cell r="G28">
            <v>-438898</v>
          </cell>
          <cell r="H28">
            <v>-53305331.200000003</v>
          </cell>
        </row>
        <row r="29">
          <cell r="C29">
            <v>2055501</v>
          </cell>
          <cell r="D29" t="str">
            <v>IDC Tools &amp; Equipment Rental</v>
          </cell>
          <cell r="G29">
            <v>-1589590.09</v>
          </cell>
          <cell r="H29">
            <v>-225090656.25999999</v>
          </cell>
        </row>
        <row r="30">
          <cell r="C30">
            <v>2055701</v>
          </cell>
          <cell r="D30" t="str">
            <v>IDC Materials &amp; Supplies</v>
          </cell>
          <cell r="G30">
            <v>-1710420.41</v>
          </cell>
          <cell r="H30">
            <v>-227698027.53</v>
          </cell>
        </row>
        <row r="31">
          <cell r="C31">
            <v>2056001</v>
          </cell>
          <cell r="D31" t="str">
            <v>IDC Company labor</v>
          </cell>
          <cell r="G31">
            <v>-490549.79</v>
          </cell>
          <cell r="H31">
            <v>-64007581.579999998</v>
          </cell>
        </row>
        <row r="32">
          <cell r="C32">
            <v>2056201</v>
          </cell>
          <cell r="D32" t="str">
            <v>IDC Contract Labor</v>
          </cell>
          <cell r="G32">
            <v>-1841935.18</v>
          </cell>
          <cell r="H32">
            <v>-225271561.40000001</v>
          </cell>
        </row>
        <row r="33">
          <cell r="C33">
            <v>2056501</v>
          </cell>
          <cell r="D33" t="str">
            <v>IDC Contract Services &amp; Equip</v>
          </cell>
          <cell r="G33">
            <v>-712623.82</v>
          </cell>
          <cell r="H33">
            <v>-87259076.310000002</v>
          </cell>
        </row>
        <row r="34">
          <cell r="C34">
            <v>2056701</v>
          </cell>
          <cell r="D34" t="str">
            <v>IDC Professional Services</v>
          </cell>
          <cell r="G34">
            <v>-409651.68</v>
          </cell>
          <cell r="H34">
            <v>-48446640.270000003</v>
          </cell>
        </row>
        <row r="35">
          <cell r="C35">
            <v>2057001</v>
          </cell>
          <cell r="D35" t="str">
            <v>IDC Fuel &amp; Power</v>
          </cell>
          <cell r="G35">
            <v>-394331.37</v>
          </cell>
          <cell r="H35">
            <v>-52023678.350000001</v>
          </cell>
        </row>
        <row r="36">
          <cell r="C36">
            <v>2057501</v>
          </cell>
          <cell r="D36" t="str">
            <v>IDC Transportation</v>
          </cell>
          <cell r="G36">
            <v>-927547.35</v>
          </cell>
          <cell r="H36">
            <v>-129940856.25</v>
          </cell>
        </row>
        <row r="37">
          <cell r="C37">
            <v>2057520</v>
          </cell>
          <cell r="D37" t="str">
            <v>IDC Helicopter Transportation</v>
          </cell>
          <cell r="G37">
            <v>-2662.69</v>
          </cell>
          <cell r="H37">
            <v>-215427.46</v>
          </cell>
        </row>
        <row r="38">
          <cell r="C38">
            <v>2057530</v>
          </cell>
          <cell r="D38" t="str">
            <v>IDC Air Transportation</v>
          </cell>
          <cell r="G38">
            <v>-7418.66</v>
          </cell>
          <cell r="H38">
            <v>-687844.38</v>
          </cell>
        </row>
        <row r="39">
          <cell r="C39">
            <v>2057540</v>
          </cell>
          <cell r="D39" t="str">
            <v>IDC Marine Transportation</v>
          </cell>
          <cell r="G39">
            <v>-47578</v>
          </cell>
          <cell r="H39">
            <v>-5796325</v>
          </cell>
        </row>
        <row r="40">
          <cell r="C40">
            <v>2058001</v>
          </cell>
          <cell r="D40" t="str">
            <v>IDC Communication Expense</v>
          </cell>
          <cell r="G40">
            <v>-41999.78</v>
          </cell>
          <cell r="H40">
            <v>-5427331.3700000001</v>
          </cell>
        </row>
        <row r="41">
          <cell r="C41">
            <v>2058201</v>
          </cell>
          <cell r="D41" t="str">
            <v>IDC Repairs &amp; Maintenance</v>
          </cell>
          <cell r="G41">
            <v>-113924.16</v>
          </cell>
          <cell r="H41">
            <v>-13563800.109999999</v>
          </cell>
        </row>
        <row r="42">
          <cell r="C42">
            <v>2058501</v>
          </cell>
          <cell r="D42" t="str">
            <v>IDC Environmental Expense</v>
          </cell>
          <cell r="G42">
            <v>-28298.29</v>
          </cell>
          <cell r="H42">
            <v>-3600294.04</v>
          </cell>
        </row>
        <row r="43">
          <cell r="C43">
            <v>2058701</v>
          </cell>
          <cell r="D43" t="str">
            <v>IDC Local Licensing Fees</v>
          </cell>
          <cell r="G43">
            <v>-258328</v>
          </cell>
          <cell r="H43">
            <v>-28668446</v>
          </cell>
        </row>
        <row r="44">
          <cell r="C44">
            <v>2059001</v>
          </cell>
          <cell r="D44" t="str">
            <v>IDC General &amp; Administrative</v>
          </cell>
          <cell r="G44">
            <v>-898943</v>
          </cell>
          <cell r="H44">
            <v>-127731867</v>
          </cell>
        </row>
        <row r="45">
          <cell r="C45">
            <v>2153001</v>
          </cell>
          <cell r="D45" t="str">
            <v>TDC-Production Casing</v>
          </cell>
          <cell r="G45">
            <v>-1130856</v>
          </cell>
          <cell r="H45">
            <v>-147717470</v>
          </cell>
        </row>
        <row r="46">
          <cell r="C46">
            <v>2153501</v>
          </cell>
          <cell r="D46" t="str">
            <v>TDC-Tubing</v>
          </cell>
          <cell r="G46">
            <v>-576615.09</v>
          </cell>
          <cell r="H46">
            <v>-61335840.020000003</v>
          </cell>
        </row>
        <row r="47">
          <cell r="C47">
            <v>2155001</v>
          </cell>
          <cell r="D47" t="str">
            <v>TDC-Casinghead</v>
          </cell>
          <cell r="G47">
            <v>-32271</v>
          </cell>
          <cell r="H47">
            <v>-4260006</v>
          </cell>
        </row>
        <row r="48">
          <cell r="C48">
            <v>2156001</v>
          </cell>
          <cell r="D48" t="str">
            <v>TDC-Xmas Tree</v>
          </cell>
          <cell r="G48">
            <v>-71508</v>
          </cell>
          <cell r="H48">
            <v>-6099490</v>
          </cell>
        </row>
        <row r="49">
          <cell r="C49">
            <v>2159001</v>
          </cell>
          <cell r="D49" t="str">
            <v>TDC-Other Materials &amp; Equip</v>
          </cell>
          <cell r="G49">
            <v>-428132</v>
          </cell>
          <cell r="H49">
            <v>-33820183</v>
          </cell>
        </row>
        <row r="50">
          <cell r="C50">
            <v>2251501</v>
          </cell>
          <cell r="D50" t="str">
            <v>Roads</v>
          </cell>
          <cell r="G50">
            <v>-1618715.9641820006</v>
          </cell>
          <cell r="H50">
            <v>-169734454.91489375</v>
          </cell>
        </row>
        <row r="51">
          <cell r="C51">
            <v>2252001</v>
          </cell>
          <cell r="D51" t="str">
            <v>Pipelines</v>
          </cell>
          <cell r="G51">
            <v>-1335023.8</v>
          </cell>
          <cell r="H51">
            <v>-131774408.09</v>
          </cell>
        </row>
        <row r="52">
          <cell r="C52">
            <v>2252501</v>
          </cell>
          <cell r="D52" t="str">
            <v>Gathering Systems</v>
          </cell>
          <cell r="G52">
            <v>0</v>
          </cell>
          <cell r="H52">
            <v>-551250</v>
          </cell>
        </row>
        <row r="53">
          <cell r="C53">
            <v>2252502</v>
          </cell>
          <cell r="D53" t="str">
            <v>Starting-up min TPS</v>
          </cell>
          <cell r="G53">
            <v>-2150656.7799999998</v>
          </cell>
          <cell r="H53">
            <v>-279759004.64999998</v>
          </cell>
        </row>
        <row r="54">
          <cell r="C54">
            <v>2252503</v>
          </cell>
          <cell r="D54" t="str">
            <v>Measuring Unit ZU-2/10</v>
          </cell>
          <cell r="G54">
            <v>-1818816.78</v>
          </cell>
          <cell r="H54">
            <v>-236974034.16</v>
          </cell>
        </row>
        <row r="55">
          <cell r="C55">
            <v>2252504</v>
          </cell>
          <cell r="D55" t="str">
            <v>Measuring Unit ZU-01</v>
          </cell>
          <cell r="G55">
            <v>-360877.55</v>
          </cell>
          <cell r="H55">
            <v>-52150038.030000001</v>
          </cell>
        </row>
        <row r="56">
          <cell r="C56">
            <v>2253000</v>
          </cell>
          <cell r="D56" t="str">
            <v>Plant &amp; Equipment R/F 1997</v>
          </cell>
          <cell r="G56">
            <v>0</v>
          </cell>
          <cell r="H56">
            <v>-0.55000000000000004</v>
          </cell>
        </row>
        <row r="57">
          <cell r="C57">
            <v>2253001</v>
          </cell>
          <cell r="D57" t="str">
            <v>Plant &amp; Equipment</v>
          </cell>
          <cell r="G57">
            <v>-1791454.95</v>
          </cell>
          <cell r="H57">
            <v>-159791412.25999999</v>
          </cell>
        </row>
        <row r="58">
          <cell r="C58">
            <v>2350101</v>
          </cell>
          <cell r="D58" t="str">
            <v>WIP IDC Dril Cont Day Rate</v>
          </cell>
          <cell r="G58">
            <v>-2040767.2833333332</v>
          </cell>
          <cell r="H58">
            <v>-296212520.94599998</v>
          </cell>
        </row>
        <row r="59">
          <cell r="C59">
            <v>2350501</v>
          </cell>
          <cell r="D59" t="str">
            <v>WIP IDC Mobilization/Demob</v>
          </cell>
          <cell r="G59">
            <v>-346182.5</v>
          </cell>
          <cell r="H59">
            <v>-42565809.280000001</v>
          </cell>
        </row>
        <row r="60">
          <cell r="C60">
            <v>2350701</v>
          </cell>
          <cell r="D60" t="str">
            <v>WIP IDC Road|Loc. Pits &amp; Keyws</v>
          </cell>
          <cell r="G60">
            <v>-547914.47</v>
          </cell>
          <cell r="H60">
            <v>-76880108</v>
          </cell>
        </row>
        <row r="61">
          <cell r="C61">
            <v>2351001</v>
          </cell>
          <cell r="D61" t="str">
            <v>WIP IDC Cement &amp; Cement Serv</v>
          </cell>
          <cell r="G61">
            <v>-251007.25010305736</v>
          </cell>
          <cell r="H61">
            <v>-36333702</v>
          </cell>
        </row>
        <row r="62">
          <cell r="C62">
            <v>2351501</v>
          </cell>
          <cell r="D62" t="str">
            <v>WIP IDC Chemicals</v>
          </cell>
          <cell r="G62">
            <v>-117848.92218606017</v>
          </cell>
          <cell r="H62">
            <v>-16974094.143005636</v>
          </cell>
        </row>
        <row r="63">
          <cell r="C63">
            <v>2352001</v>
          </cell>
          <cell r="D63" t="str">
            <v>WIP IDC Wireline Logging</v>
          </cell>
          <cell r="G63">
            <v>-330279.97000000003</v>
          </cell>
          <cell r="H63">
            <v>-47975696.806000002</v>
          </cell>
        </row>
        <row r="64">
          <cell r="C64">
            <v>2352501</v>
          </cell>
          <cell r="D64" t="str">
            <v>WIP IDC Mud Logging</v>
          </cell>
          <cell r="G64">
            <v>-272246.91000000003</v>
          </cell>
          <cell r="H64">
            <v>-39572105.649999999</v>
          </cell>
        </row>
        <row r="65">
          <cell r="C65">
            <v>2353001</v>
          </cell>
          <cell r="D65" t="str">
            <v>WIP IDC Formation Testing</v>
          </cell>
          <cell r="G65">
            <v>-233323.29</v>
          </cell>
          <cell r="H65">
            <v>-33847472.936999999</v>
          </cell>
        </row>
        <row r="66">
          <cell r="C66">
            <v>2353501</v>
          </cell>
          <cell r="D66" t="str">
            <v>WIP IDC Geological Testing</v>
          </cell>
          <cell r="G66">
            <v>-22770</v>
          </cell>
          <cell r="H66">
            <v>-3309856</v>
          </cell>
        </row>
        <row r="67">
          <cell r="C67">
            <v>2354501</v>
          </cell>
          <cell r="D67" t="str">
            <v>WIP IDC Stimulation Treatment</v>
          </cell>
          <cell r="G67">
            <v>-263159.72971146769</v>
          </cell>
          <cell r="H67">
            <v>-38257754.350999996</v>
          </cell>
        </row>
        <row r="68">
          <cell r="C68">
            <v>2355001</v>
          </cell>
          <cell r="D68" t="str">
            <v>WIP IDC Drill Bits</v>
          </cell>
          <cell r="G68">
            <v>-172832.47</v>
          </cell>
          <cell r="H68">
            <v>-24973830.969999999</v>
          </cell>
        </row>
        <row r="69">
          <cell r="C69">
            <v>2355501</v>
          </cell>
          <cell r="D69" t="str">
            <v>WIP IDC Tools &amp; Equip Rental</v>
          </cell>
          <cell r="G69">
            <v>-827954.89444333559</v>
          </cell>
          <cell r="H69">
            <v>-120314303.10330001</v>
          </cell>
        </row>
        <row r="70">
          <cell r="C70">
            <v>2355701</v>
          </cell>
          <cell r="D70" t="str">
            <v>WIP IDC Materials &amp; Supplies</v>
          </cell>
          <cell r="G70">
            <v>-385655.06058355008</v>
          </cell>
          <cell r="H70">
            <v>-52481314.011199482</v>
          </cell>
        </row>
        <row r="71">
          <cell r="C71">
            <v>2356001</v>
          </cell>
          <cell r="D71" t="str">
            <v>WIP IDC Company labor</v>
          </cell>
          <cell r="G71">
            <v>-239658.56225757176</v>
          </cell>
          <cell r="H71">
            <v>-34723430.718643181</v>
          </cell>
        </row>
        <row r="72">
          <cell r="C72">
            <v>2356201</v>
          </cell>
          <cell r="D72" t="str">
            <v>WIP IDC Contract Labor</v>
          </cell>
          <cell r="G72">
            <v>-345904.06513087935</v>
          </cell>
          <cell r="H72">
            <v>-50094983.78019727</v>
          </cell>
        </row>
        <row r="73">
          <cell r="C73">
            <v>2356210</v>
          </cell>
          <cell r="D73" t="str">
            <v>WIP IDC Temp Contract Labor</v>
          </cell>
          <cell r="G73">
            <v>-7438.2</v>
          </cell>
          <cell r="H73">
            <v>-1080106</v>
          </cell>
        </row>
        <row r="74">
          <cell r="C74">
            <v>2356501</v>
          </cell>
          <cell r="D74" t="str">
            <v>WIP IDC Cont Services &amp; Equip</v>
          </cell>
          <cell r="G74">
            <v>-330735.42397952685</v>
          </cell>
          <cell r="H74">
            <v>-47690325.239966914</v>
          </cell>
        </row>
        <row r="75">
          <cell r="C75">
            <v>2356701</v>
          </cell>
          <cell r="D75" t="str">
            <v>WIP IDC Professional Services</v>
          </cell>
          <cell r="G75">
            <v>-163231.40002406324</v>
          </cell>
          <cell r="H75">
            <v>-23693677.98</v>
          </cell>
        </row>
        <row r="76">
          <cell r="C76">
            <v>2357001</v>
          </cell>
          <cell r="D76" t="str">
            <v>WIP IDC Fuel &amp; Power</v>
          </cell>
          <cell r="G76">
            <v>-245434.21286487282</v>
          </cell>
          <cell r="H76">
            <v>-35167789.104661584</v>
          </cell>
        </row>
        <row r="77">
          <cell r="C77">
            <v>2357501</v>
          </cell>
          <cell r="D77" t="str">
            <v>WIP IDC Transportation</v>
          </cell>
          <cell r="G77">
            <v>-347539.88011142053</v>
          </cell>
          <cell r="H77">
            <v>-50337879.039419264</v>
          </cell>
        </row>
        <row r="78">
          <cell r="C78">
            <v>2357520</v>
          </cell>
          <cell r="D78" t="str">
            <v>WIP IDC Helicopter Transport</v>
          </cell>
          <cell r="G78">
            <v>0.28999999999999998</v>
          </cell>
          <cell r="H78">
            <v>1.63</v>
          </cell>
        </row>
        <row r="79">
          <cell r="C79">
            <v>2357540</v>
          </cell>
          <cell r="D79" t="str">
            <v>WIP IDC Marine Transportation</v>
          </cell>
          <cell r="G79">
            <v>-2696.36</v>
          </cell>
          <cell r="H79">
            <v>-380498.54</v>
          </cell>
        </row>
        <row r="80">
          <cell r="C80">
            <v>2358001</v>
          </cell>
          <cell r="D80" t="str">
            <v>WIP IDC Communication Expense</v>
          </cell>
          <cell r="G80">
            <v>-23854.404057326632</v>
          </cell>
          <cell r="H80">
            <v>-3457423.5685640164</v>
          </cell>
        </row>
        <row r="81">
          <cell r="C81">
            <v>2358201</v>
          </cell>
          <cell r="D81" t="str">
            <v>WIP IDC Repairs &amp; Maintenance</v>
          </cell>
          <cell r="G81">
            <v>-38967.134074517249</v>
          </cell>
          <cell r="H81">
            <v>-5382399.735255966</v>
          </cell>
        </row>
        <row r="82">
          <cell r="C82">
            <v>2358501</v>
          </cell>
          <cell r="D82" t="str">
            <v>WIP IDC Environmental Expense</v>
          </cell>
          <cell r="G82">
            <v>-12811.075424019349</v>
          </cell>
          <cell r="H82">
            <v>-1856019.3827233925</v>
          </cell>
        </row>
        <row r="83">
          <cell r="C83">
            <v>2358701</v>
          </cell>
          <cell r="D83" t="str">
            <v>WIP IDC Local Licensing Fees</v>
          </cell>
          <cell r="G83">
            <v>-26277.748863524575</v>
          </cell>
          <cell r="H83">
            <v>-3896101.0542301601</v>
          </cell>
        </row>
        <row r="84">
          <cell r="C84">
            <v>2359001</v>
          </cell>
          <cell r="D84" t="str">
            <v>WIP IDC General &amp; Admin</v>
          </cell>
          <cell r="G84">
            <v>-474616.38242194545</v>
          </cell>
          <cell r="H84">
            <v>-68604702.249118134</v>
          </cell>
        </row>
        <row r="85">
          <cell r="C85">
            <v>2403001</v>
          </cell>
          <cell r="D85" t="str">
            <v>WIP-TDC-Production Casing</v>
          </cell>
          <cell r="G85">
            <v>-599457.68999999994</v>
          </cell>
          <cell r="H85">
            <v>-86194257.030000001</v>
          </cell>
        </row>
        <row r="86">
          <cell r="C86">
            <v>2403501</v>
          </cell>
          <cell r="D86" t="str">
            <v>WIP-TDC-Tubing</v>
          </cell>
          <cell r="G86">
            <v>-53761.09</v>
          </cell>
          <cell r="H86">
            <v>-7674719.5899999999</v>
          </cell>
        </row>
        <row r="87">
          <cell r="C87">
            <v>2405001</v>
          </cell>
          <cell r="D87" t="str">
            <v>WIP-TDC-Casinghead</v>
          </cell>
          <cell r="G87">
            <v>-7753.76</v>
          </cell>
          <cell r="H87">
            <v>-1113722</v>
          </cell>
        </row>
        <row r="88">
          <cell r="C88">
            <v>2406001</v>
          </cell>
          <cell r="D88" t="str">
            <v>WIP-TDC-Xmas Tree</v>
          </cell>
          <cell r="G88">
            <v>-16765.080000000002</v>
          </cell>
          <cell r="H88">
            <v>-2420431.62</v>
          </cell>
        </row>
        <row r="89">
          <cell r="C89">
            <v>2407001</v>
          </cell>
          <cell r="D89" t="str">
            <v>WIP-TDC-Completion Equipment</v>
          </cell>
          <cell r="G89" t="str">
            <v>0</v>
          </cell>
          <cell r="H89" t="str">
            <v>0</v>
          </cell>
        </row>
        <row r="90">
          <cell r="C90">
            <v>2407501</v>
          </cell>
          <cell r="D90" t="str">
            <v>WIP-TDC-Packers</v>
          </cell>
          <cell r="G90" t="str">
            <v>0</v>
          </cell>
          <cell r="H90" t="str">
            <v>0</v>
          </cell>
        </row>
        <row r="91">
          <cell r="C91">
            <v>2408001</v>
          </cell>
          <cell r="D91" t="str">
            <v>WIP-TDC-Pumps &amp;  Equipment</v>
          </cell>
          <cell r="G91" t="str">
            <v>0</v>
          </cell>
          <cell r="H91" t="str">
            <v>0</v>
          </cell>
        </row>
        <row r="92">
          <cell r="C92">
            <v>2408501</v>
          </cell>
          <cell r="D92" t="str">
            <v>WIP-TDC-Tanks &amp; Equipment</v>
          </cell>
          <cell r="G92">
            <v>-9235.01</v>
          </cell>
          <cell r="H92">
            <v>-1340000</v>
          </cell>
        </row>
        <row r="93">
          <cell r="C93">
            <v>2408551</v>
          </cell>
          <cell r="D93" t="str">
            <v>WIP-TDC-Separators</v>
          </cell>
          <cell r="G93" t="str">
            <v>0</v>
          </cell>
          <cell r="H93" t="str">
            <v>0</v>
          </cell>
        </row>
        <row r="94">
          <cell r="C94">
            <v>2408601</v>
          </cell>
          <cell r="D94" t="str">
            <v>WIP-TDC-Heater Treaters</v>
          </cell>
          <cell r="G94">
            <v>-55191.99</v>
          </cell>
          <cell r="H94">
            <v>-8025896</v>
          </cell>
        </row>
        <row r="95">
          <cell r="C95">
            <v>2408651</v>
          </cell>
          <cell r="D95" t="str">
            <v>WIP-TDC-Flow Lines &amp; Equipment</v>
          </cell>
          <cell r="G95">
            <v>-122347.93</v>
          </cell>
          <cell r="H95">
            <v>-17790682.800000001</v>
          </cell>
        </row>
        <row r="96">
          <cell r="C96">
            <v>2409001</v>
          </cell>
          <cell r="D96" t="str">
            <v>WIP-TDC-Other Mats &amp; Equip</v>
          </cell>
          <cell r="G96">
            <v>0.6</v>
          </cell>
          <cell r="H96">
            <v>-1.1399999999999999</v>
          </cell>
        </row>
        <row r="97">
          <cell r="C97">
            <v>2521701</v>
          </cell>
          <cell r="D97" t="str">
            <v>WIP - Roads - Proj Design</v>
          </cell>
          <cell r="G97">
            <v>-307.64999999999998</v>
          </cell>
          <cell r="H97">
            <v>-68476.94</v>
          </cell>
        </row>
        <row r="98">
          <cell r="C98">
            <v>2522501</v>
          </cell>
          <cell r="D98" t="str">
            <v>WIP-ROADS-Local Services</v>
          </cell>
          <cell r="G98">
            <v>-22186.77</v>
          </cell>
          <cell r="H98">
            <v>-3202676.29</v>
          </cell>
        </row>
        <row r="99">
          <cell r="C99">
            <v>2531001</v>
          </cell>
          <cell r="D99" t="str">
            <v>WIP-P'LINES-Materials</v>
          </cell>
          <cell r="G99">
            <v>-135908.13</v>
          </cell>
          <cell r="H99">
            <v>-13764445.880000001</v>
          </cell>
        </row>
        <row r="100">
          <cell r="C100">
            <v>2531501</v>
          </cell>
          <cell r="D100" t="str">
            <v>WIP-P'LINES-Overhead</v>
          </cell>
          <cell r="G100">
            <v>-136708.60999999999</v>
          </cell>
          <cell r="H100">
            <v>-11837632.51</v>
          </cell>
        </row>
        <row r="101">
          <cell r="C101">
            <v>2531701</v>
          </cell>
          <cell r="D101" t="str">
            <v>WIP - Pipelines - Proj Design</v>
          </cell>
          <cell r="G101">
            <v>-64912.05</v>
          </cell>
          <cell r="H101">
            <v>-6877422.4699999997</v>
          </cell>
        </row>
        <row r="102">
          <cell r="C102">
            <v>2532001</v>
          </cell>
          <cell r="D102" t="str">
            <v>WIP-P'LINES-Transportation</v>
          </cell>
          <cell r="G102">
            <v>-29876.93</v>
          </cell>
          <cell r="H102">
            <v>-2447984.5699999998</v>
          </cell>
        </row>
        <row r="103">
          <cell r="C103">
            <v>2532501</v>
          </cell>
          <cell r="D103" t="str">
            <v>WIP-P'LINES-Local Services</v>
          </cell>
          <cell r="G103">
            <v>-116.32</v>
          </cell>
          <cell r="H103">
            <v>-21258.240000000002</v>
          </cell>
        </row>
        <row r="104">
          <cell r="C104">
            <v>2536001</v>
          </cell>
          <cell r="D104" t="str">
            <v>WIP-P'LINES-Company labor</v>
          </cell>
          <cell r="G104">
            <v>-93157.42</v>
          </cell>
          <cell r="H104">
            <v>-8195809.0999999996</v>
          </cell>
        </row>
        <row r="105">
          <cell r="C105">
            <v>2536201</v>
          </cell>
          <cell r="D105" t="str">
            <v>WIP-P'LINES-Contract Labor</v>
          </cell>
          <cell r="G105">
            <v>-406063.59</v>
          </cell>
          <cell r="H105">
            <v>-44922289.609999999</v>
          </cell>
        </row>
        <row r="106">
          <cell r="C106">
            <v>2541001</v>
          </cell>
          <cell r="D106" t="str">
            <v>WIP-GATHSYS-Materials</v>
          </cell>
          <cell r="G106">
            <v>-202612.46432251742</v>
          </cell>
          <cell r="H106">
            <v>-24021036.930228785</v>
          </cell>
        </row>
        <row r="107">
          <cell r="C107">
            <v>2541501</v>
          </cell>
          <cell r="D107" t="str">
            <v>WIP-GATHSYS-Overhead</v>
          </cell>
          <cell r="G107">
            <v>-540432.24359970773</v>
          </cell>
          <cell r="H107">
            <v>-78417026.633707508</v>
          </cell>
        </row>
        <row r="108">
          <cell r="C108">
            <v>2541701</v>
          </cell>
          <cell r="D108" t="str">
            <v>WIP - Gathsys - Proj Design</v>
          </cell>
          <cell r="G108">
            <v>-614228.81999999995</v>
          </cell>
          <cell r="H108">
            <v>-89528639.390000001</v>
          </cell>
        </row>
        <row r="109">
          <cell r="C109">
            <v>2542001</v>
          </cell>
          <cell r="D109" t="str">
            <v>WIP-GATHSYS-Transportation</v>
          </cell>
          <cell r="G109">
            <v>-141550.07356058029</v>
          </cell>
          <cell r="H109">
            <v>-20591509.931364946</v>
          </cell>
        </row>
        <row r="110">
          <cell r="C110">
            <v>2542501</v>
          </cell>
          <cell r="D110" t="str">
            <v>WIP-GATHSYS-Local Services</v>
          </cell>
          <cell r="G110">
            <v>-30864.550021788204</v>
          </cell>
          <cell r="H110">
            <v>-6195463.5484859403</v>
          </cell>
        </row>
        <row r="111">
          <cell r="C111">
            <v>2546001</v>
          </cell>
          <cell r="D111" t="str">
            <v>WIP-GATHSYS-Company labor</v>
          </cell>
          <cell r="G111">
            <v>-103245.7683605502</v>
          </cell>
          <cell r="H111">
            <v>-15093390.732143149</v>
          </cell>
        </row>
        <row r="112">
          <cell r="C112">
            <v>2546201</v>
          </cell>
          <cell r="D112" t="str">
            <v>WIP-GATHSYS-Contract Labor</v>
          </cell>
          <cell r="G112">
            <v>-170455.46033661789</v>
          </cell>
          <cell r="H112">
            <v>-25541469.3064094</v>
          </cell>
        </row>
        <row r="113">
          <cell r="C113">
            <v>2546210</v>
          </cell>
          <cell r="D113" t="str">
            <v>WIP-GATHSYS-Temp Cont Labor</v>
          </cell>
          <cell r="G113">
            <v>-207.22</v>
          </cell>
          <cell r="H113">
            <v>-30099</v>
          </cell>
        </row>
        <row r="114">
          <cell r="C114">
            <v>2551001</v>
          </cell>
          <cell r="D114" t="str">
            <v>WIP-P&amp;E-Materials</v>
          </cell>
          <cell r="G114">
            <v>-53614.69</v>
          </cell>
          <cell r="H114">
            <v>-8279543.1900000004</v>
          </cell>
        </row>
        <row r="115">
          <cell r="C115">
            <v>2551501</v>
          </cell>
          <cell r="D115" t="str">
            <v>WIP-P&amp;E-Overhead</v>
          </cell>
          <cell r="G115">
            <v>-56719.360000000001</v>
          </cell>
          <cell r="H115">
            <v>-6128617.9400000004</v>
          </cell>
        </row>
        <row r="116">
          <cell r="C116">
            <v>2551701</v>
          </cell>
          <cell r="D116" t="str">
            <v>WIP - P&amp;E - Proj Design</v>
          </cell>
          <cell r="G116">
            <v>-11151.41</v>
          </cell>
          <cell r="H116">
            <v>-1037816.21</v>
          </cell>
        </row>
        <row r="117">
          <cell r="C117">
            <v>2552001</v>
          </cell>
          <cell r="D117" t="str">
            <v>WIP-P&amp;E-Transportation</v>
          </cell>
          <cell r="G117">
            <v>-13565.06</v>
          </cell>
          <cell r="H117">
            <v>-1324539.1399999999</v>
          </cell>
        </row>
        <row r="118">
          <cell r="C118">
            <v>2552501</v>
          </cell>
          <cell r="D118" t="str">
            <v>WIP-P&amp;E-Local Services</v>
          </cell>
          <cell r="G118">
            <v>-2203.73</v>
          </cell>
          <cell r="H118">
            <v>-363597.28</v>
          </cell>
        </row>
        <row r="119">
          <cell r="C119">
            <v>2556001</v>
          </cell>
          <cell r="D119" t="str">
            <v>WIP-P&amp;E-Company labor</v>
          </cell>
          <cell r="G119">
            <v>-31387.97</v>
          </cell>
          <cell r="H119">
            <v>-3053449.07</v>
          </cell>
        </row>
        <row r="120">
          <cell r="C120">
            <v>2556201</v>
          </cell>
          <cell r="D120" t="str">
            <v>WIP-P&amp;E-Contract Labor</v>
          </cell>
          <cell r="G120">
            <v>-121528.65</v>
          </cell>
          <cell r="H120">
            <v>-11255515.24</v>
          </cell>
        </row>
        <row r="121">
          <cell r="C121">
            <v>2601001</v>
          </cell>
          <cell r="D121" t="str">
            <v>Sales FCP Offset</v>
          </cell>
          <cell r="G121">
            <v>2504261.65</v>
          </cell>
          <cell r="H121">
            <v>312068494.77999997</v>
          </cell>
        </row>
        <row r="122">
          <cell r="C122">
            <v>2602001</v>
          </cell>
          <cell r="D122" t="str">
            <v>Transportation FCP Offset</v>
          </cell>
          <cell r="G122">
            <v>-229880.16</v>
          </cell>
          <cell r="H122">
            <v>-25994616.539999999</v>
          </cell>
        </row>
        <row r="123">
          <cell r="C123">
            <v>2603001</v>
          </cell>
          <cell r="D123" t="str">
            <v>Marketing FCP Offset</v>
          </cell>
          <cell r="G123">
            <v>-40509.24</v>
          </cell>
          <cell r="H123">
            <v>-4618051.8499999996</v>
          </cell>
        </row>
        <row r="124">
          <cell r="C124">
            <v>2604001</v>
          </cell>
          <cell r="D124" t="str">
            <v>Operating expense FCP Offset</v>
          </cell>
          <cell r="G124">
            <v>-1213721.71</v>
          </cell>
          <cell r="H124">
            <v>-118616710.17</v>
          </cell>
        </row>
        <row r="125">
          <cell r="C125">
            <v>2701001</v>
          </cell>
          <cell r="D125" t="str">
            <v>Accumulated Depletion</v>
          </cell>
          <cell r="G125">
            <v>2919150.43</v>
          </cell>
          <cell r="H125">
            <v>260578037.74000001</v>
          </cell>
        </row>
      </sheetData>
      <sheetData sheetId="1"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sheetName val="Production and IP OP"/>
      <sheetName val="Graphs"/>
      <sheetName val="Summary schedule"/>
      <sheetName val="Shell2Rig 29May old prod"/>
    </sheetNames>
    <sheetDataSet>
      <sheetData sheetId="0" refreshError="1">
        <row r="3">
          <cell r="E3">
            <v>36161</v>
          </cell>
          <cell r="F3">
            <v>36192</v>
          </cell>
          <cell r="G3" t="str">
            <v>Q1 1999</v>
          </cell>
          <cell r="H3" t="str">
            <v>Apr 99</v>
          </cell>
          <cell r="I3" t="str">
            <v>May 99</v>
          </cell>
          <cell r="J3" t="str">
            <v>Jun 99</v>
          </cell>
          <cell r="K3" t="str">
            <v>Jul 99</v>
          </cell>
          <cell r="L3" t="str">
            <v>Aug 99</v>
          </cell>
          <cell r="M3" t="str">
            <v>Sep 99</v>
          </cell>
          <cell r="N3" t="str">
            <v>Oct 99</v>
          </cell>
          <cell r="O3" t="str">
            <v>Nov 99</v>
          </cell>
          <cell r="P3" t="str">
            <v>Dec 99</v>
          </cell>
          <cell r="Q3" t="str">
            <v>Total 1999</v>
          </cell>
          <cell r="S3" t="str">
            <v>Jan 00</v>
          </cell>
          <cell r="T3" t="str">
            <v>Feb 00</v>
          </cell>
          <cell r="U3" t="str">
            <v>Mar 00</v>
          </cell>
          <cell r="V3" t="str">
            <v>Apr 00</v>
          </cell>
          <cell r="W3" t="str">
            <v>May 00</v>
          </cell>
          <cell r="X3" t="str">
            <v>Jun 00</v>
          </cell>
          <cell r="Y3" t="str">
            <v>Jul 00</v>
          </cell>
          <cell r="Z3" t="str">
            <v>Aug 00</v>
          </cell>
          <cell r="AA3" t="str">
            <v>Sep 00</v>
          </cell>
          <cell r="AB3" t="str">
            <v>Oct 00</v>
          </cell>
          <cell r="AC3" t="str">
            <v>Nov 00</v>
          </cell>
          <cell r="AD3" t="str">
            <v>Dec 00</v>
          </cell>
          <cell r="AE3" t="str">
            <v>Total 2000</v>
          </cell>
          <cell r="AG3" t="str">
            <v>Jan 01</v>
          </cell>
          <cell r="AH3" t="str">
            <v>Feb 01</v>
          </cell>
          <cell r="AI3" t="str">
            <v>Mar 01</v>
          </cell>
          <cell r="AJ3" t="str">
            <v>Apr 01</v>
          </cell>
          <cell r="AK3" t="str">
            <v>May 01</v>
          </cell>
          <cell r="AL3" t="str">
            <v>Jun 01</v>
          </cell>
          <cell r="AM3" t="str">
            <v>Jul 01</v>
          </cell>
          <cell r="AN3" t="str">
            <v>Aug 01</v>
          </cell>
          <cell r="AO3" t="str">
            <v>Sep 01</v>
          </cell>
          <cell r="AP3" t="str">
            <v>Oct 01</v>
          </cell>
          <cell r="AQ3" t="str">
            <v>Nov 01</v>
          </cell>
          <cell r="AR3" t="str">
            <v>Dec 01</v>
          </cell>
          <cell r="AS3" t="str">
            <v>Total 2001</v>
          </cell>
          <cell r="AU3">
            <v>2002</v>
          </cell>
          <cell r="AV3">
            <v>2003</v>
          </cell>
          <cell r="AW3">
            <v>2004</v>
          </cell>
          <cell r="AX3">
            <v>2005</v>
          </cell>
          <cell r="AY3">
            <v>2006</v>
          </cell>
          <cell r="AZ3">
            <v>2007</v>
          </cell>
          <cell r="BA3">
            <v>2008</v>
          </cell>
          <cell r="BB3">
            <v>2009</v>
          </cell>
          <cell r="BC3">
            <v>2010</v>
          </cell>
          <cell r="BD3">
            <v>2011</v>
          </cell>
          <cell r="BE3">
            <v>2012</v>
          </cell>
          <cell r="BF3">
            <v>2013</v>
          </cell>
          <cell r="BG3">
            <v>2014</v>
          </cell>
          <cell r="BH3">
            <v>2015</v>
          </cell>
          <cell r="BI3">
            <v>2016</v>
          </cell>
          <cell r="BJ3">
            <v>2017</v>
          </cell>
          <cell r="BK3">
            <v>2018</v>
          </cell>
          <cell r="BL3">
            <v>2019</v>
          </cell>
        </row>
        <row r="4">
          <cell r="E4">
            <v>2213</v>
          </cell>
          <cell r="F4">
            <v>2112</v>
          </cell>
          <cell r="G4">
            <v>2537</v>
          </cell>
          <cell r="H4">
            <v>5250</v>
          </cell>
          <cell r="I4">
            <v>9926.8550414427791</v>
          </cell>
          <cell r="J4">
            <v>14543.45879828961</v>
          </cell>
          <cell r="K4">
            <v>17077.952013456998</v>
          </cell>
          <cell r="L4">
            <v>17486.223682409305</v>
          </cell>
          <cell r="M4">
            <v>18126.153593429157</v>
          </cell>
          <cell r="N4">
            <v>19522.363093771393</v>
          </cell>
          <cell r="O4">
            <v>20150.14373716632</v>
          </cell>
          <cell r="P4">
            <v>21969.914305270358</v>
          </cell>
          <cell r="Q4">
            <v>150915.06426523591</v>
          </cell>
          <cell r="S4">
            <v>25461.672826830938</v>
          </cell>
          <cell r="T4">
            <v>25930.327173169069</v>
          </cell>
          <cell r="U4">
            <v>31285.955373032179</v>
          </cell>
          <cell r="V4">
            <v>39851.498973305956</v>
          </cell>
          <cell r="W4">
            <v>48850.873648186185</v>
          </cell>
          <cell r="X4">
            <v>54421.223819301849</v>
          </cell>
          <cell r="Y4">
            <v>62663.573990417499</v>
          </cell>
          <cell r="Z4">
            <v>67551.713866438906</v>
          </cell>
          <cell r="AA4">
            <v>67983.31033576456</v>
          </cell>
          <cell r="AB4">
            <v>68532.669678302555</v>
          </cell>
          <cell r="AC4">
            <v>66087.687885010208</v>
          </cell>
          <cell r="AD4">
            <v>67600.692128678915</v>
          </cell>
          <cell r="AE4">
            <v>626221.19969843875</v>
          </cell>
          <cell r="AG4">
            <v>66449.605475701595</v>
          </cell>
          <cell r="AH4">
            <v>58527.627652293013</v>
          </cell>
          <cell r="AI4">
            <v>61787.137577002104</v>
          </cell>
          <cell r="AJ4">
            <v>59226.940451745359</v>
          </cell>
          <cell r="AK4">
            <v>61384.498288843228</v>
          </cell>
          <cell r="AL4">
            <v>57493.552361396338</v>
          </cell>
          <cell r="AM4">
            <v>59036.561259411465</v>
          </cell>
          <cell r="AN4">
            <v>61789.853524982806</v>
          </cell>
          <cell r="AO4">
            <v>65071.047227925912</v>
          </cell>
          <cell r="AP4">
            <v>69509.256673511365</v>
          </cell>
          <cell r="AQ4">
            <v>65464.879427032116</v>
          </cell>
          <cell r="AR4">
            <v>67877.943680633995</v>
          </cell>
          <cell r="AS4">
            <v>753618.90360047924</v>
          </cell>
          <cell r="AU4">
            <v>843453.38100154814</v>
          </cell>
          <cell r="AV4">
            <v>853706.67728797114</v>
          </cell>
          <cell r="AW4">
            <v>836572.57605405629</v>
          </cell>
          <cell r="AX4">
            <v>825151.57716682134</v>
          </cell>
          <cell r="AY4">
            <v>730664.14301336813</v>
          </cell>
          <cell r="AZ4">
            <v>677405.96490677341</v>
          </cell>
          <cell r="BA4">
            <v>631739.02075925551</v>
          </cell>
          <cell r="BB4">
            <v>566734.19631693815</v>
          </cell>
          <cell r="BC4">
            <v>500868.62726858241</v>
          </cell>
          <cell r="BD4">
            <v>442768.43890139693</v>
          </cell>
          <cell r="BE4">
            <v>386466.2985286882</v>
          </cell>
          <cell r="BF4">
            <v>337436.29411314696</v>
          </cell>
          <cell r="BG4">
            <v>302153.09865344781</v>
          </cell>
          <cell r="BH4">
            <v>274664.41439139144</v>
          </cell>
          <cell r="BI4">
            <v>252933.84636707831</v>
          </cell>
          <cell r="BJ4">
            <v>232758.55218232691</v>
          </cell>
          <cell r="BK4">
            <v>205406.07772541069</v>
          </cell>
          <cell r="BL4">
            <v>47194.23427072115</v>
          </cell>
        </row>
        <row r="5">
          <cell r="E5">
            <v>71.387096774193552</v>
          </cell>
          <cell r="F5">
            <v>75.428571428571431</v>
          </cell>
          <cell r="G5">
            <v>81.838709677419359</v>
          </cell>
          <cell r="H5">
            <v>175</v>
          </cell>
          <cell r="I5">
            <v>320.22113036912191</v>
          </cell>
          <cell r="J5">
            <v>484.78195994298699</v>
          </cell>
          <cell r="K5">
            <v>550.90167785345159</v>
          </cell>
          <cell r="L5">
            <v>564.07173169062276</v>
          </cell>
          <cell r="M5">
            <v>604.20511978097193</v>
          </cell>
          <cell r="N5">
            <v>629.75364818617402</v>
          </cell>
          <cell r="O5">
            <v>671.671457905544</v>
          </cell>
          <cell r="P5">
            <v>708.70691307323739</v>
          </cell>
          <cell r="S5">
            <v>821.34428473648188</v>
          </cell>
          <cell r="T5">
            <v>894.14921286789888</v>
          </cell>
          <cell r="U5">
            <v>1009.2243668720057</v>
          </cell>
          <cell r="V5">
            <v>1328.3832991101985</v>
          </cell>
          <cell r="W5">
            <v>1575.8346338124575</v>
          </cell>
          <cell r="X5">
            <v>1814.0407939767283</v>
          </cell>
          <cell r="Y5">
            <v>2021.4056125941129</v>
          </cell>
          <cell r="Z5">
            <v>2179.0875440786745</v>
          </cell>
          <cell r="AA5">
            <v>2266.1103445254853</v>
          </cell>
          <cell r="AB5">
            <v>2210.7312799452438</v>
          </cell>
          <cell r="AC5">
            <v>2202.9229295003402</v>
          </cell>
          <cell r="AD5">
            <v>2180.6674880219007</v>
          </cell>
          <cell r="AG5">
            <v>2143.5356605065031</v>
          </cell>
          <cell r="AH5">
            <v>2090.272416153322</v>
          </cell>
          <cell r="AI5">
            <v>1993.1334702258744</v>
          </cell>
          <cell r="AJ5">
            <v>1974.231348391512</v>
          </cell>
          <cell r="AK5">
            <v>1980.145106091717</v>
          </cell>
          <cell r="AL5">
            <v>1916.4517453798778</v>
          </cell>
          <cell r="AM5">
            <v>1904.4052019164988</v>
          </cell>
          <cell r="AN5">
            <v>1993.2210814510584</v>
          </cell>
          <cell r="AO5">
            <v>2169.0349075975305</v>
          </cell>
          <cell r="AP5">
            <v>2242.2340862423021</v>
          </cell>
          <cell r="AQ5">
            <v>2182.1626475677372</v>
          </cell>
          <cell r="AR5">
            <v>2189.6110864720645</v>
          </cell>
          <cell r="AS5">
            <v>2064.70932493282</v>
          </cell>
          <cell r="AU5">
            <v>2310.8311808261592</v>
          </cell>
          <cell r="AV5">
            <v>2338.9224035286879</v>
          </cell>
          <cell r="AW5">
            <v>2291.9796604220719</v>
          </cell>
          <cell r="AX5">
            <v>2260.6892525118392</v>
          </cell>
          <cell r="AY5">
            <v>2001.8195698996387</v>
          </cell>
          <cell r="AZ5">
            <v>1855.9067531692422</v>
          </cell>
          <cell r="BA5">
            <v>1730.7918376965904</v>
          </cell>
          <cell r="BB5">
            <v>1552.696428265584</v>
          </cell>
          <cell r="BC5">
            <v>1372.2428144344724</v>
          </cell>
          <cell r="BD5">
            <v>1213.0642161682108</v>
          </cell>
          <cell r="BE5">
            <v>1058.8117767909266</v>
          </cell>
          <cell r="BF5">
            <v>924.48299757026564</v>
          </cell>
          <cell r="BG5">
            <v>827.816708639583</v>
          </cell>
          <cell r="BH5">
            <v>752.50524490792179</v>
          </cell>
          <cell r="BI5">
            <v>692.96944210158438</v>
          </cell>
          <cell r="BJ5">
            <v>637.69466351322444</v>
          </cell>
          <cell r="BK5">
            <v>562.7563773298923</v>
          </cell>
          <cell r="BL5">
            <v>129.29927197457849</v>
          </cell>
        </row>
        <row r="6">
          <cell r="E6">
            <v>0</v>
          </cell>
          <cell r="F6">
            <v>0</v>
          </cell>
          <cell r="G6">
            <v>0</v>
          </cell>
          <cell r="H6">
            <v>0</v>
          </cell>
          <cell r="I6">
            <v>0</v>
          </cell>
          <cell r="J6">
            <v>0</v>
          </cell>
          <cell r="K6">
            <v>1</v>
          </cell>
          <cell r="L6">
            <v>4</v>
          </cell>
          <cell r="M6">
            <v>8</v>
          </cell>
          <cell r="N6">
            <v>11</v>
          </cell>
          <cell r="O6">
            <v>13</v>
          </cell>
          <cell r="P6">
            <v>15</v>
          </cell>
          <cell r="S6">
            <v>16</v>
          </cell>
          <cell r="T6">
            <v>16</v>
          </cell>
          <cell r="U6">
            <v>16</v>
          </cell>
          <cell r="V6">
            <v>16</v>
          </cell>
          <cell r="W6">
            <v>16</v>
          </cell>
          <cell r="X6">
            <v>16</v>
          </cell>
          <cell r="Y6">
            <v>16</v>
          </cell>
          <cell r="Z6">
            <v>16</v>
          </cell>
          <cell r="AA6">
            <v>17</v>
          </cell>
          <cell r="AB6">
            <v>18</v>
          </cell>
          <cell r="AC6">
            <v>30</v>
          </cell>
          <cell r="AD6">
            <v>51</v>
          </cell>
          <cell r="AG6">
            <v>50</v>
          </cell>
          <cell r="AH6">
            <v>60</v>
          </cell>
          <cell r="AI6">
            <v>70</v>
          </cell>
          <cell r="AJ6">
            <v>87</v>
          </cell>
          <cell r="AK6">
            <v>95</v>
          </cell>
          <cell r="AL6">
            <v>91</v>
          </cell>
          <cell r="AM6">
            <v>93</v>
          </cell>
          <cell r="AN6">
            <v>101</v>
          </cell>
          <cell r="AO6">
            <v>104</v>
          </cell>
          <cell r="AP6">
            <v>114</v>
          </cell>
          <cell r="AQ6">
            <v>126</v>
          </cell>
          <cell r="AR6">
            <v>138</v>
          </cell>
          <cell r="AU6">
            <v>226.62739726027397</v>
          </cell>
          <cell r="AV6">
            <v>1072.1616438356164</v>
          </cell>
          <cell r="AW6">
            <v>2595.1150684931508</v>
          </cell>
          <cell r="AX6">
            <v>3867.4876712328769</v>
          </cell>
          <cell r="AY6">
            <v>4746.3753424657534</v>
          </cell>
          <cell r="AZ6">
            <v>4007.2328767123286</v>
          </cell>
          <cell r="BA6">
            <v>4937.0273972602736</v>
          </cell>
          <cell r="BB6">
            <v>6483.0219178082189</v>
          </cell>
          <cell r="BC6">
            <v>7079.0273972602736</v>
          </cell>
          <cell r="BD6">
            <v>6739.3616438356166</v>
          </cell>
          <cell r="BE6">
            <v>6096.7589041095889</v>
          </cell>
          <cell r="BF6">
            <v>5265.216438356164</v>
          </cell>
          <cell r="BG6">
            <v>4773.8054794520549</v>
          </cell>
          <cell r="BH6">
            <v>5077.3123287671233</v>
          </cell>
          <cell r="BI6">
            <v>5153.1506849315065</v>
          </cell>
          <cell r="BJ6">
            <v>5105.5780821917806</v>
          </cell>
          <cell r="BK6">
            <v>5219.5150684931505</v>
          </cell>
          <cell r="BL6">
            <v>1334.172602739726</v>
          </cell>
        </row>
        <row r="7">
          <cell r="E7">
            <v>0</v>
          </cell>
          <cell r="F7">
            <v>0</v>
          </cell>
          <cell r="G7">
            <v>0</v>
          </cell>
          <cell r="H7">
            <v>0</v>
          </cell>
          <cell r="I7">
            <v>0</v>
          </cell>
          <cell r="J7">
            <v>0</v>
          </cell>
          <cell r="K7">
            <v>0</v>
          </cell>
          <cell r="L7">
            <v>0</v>
          </cell>
          <cell r="M7">
            <v>0</v>
          </cell>
          <cell r="N7">
            <v>0</v>
          </cell>
          <cell r="O7">
            <v>0</v>
          </cell>
          <cell r="P7">
            <v>0</v>
          </cell>
          <cell r="S7">
            <v>0</v>
          </cell>
          <cell r="T7">
            <v>0</v>
          </cell>
          <cell r="U7">
            <v>0</v>
          </cell>
          <cell r="V7">
            <v>0</v>
          </cell>
          <cell r="W7">
            <v>0</v>
          </cell>
          <cell r="X7">
            <v>0</v>
          </cell>
          <cell r="Y7">
            <v>0</v>
          </cell>
          <cell r="Z7">
            <v>0</v>
          </cell>
          <cell r="AA7">
            <v>0</v>
          </cell>
          <cell r="AB7">
            <v>0</v>
          </cell>
          <cell r="AC7">
            <v>0</v>
          </cell>
          <cell r="AD7">
            <v>0</v>
          </cell>
          <cell r="AG7">
            <v>7209</v>
          </cell>
          <cell r="AH7">
            <v>9885</v>
          </cell>
          <cell r="AI7">
            <v>10415</v>
          </cell>
          <cell r="AJ7">
            <v>11150</v>
          </cell>
          <cell r="AK7">
            <v>12400</v>
          </cell>
          <cell r="AL7">
            <v>13113</v>
          </cell>
          <cell r="AM7">
            <v>13437</v>
          </cell>
          <cell r="AN7">
            <v>13507</v>
          </cell>
          <cell r="AO7">
            <v>13713</v>
          </cell>
          <cell r="AP7">
            <v>13856</v>
          </cell>
          <cell r="AQ7">
            <v>14513</v>
          </cell>
          <cell r="AR7">
            <v>15743</v>
          </cell>
          <cell r="AU7">
            <v>17671</v>
          </cell>
          <cell r="AV7">
            <v>20098.22191780822</v>
          </cell>
          <cell r="AW7">
            <v>20476.780821917808</v>
          </cell>
          <cell r="AX7">
            <v>22318.715068493151</v>
          </cell>
          <cell r="AY7">
            <v>23054.926027397261</v>
          </cell>
          <cell r="AZ7">
            <v>22235.986301369863</v>
          </cell>
          <cell r="BA7">
            <v>21450.43287671233</v>
          </cell>
          <cell r="BB7">
            <v>21135.430136986302</v>
          </cell>
          <cell r="BC7">
            <v>20893.153424657536</v>
          </cell>
          <cell r="BD7">
            <v>20331.936986301371</v>
          </cell>
          <cell r="BE7">
            <v>19021.583561643834</v>
          </cell>
          <cell r="BF7">
            <v>17733.252054794521</v>
          </cell>
          <cell r="BG7">
            <v>15801.427397260273</v>
          </cell>
          <cell r="BH7">
            <v>14610.553424657533</v>
          </cell>
          <cell r="BI7">
            <v>14283.739726027397</v>
          </cell>
          <cell r="BJ7">
            <v>13769.191780821919</v>
          </cell>
          <cell r="BK7">
            <v>13116.301369863013</v>
          </cell>
          <cell r="BL7">
            <v>3155.4328767123288</v>
          </cell>
        </row>
        <row r="8">
          <cell r="E8">
            <v>1</v>
          </cell>
          <cell r="F8">
            <v>1</v>
          </cell>
          <cell r="G8">
            <v>1</v>
          </cell>
          <cell r="H8">
            <v>1</v>
          </cell>
          <cell r="I8">
            <v>2</v>
          </cell>
          <cell r="J8">
            <v>3</v>
          </cell>
          <cell r="K8">
            <v>4</v>
          </cell>
          <cell r="L8">
            <v>4</v>
          </cell>
          <cell r="M8">
            <v>4</v>
          </cell>
          <cell r="N8">
            <v>5</v>
          </cell>
          <cell r="O8">
            <v>5</v>
          </cell>
          <cell r="P8">
            <v>6</v>
          </cell>
          <cell r="Q8">
            <v>6</v>
          </cell>
          <cell r="S8">
            <v>6</v>
          </cell>
          <cell r="T8">
            <v>7</v>
          </cell>
          <cell r="U8">
            <v>7</v>
          </cell>
          <cell r="V8">
            <v>9</v>
          </cell>
          <cell r="W8">
            <v>11</v>
          </cell>
          <cell r="X8">
            <v>12</v>
          </cell>
          <cell r="Y8">
            <v>13</v>
          </cell>
          <cell r="Z8">
            <v>15</v>
          </cell>
          <cell r="AA8">
            <v>17</v>
          </cell>
          <cell r="AB8">
            <v>17</v>
          </cell>
          <cell r="AC8">
            <v>19</v>
          </cell>
          <cell r="AD8">
            <v>21</v>
          </cell>
          <cell r="AE8">
            <v>21</v>
          </cell>
          <cell r="AG8">
            <v>19</v>
          </cell>
          <cell r="AH8">
            <v>21</v>
          </cell>
          <cell r="AI8">
            <v>22</v>
          </cell>
          <cell r="AJ8">
            <v>24</v>
          </cell>
          <cell r="AK8">
            <v>26</v>
          </cell>
          <cell r="AL8">
            <v>26</v>
          </cell>
          <cell r="AM8">
            <v>27</v>
          </cell>
          <cell r="AN8">
            <v>29</v>
          </cell>
          <cell r="AO8">
            <v>31</v>
          </cell>
          <cell r="AP8">
            <v>32</v>
          </cell>
          <cell r="AQ8">
            <v>34</v>
          </cell>
          <cell r="AR8">
            <v>35</v>
          </cell>
          <cell r="AS8">
            <v>35</v>
          </cell>
          <cell r="AU8">
            <v>47</v>
          </cell>
          <cell r="AV8">
            <v>56</v>
          </cell>
          <cell r="AW8">
            <v>66</v>
          </cell>
          <cell r="AX8">
            <v>73</v>
          </cell>
          <cell r="AY8">
            <v>73</v>
          </cell>
          <cell r="AZ8">
            <v>73</v>
          </cell>
          <cell r="BA8">
            <v>73</v>
          </cell>
          <cell r="BB8">
            <v>73</v>
          </cell>
          <cell r="BC8">
            <v>73</v>
          </cell>
          <cell r="BD8">
            <v>70</v>
          </cell>
          <cell r="BE8">
            <v>66</v>
          </cell>
          <cell r="BF8">
            <v>66</v>
          </cell>
          <cell r="BG8">
            <v>66</v>
          </cell>
          <cell r="BH8">
            <v>64</v>
          </cell>
          <cell r="BI8">
            <v>61</v>
          </cell>
          <cell r="BJ8">
            <v>59</v>
          </cell>
          <cell r="BK8">
            <v>58</v>
          </cell>
          <cell r="BL8">
            <v>57</v>
          </cell>
        </row>
        <row r="9">
          <cell r="E9">
            <v>0</v>
          </cell>
          <cell r="F9">
            <v>0</v>
          </cell>
          <cell r="G9">
            <v>0</v>
          </cell>
          <cell r="H9">
            <v>0</v>
          </cell>
          <cell r="I9">
            <v>0</v>
          </cell>
          <cell r="J9">
            <v>0</v>
          </cell>
          <cell r="K9">
            <v>0</v>
          </cell>
          <cell r="L9">
            <v>0</v>
          </cell>
          <cell r="M9">
            <v>0</v>
          </cell>
          <cell r="N9">
            <v>0</v>
          </cell>
          <cell r="O9">
            <v>0</v>
          </cell>
          <cell r="P9">
            <v>0</v>
          </cell>
          <cell r="Q9">
            <v>0</v>
          </cell>
          <cell r="S9">
            <v>0</v>
          </cell>
          <cell r="T9">
            <v>0</v>
          </cell>
          <cell r="U9">
            <v>0</v>
          </cell>
          <cell r="V9">
            <v>0</v>
          </cell>
          <cell r="W9">
            <v>0</v>
          </cell>
          <cell r="X9">
            <v>0</v>
          </cell>
          <cell r="Y9">
            <v>0</v>
          </cell>
          <cell r="Z9">
            <v>0</v>
          </cell>
          <cell r="AA9">
            <v>0</v>
          </cell>
          <cell r="AB9">
            <v>0</v>
          </cell>
          <cell r="AC9">
            <v>0</v>
          </cell>
          <cell r="AD9">
            <v>0</v>
          </cell>
          <cell r="AE9">
            <v>0</v>
          </cell>
          <cell r="AG9">
            <v>4</v>
          </cell>
          <cell r="AH9">
            <v>4</v>
          </cell>
          <cell r="AI9">
            <v>5</v>
          </cell>
          <cell r="AJ9">
            <v>5</v>
          </cell>
          <cell r="AK9">
            <v>5</v>
          </cell>
          <cell r="AL9">
            <v>7</v>
          </cell>
          <cell r="AM9">
            <v>8</v>
          </cell>
          <cell r="AN9">
            <v>8</v>
          </cell>
          <cell r="AO9">
            <v>8</v>
          </cell>
          <cell r="AP9">
            <v>9</v>
          </cell>
          <cell r="AQ9">
            <v>9</v>
          </cell>
          <cell r="AR9">
            <v>10</v>
          </cell>
          <cell r="AS9">
            <v>10</v>
          </cell>
          <cell r="AU9">
            <v>15</v>
          </cell>
          <cell r="AV9">
            <v>18</v>
          </cell>
          <cell r="AW9">
            <v>21</v>
          </cell>
          <cell r="AX9">
            <v>24</v>
          </cell>
          <cell r="AY9">
            <v>24</v>
          </cell>
          <cell r="AZ9">
            <v>24</v>
          </cell>
          <cell r="BA9">
            <v>24</v>
          </cell>
          <cell r="BB9">
            <v>24</v>
          </cell>
          <cell r="BC9">
            <v>24</v>
          </cell>
          <cell r="BD9">
            <v>24</v>
          </cell>
          <cell r="BE9">
            <v>25</v>
          </cell>
          <cell r="BF9">
            <v>25</v>
          </cell>
          <cell r="BG9">
            <v>25</v>
          </cell>
          <cell r="BH9">
            <v>22</v>
          </cell>
          <cell r="BI9">
            <v>22</v>
          </cell>
          <cell r="BJ9">
            <v>22</v>
          </cell>
          <cell r="BK9">
            <v>22</v>
          </cell>
          <cell r="BL9">
            <v>22</v>
          </cell>
        </row>
        <row r="10">
          <cell r="E10" t="str">
            <v>#10</v>
          </cell>
          <cell r="F10">
            <v>0</v>
          </cell>
          <cell r="G10">
            <v>0</v>
          </cell>
          <cell r="H10">
            <v>0</v>
          </cell>
          <cell r="I10" t="str">
            <v>#101</v>
          </cell>
          <cell r="J10" t="str">
            <v>#21</v>
          </cell>
          <cell r="K10" t="str">
            <v>#20</v>
          </cell>
          <cell r="L10" t="str">
            <v/>
          </cell>
          <cell r="N10" t="str">
            <v>#102</v>
          </cell>
          <cell r="P10" t="str">
            <v>#103</v>
          </cell>
          <cell r="T10" t="str">
            <v>#182</v>
          </cell>
          <cell r="V10" t="str">
            <v>#181 &amp; #193</v>
          </cell>
          <cell r="W10" t="str">
            <v>#187 &amp; #179</v>
          </cell>
          <cell r="X10" t="str">
            <v>#163</v>
          </cell>
          <cell r="Y10" t="str">
            <v>#116</v>
          </cell>
          <cell r="Z10" t="str">
            <v>#125 &amp; #188</v>
          </cell>
          <cell r="AA10" t="str">
            <v>#189 &amp; #192</v>
          </cell>
          <cell r="AC10" t="str">
            <v>#190 &amp; #197</v>
          </cell>
          <cell r="AD10" t="str">
            <v>#194 &amp; #198</v>
          </cell>
          <cell r="AG10" t="str">
            <v>#195 &amp; #141</v>
          </cell>
          <cell r="AH10" t="str">
            <v xml:space="preserve">#200 + #164 </v>
          </cell>
          <cell r="AI10" t="str">
            <v>#158 &amp; #173</v>
          </cell>
          <cell r="AJ10" t="str">
            <v>#157 &amp; #171</v>
          </cell>
          <cell r="AK10" t="str">
            <v>#180 &amp; #178</v>
          </cell>
          <cell r="AL10" t="str">
            <v>#147 &amp; #186</v>
          </cell>
          <cell r="AM10" t="str">
            <v>#185 &amp; #165</v>
          </cell>
          <cell r="AN10" t="str">
            <v>#166 &amp; #159</v>
          </cell>
          <cell r="AO10" t="str">
            <v>#174 &amp; #160</v>
          </cell>
          <cell r="AP10" t="str">
            <v>#167 &amp; #175</v>
          </cell>
          <cell r="AQ10" t="str">
            <v>#151 &amp; #161</v>
          </cell>
          <cell r="AR10" t="str">
            <v>#168 &amp; #176</v>
          </cell>
        </row>
        <row r="12">
          <cell r="E12">
            <v>0</v>
          </cell>
          <cell r="F12">
            <v>0</v>
          </cell>
          <cell r="G12">
            <v>0</v>
          </cell>
          <cell r="H12">
            <v>663000</v>
          </cell>
          <cell r="I12">
            <v>512220</v>
          </cell>
          <cell r="J12">
            <v>315000</v>
          </cell>
          <cell r="K12">
            <v>595611.30248656671</v>
          </cell>
          <cell r="L12">
            <v>872607.52789737657</v>
          </cell>
          <cell r="M12">
            <v>1024677.1208074199</v>
          </cell>
          <cell r="N12">
            <v>1049173.4209445582</v>
          </cell>
          <cell r="O12">
            <v>1087569.2156057495</v>
          </cell>
          <cell r="P12">
            <v>1171341.7856262836</v>
          </cell>
          <cell r="Q12">
            <v>7291200.373367955</v>
          </cell>
          <cell r="S12">
            <v>1209008.6242299792</v>
          </cell>
          <cell r="T12">
            <v>1318194.8583162215</v>
          </cell>
          <cell r="U12">
            <v>1527700.3696098563</v>
          </cell>
          <cell r="V12">
            <v>1555819.6303901442</v>
          </cell>
          <cell r="W12">
            <v>1877157.3223819307</v>
          </cell>
          <cell r="X12">
            <v>2391089.9383983575</v>
          </cell>
          <cell r="Y12">
            <v>2931052.418891171</v>
          </cell>
          <cell r="Z12">
            <v>3265273.4291581111</v>
          </cell>
          <cell r="AA12">
            <v>3759814.4394250498</v>
          </cell>
          <cell r="AB12">
            <v>4053102.8319863342</v>
          </cell>
          <cell r="AC12">
            <v>4078998.6201458736</v>
          </cell>
          <cell r="AD12">
            <v>4111960.1806981531</v>
          </cell>
          <cell r="AE12">
            <v>32079172.663631182</v>
          </cell>
          <cell r="AG12">
            <v>3965261.2731006127</v>
          </cell>
          <cell r="AH12">
            <v>4056041.5277207349</v>
          </cell>
          <cell r="AI12">
            <v>3986976.3285420956</v>
          </cell>
          <cell r="AJ12">
            <v>3511657.6591375805</v>
          </cell>
          <cell r="AK12">
            <v>3707228.2546201264</v>
          </cell>
          <cell r="AL12">
            <v>3553616.4271047213</v>
          </cell>
          <cell r="AM12">
            <v>3683069.8973305938</v>
          </cell>
          <cell r="AN12">
            <v>3449613.1416837801</v>
          </cell>
          <cell r="AO12">
            <v>3542193.6755646877</v>
          </cell>
          <cell r="AP12">
            <v>3707391.2114989683</v>
          </cell>
          <cell r="AQ12">
            <v>3904262.833675555</v>
          </cell>
          <cell r="AR12">
            <v>4170555.400410682</v>
          </cell>
          <cell r="AS12">
            <v>45237867.630390145</v>
          </cell>
          <cell r="AU12">
            <v>58607772.246552855</v>
          </cell>
          <cell r="AV12">
            <v>51222400.637278266</v>
          </cell>
          <cell r="AW12">
            <v>50194354.563243374</v>
          </cell>
          <cell r="AX12">
            <v>49509094.630009279</v>
          </cell>
          <cell r="AY12">
            <v>43839848.58080209</v>
          </cell>
          <cell r="AZ12">
            <v>40644357.894406408</v>
          </cell>
          <cell r="BA12">
            <v>37904341.245555334</v>
          </cell>
          <cell r="BB12">
            <v>34004051.779016286</v>
          </cell>
          <cell r="BC12">
            <v>30052117.636114944</v>
          </cell>
          <cell r="BD12">
            <v>26566106.334083818</v>
          </cell>
          <cell r="BE12">
            <v>23187977.911721293</v>
          </cell>
          <cell r="BF12">
            <v>20246177.646788817</v>
          </cell>
          <cell r="BG12">
            <v>18129185.919206869</v>
          </cell>
          <cell r="BH12">
            <v>16479864.863483487</v>
          </cell>
          <cell r="BI12">
            <v>15176030.782024698</v>
          </cell>
          <cell r="BJ12">
            <v>13965513.130939614</v>
          </cell>
          <cell r="BK12">
            <v>12324364.663524643</v>
          </cell>
          <cell r="BL12">
            <v>2831654.0562432688</v>
          </cell>
        </row>
        <row r="13">
          <cell r="E13">
            <v>12500</v>
          </cell>
          <cell r="F13" t="str">
            <v>tons</v>
          </cell>
          <cell r="P13" t="str">
            <v>second rig mobilised Nov/Dec 99</v>
          </cell>
          <cell r="U13" t="str">
            <v/>
          </cell>
          <cell r="Y13" t="str">
            <v>ZU2</v>
          </cell>
          <cell r="AG13" t="str">
            <v/>
          </cell>
          <cell r="AH13" t="str">
            <v/>
          </cell>
          <cell r="AP13" t="str">
            <v>ZU-4</v>
          </cell>
          <cell r="AU13" t="str">
            <v>ZU-5</v>
          </cell>
          <cell r="AV13" t="str">
            <v>ZU-6</v>
          </cell>
        </row>
        <row r="14">
          <cell r="E14" t="str">
            <v>Jan 99</v>
          </cell>
          <cell r="F14" t="str">
            <v>Feb 99</v>
          </cell>
          <cell r="G14" t="str">
            <v>Q1 1999</v>
          </cell>
          <cell r="H14" t="str">
            <v>Apr 99</v>
          </cell>
          <cell r="I14" t="str">
            <v>May 99</v>
          </cell>
          <cell r="J14" t="str">
            <v>Jun 99</v>
          </cell>
          <cell r="K14" t="str">
            <v>Jul 99</v>
          </cell>
          <cell r="L14" t="str">
            <v>Aug 99</v>
          </cell>
          <cell r="M14" t="str">
            <v>Sep 99</v>
          </cell>
          <cell r="N14" t="str">
            <v>Oct 99</v>
          </cell>
          <cell r="O14" t="str">
            <v>Nov 99</v>
          </cell>
          <cell r="P14" t="str">
            <v>Dec 99</v>
          </cell>
          <cell r="Q14" t="str">
            <v>Total 1999</v>
          </cell>
          <cell r="S14" t="str">
            <v>Jan 00</v>
          </cell>
          <cell r="T14" t="str">
            <v>Feb 00</v>
          </cell>
          <cell r="U14" t="str">
            <v>Mar 00</v>
          </cell>
          <cell r="V14" t="str">
            <v>Apr 00</v>
          </cell>
          <cell r="W14" t="str">
            <v>May 00</v>
          </cell>
          <cell r="X14" t="str">
            <v>Jun 00</v>
          </cell>
          <cell r="Y14" t="str">
            <v>Jul 00</v>
          </cell>
          <cell r="Z14" t="str">
            <v>Aug 00</v>
          </cell>
          <cell r="AA14" t="str">
            <v>Sep 00</v>
          </cell>
          <cell r="AB14" t="str">
            <v>Oct 00</v>
          </cell>
          <cell r="AC14" t="str">
            <v>Nov 00</v>
          </cell>
          <cell r="AD14" t="str">
            <v>Dec 00</v>
          </cell>
          <cell r="AE14" t="str">
            <v>Total 2000</v>
          </cell>
          <cell r="AG14">
            <v>36892</v>
          </cell>
          <cell r="AH14">
            <v>36923</v>
          </cell>
          <cell r="AI14">
            <v>36951</v>
          </cell>
          <cell r="AJ14">
            <v>36982</v>
          </cell>
          <cell r="AK14">
            <v>37012</v>
          </cell>
          <cell r="AL14">
            <v>37043</v>
          </cell>
          <cell r="AM14">
            <v>37073</v>
          </cell>
          <cell r="AN14">
            <v>37104</v>
          </cell>
          <cell r="AO14">
            <v>37135</v>
          </cell>
          <cell r="AP14">
            <v>37165</v>
          </cell>
          <cell r="AQ14">
            <v>37196</v>
          </cell>
          <cell r="AR14">
            <v>37226</v>
          </cell>
          <cell r="AS14" t="str">
            <v>Total 2001</v>
          </cell>
          <cell r="AU14">
            <v>2002</v>
          </cell>
          <cell r="AV14">
            <v>2003</v>
          </cell>
          <cell r="AW14">
            <v>2004</v>
          </cell>
          <cell r="AX14">
            <v>2005</v>
          </cell>
          <cell r="AY14">
            <v>2006</v>
          </cell>
          <cell r="AZ14">
            <v>2007</v>
          </cell>
          <cell r="BA14">
            <v>2008</v>
          </cell>
          <cell r="BB14">
            <v>2009</v>
          </cell>
          <cell r="BC14">
            <v>2010</v>
          </cell>
          <cell r="BD14">
            <v>2011</v>
          </cell>
          <cell r="BE14">
            <v>2012</v>
          </cell>
          <cell r="BF14">
            <v>2013</v>
          </cell>
          <cell r="BG14">
            <v>2014</v>
          </cell>
          <cell r="BH14">
            <v>2015</v>
          </cell>
          <cell r="BI14">
            <v>2016</v>
          </cell>
          <cell r="BJ14">
            <v>2017</v>
          </cell>
          <cell r="BK14">
            <v>2018</v>
          </cell>
          <cell r="BL14">
            <v>2019</v>
          </cell>
        </row>
        <row r="15">
          <cell r="H15">
            <v>621000</v>
          </cell>
          <cell r="I15">
            <v>200000</v>
          </cell>
          <cell r="J15" t="str">
            <v/>
          </cell>
          <cell r="K15" t="str">
            <v/>
          </cell>
          <cell r="L15">
            <v>300000</v>
          </cell>
          <cell r="M15">
            <v>300000</v>
          </cell>
          <cell r="N15">
            <v>300000</v>
          </cell>
          <cell r="O15">
            <v>300000</v>
          </cell>
          <cell r="P15">
            <v>300000</v>
          </cell>
          <cell r="Q15">
            <v>2321000</v>
          </cell>
          <cell r="S15">
            <v>600000</v>
          </cell>
          <cell r="T15">
            <v>600000</v>
          </cell>
          <cell r="U15">
            <v>600000</v>
          </cell>
          <cell r="V15">
            <v>600000</v>
          </cell>
          <cell r="W15">
            <v>600000</v>
          </cell>
          <cell r="X15">
            <v>600000</v>
          </cell>
          <cell r="Y15">
            <v>600000</v>
          </cell>
          <cell r="Z15">
            <v>600000</v>
          </cell>
          <cell r="AA15">
            <v>600000</v>
          </cell>
          <cell r="AB15">
            <v>600000</v>
          </cell>
          <cell r="AC15">
            <v>600000</v>
          </cell>
          <cell r="AD15">
            <v>600000</v>
          </cell>
          <cell r="AE15">
            <v>7200000</v>
          </cell>
          <cell r="AG15">
            <v>600000</v>
          </cell>
          <cell r="AH15">
            <v>600000</v>
          </cell>
          <cell r="AI15">
            <v>600000</v>
          </cell>
          <cell r="AJ15">
            <v>600000</v>
          </cell>
          <cell r="AK15">
            <v>600000</v>
          </cell>
          <cell r="AL15">
            <v>600000</v>
          </cell>
          <cell r="AM15">
            <v>600000</v>
          </cell>
          <cell r="AN15">
            <v>600000</v>
          </cell>
          <cell r="AO15">
            <v>600000</v>
          </cell>
          <cell r="AP15">
            <v>600000</v>
          </cell>
          <cell r="AQ15">
            <v>600000</v>
          </cell>
          <cell r="AR15">
            <v>600000</v>
          </cell>
          <cell r="AS15">
            <v>7200000</v>
          </cell>
          <cell r="AU15">
            <v>5400000</v>
          </cell>
          <cell r="AV15">
            <v>3600000</v>
          </cell>
          <cell r="AW15">
            <v>3600000</v>
          </cell>
          <cell r="AX15">
            <v>2700000</v>
          </cell>
        </row>
        <row r="16">
          <cell r="H16">
            <v>143500</v>
          </cell>
          <cell r="I16">
            <v>125000</v>
          </cell>
          <cell r="J16" t="str">
            <v/>
          </cell>
          <cell r="K16" t="str">
            <v/>
          </cell>
          <cell r="L16">
            <v>94000</v>
          </cell>
          <cell r="M16">
            <v>94000</v>
          </cell>
          <cell r="N16">
            <v>94000</v>
          </cell>
          <cell r="O16">
            <v>594000</v>
          </cell>
          <cell r="P16">
            <v>94000</v>
          </cell>
          <cell r="Q16">
            <v>1238500</v>
          </cell>
          <cell r="S16">
            <v>188000</v>
          </cell>
          <cell r="T16">
            <v>188000</v>
          </cell>
          <cell r="U16">
            <v>188000</v>
          </cell>
          <cell r="V16">
            <v>188000</v>
          </cell>
          <cell r="W16">
            <v>188000</v>
          </cell>
          <cell r="X16">
            <v>188000</v>
          </cell>
          <cell r="Y16">
            <v>188000</v>
          </cell>
          <cell r="Z16">
            <v>188000</v>
          </cell>
          <cell r="AA16">
            <v>188000</v>
          </cell>
          <cell r="AB16">
            <v>188000</v>
          </cell>
          <cell r="AC16">
            <v>188000</v>
          </cell>
          <cell r="AD16">
            <v>188000</v>
          </cell>
          <cell r="AE16">
            <v>2256000</v>
          </cell>
          <cell r="AG16">
            <v>188000</v>
          </cell>
          <cell r="AH16">
            <v>188000</v>
          </cell>
          <cell r="AI16">
            <v>188000</v>
          </cell>
          <cell r="AJ16">
            <v>188000</v>
          </cell>
          <cell r="AK16">
            <v>188000</v>
          </cell>
          <cell r="AL16">
            <v>188000</v>
          </cell>
          <cell r="AM16">
            <v>188000</v>
          </cell>
          <cell r="AN16">
            <v>188000</v>
          </cell>
          <cell r="AO16">
            <v>188000</v>
          </cell>
          <cell r="AP16">
            <v>188000</v>
          </cell>
          <cell r="AQ16">
            <v>188000</v>
          </cell>
          <cell r="AR16">
            <v>188000</v>
          </cell>
          <cell r="AS16">
            <v>2256000</v>
          </cell>
          <cell r="AU16">
            <v>1692000</v>
          </cell>
          <cell r="AV16">
            <v>1128000</v>
          </cell>
          <cell r="AW16">
            <v>1128000</v>
          </cell>
          <cell r="AX16">
            <v>846000</v>
          </cell>
        </row>
        <row r="17">
          <cell r="H17">
            <v>200000</v>
          </cell>
          <cell r="K17">
            <v>200000</v>
          </cell>
          <cell r="L17">
            <v>220000</v>
          </cell>
          <cell r="O17">
            <v>720000</v>
          </cell>
          <cell r="P17">
            <v>500000</v>
          </cell>
          <cell r="Q17">
            <v>1840000</v>
          </cell>
          <cell r="S17">
            <v>0</v>
          </cell>
          <cell r="T17" t="str">
            <v/>
          </cell>
          <cell r="U17">
            <v>0</v>
          </cell>
          <cell r="W17">
            <v>320000</v>
          </cell>
          <cell r="Y17">
            <v>440000</v>
          </cell>
          <cell r="Z17" t="str">
            <v/>
          </cell>
          <cell r="AA17">
            <v>440000</v>
          </cell>
          <cell r="AB17">
            <v>500000</v>
          </cell>
          <cell r="AC17">
            <v>440000</v>
          </cell>
          <cell r="AD17">
            <v>500000</v>
          </cell>
          <cell r="AE17">
            <v>2640000</v>
          </cell>
          <cell r="AG17">
            <v>0</v>
          </cell>
          <cell r="AH17" t="str">
            <v/>
          </cell>
          <cell r="AI17">
            <v>0</v>
          </cell>
          <cell r="AK17">
            <v>320000</v>
          </cell>
          <cell r="AM17">
            <v>440000</v>
          </cell>
          <cell r="AN17" t="str">
            <v/>
          </cell>
          <cell r="AO17">
            <v>440000</v>
          </cell>
          <cell r="AQ17">
            <v>440000</v>
          </cell>
          <cell r="AS17">
            <v>1640000</v>
          </cell>
          <cell r="AU17">
            <v>1230000</v>
          </cell>
          <cell r="AV17">
            <v>820000</v>
          </cell>
          <cell r="AW17">
            <v>820000</v>
          </cell>
          <cell r="AX17">
            <v>615000</v>
          </cell>
        </row>
        <row r="18">
          <cell r="H18">
            <v>330000</v>
          </cell>
          <cell r="I18" t="str">
            <v/>
          </cell>
          <cell r="J18" t="str">
            <v/>
          </cell>
          <cell r="K18">
            <v>55000</v>
          </cell>
          <cell r="L18">
            <v>474000</v>
          </cell>
          <cell r="M18">
            <v>0</v>
          </cell>
          <cell r="N18" t="str">
            <v/>
          </cell>
          <cell r="O18">
            <v>974000</v>
          </cell>
          <cell r="P18">
            <v>500000</v>
          </cell>
          <cell r="Q18">
            <v>2333000</v>
          </cell>
          <cell r="S18">
            <v>448000</v>
          </cell>
          <cell r="T18" t="str">
            <v/>
          </cell>
          <cell r="U18">
            <v>448000</v>
          </cell>
          <cell r="W18">
            <v>948000</v>
          </cell>
          <cell r="X18" t="str">
            <v/>
          </cell>
          <cell r="Y18">
            <v>948000</v>
          </cell>
          <cell r="AA18">
            <v>948000</v>
          </cell>
          <cell r="AB18">
            <v>500000</v>
          </cell>
          <cell r="AC18">
            <v>948000</v>
          </cell>
          <cell r="AD18">
            <v>500000</v>
          </cell>
          <cell r="AE18">
            <v>5688000</v>
          </cell>
          <cell r="AG18">
            <v>448000</v>
          </cell>
          <cell r="AH18" t="str">
            <v/>
          </cell>
          <cell r="AI18">
            <v>448000</v>
          </cell>
          <cell r="AK18">
            <v>948000</v>
          </cell>
          <cell r="AL18" t="str">
            <v/>
          </cell>
          <cell r="AM18">
            <v>948000</v>
          </cell>
          <cell r="AO18">
            <v>948000</v>
          </cell>
          <cell r="AP18" t="str">
            <v/>
          </cell>
          <cell r="AQ18">
            <v>948000</v>
          </cell>
          <cell r="AS18">
            <v>4688000</v>
          </cell>
          <cell r="AU18">
            <v>3516000</v>
          </cell>
          <cell r="AV18">
            <v>2344000</v>
          </cell>
          <cell r="AW18">
            <v>2344000</v>
          </cell>
          <cell r="AX18">
            <v>1758000</v>
          </cell>
        </row>
        <row r="19">
          <cell r="I19">
            <v>165000</v>
          </cell>
          <cell r="J19" t="str">
            <v/>
          </cell>
          <cell r="L19" t="str">
            <v/>
          </cell>
          <cell r="M19" t="str">
            <v/>
          </cell>
          <cell r="N19">
            <v>95000</v>
          </cell>
          <cell r="O19" t="str">
            <v/>
          </cell>
          <cell r="P19">
            <v>95000</v>
          </cell>
          <cell r="Q19">
            <v>355000</v>
          </cell>
          <cell r="S19" t="str">
            <v/>
          </cell>
          <cell r="T19">
            <v>95000</v>
          </cell>
          <cell r="U19" t="str">
            <v/>
          </cell>
          <cell r="V19">
            <v>190000</v>
          </cell>
          <cell r="W19">
            <v>190000</v>
          </cell>
          <cell r="X19">
            <v>190000</v>
          </cell>
          <cell r="Y19">
            <v>190000</v>
          </cell>
          <cell r="Z19">
            <v>190000</v>
          </cell>
          <cell r="AA19">
            <v>190000</v>
          </cell>
          <cell r="AB19">
            <v>190000</v>
          </cell>
          <cell r="AC19">
            <v>190000</v>
          </cell>
          <cell r="AD19">
            <v>190000</v>
          </cell>
          <cell r="AE19">
            <v>1805000</v>
          </cell>
          <cell r="AG19" t="str">
            <v/>
          </cell>
          <cell r="AH19">
            <v>95000</v>
          </cell>
          <cell r="AI19" t="str">
            <v/>
          </cell>
          <cell r="AJ19">
            <v>190000</v>
          </cell>
          <cell r="AK19">
            <v>190000</v>
          </cell>
          <cell r="AL19">
            <v>190000</v>
          </cell>
          <cell r="AM19">
            <v>190000</v>
          </cell>
          <cell r="AN19">
            <v>190000</v>
          </cell>
          <cell r="AO19">
            <v>190000</v>
          </cell>
          <cell r="AP19">
            <v>190000</v>
          </cell>
          <cell r="AQ19">
            <v>190000</v>
          </cell>
          <cell r="AR19">
            <v>190000</v>
          </cell>
          <cell r="AS19">
            <v>1805000</v>
          </cell>
          <cell r="AU19">
            <v>1353750</v>
          </cell>
          <cell r="AV19">
            <v>902500</v>
          </cell>
          <cell r="AW19">
            <v>902500</v>
          </cell>
          <cell r="AX19">
            <v>676875</v>
          </cell>
        </row>
        <row r="20">
          <cell r="K20">
            <v>35000</v>
          </cell>
          <cell r="N20">
            <v>35000</v>
          </cell>
          <cell r="O20">
            <v>500000</v>
          </cell>
          <cell r="P20">
            <v>35000</v>
          </cell>
          <cell r="Q20">
            <v>605000</v>
          </cell>
          <cell r="S20">
            <v>0</v>
          </cell>
          <cell r="T20">
            <v>0</v>
          </cell>
          <cell r="U20">
            <v>0</v>
          </cell>
          <cell r="V20">
            <v>0</v>
          </cell>
          <cell r="W20">
            <v>0</v>
          </cell>
          <cell r="X20">
            <v>0</v>
          </cell>
          <cell r="Y20">
            <v>0</v>
          </cell>
          <cell r="Z20">
            <v>0</v>
          </cell>
          <cell r="AA20">
            <v>0</v>
          </cell>
          <cell r="AB20">
            <v>25000</v>
          </cell>
          <cell r="AC20">
            <v>70000</v>
          </cell>
          <cell r="AD20">
            <v>70000</v>
          </cell>
          <cell r="AE20">
            <v>165000</v>
          </cell>
          <cell r="AG20">
            <v>70000</v>
          </cell>
          <cell r="AH20">
            <v>70000</v>
          </cell>
          <cell r="AI20">
            <v>70000</v>
          </cell>
          <cell r="AJ20">
            <v>70000</v>
          </cell>
          <cell r="AK20">
            <v>70000</v>
          </cell>
          <cell r="AL20">
            <v>70000</v>
          </cell>
          <cell r="AM20">
            <v>70000</v>
          </cell>
          <cell r="AN20">
            <v>70000</v>
          </cell>
          <cell r="AO20">
            <v>70000</v>
          </cell>
          <cell r="AP20">
            <v>70000</v>
          </cell>
          <cell r="AQ20">
            <v>70000</v>
          </cell>
          <cell r="AR20">
            <v>70000</v>
          </cell>
          <cell r="AS20">
            <v>840000</v>
          </cell>
          <cell r="AU20">
            <v>630000</v>
          </cell>
          <cell r="AV20">
            <v>420000</v>
          </cell>
          <cell r="AW20">
            <v>420000</v>
          </cell>
          <cell r="AX20">
            <v>315000</v>
          </cell>
        </row>
        <row r="21">
          <cell r="AS21">
            <v>0</v>
          </cell>
        </row>
        <row r="22">
          <cell r="H22" t="str">
            <v/>
          </cell>
          <cell r="I22" t="str">
            <v/>
          </cell>
          <cell r="J22">
            <v>80000</v>
          </cell>
          <cell r="K22">
            <v>80000</v>
          </cell>
          <cell r="L22">
            <v>0</v>
          </cell>
          <cell r="Q22">
            <v>160000</v>
          </cell>
          <cell r="V22">
            <v>75000</v>
          </cell>
          <cell r="W22">
            <v>75000</v>
          </cell>
          <cell r="AB22">
            <v>75000</v>
          </cell>
          <cell r="AC22">
            <v>75000</v>
          </cell>
          <cell r="AE22">
            <v>300000</v>
          </cell>
          <cell r="AG22">
            <v>50000</v>
          </cell>
          <cell r="AH22">
            <v>50000</v>
          </cell>
          <cell r="AI22">
            <v>50000</v>
          </cell>
          <cell r="AJ22">
            <v>50000</v>
          </cell>
          <cell r="AK22">
            <v>50000</v>
          </cell>
          <cell r="AL22">
            <v>50000</v>
          </cell>
          <cell r="AM22">
            <v>50000</v>
          </cell>
          <cell r="AN22">
            <v>50000</v>
          </cell>
          <cell r="AO22">
            <v>50000</v>
          </cell>
          <cell r="AP22">
            <v>50000</v>
          </cell>
          <cell r="AQ22">
            <v>50000</v>
          </cell>
          <cell r="AR22">
            <v>50000</v>
          </cell>
          <cell r="AS22">
            <v>600000</v>
          </cell>
          <cell r="AU22">
            <v>1000000</v>
          </cell>
          <cell r="AV22">
            <v>1000000</v>
          </cell>
          <cell r="AW22">
            <v>1500000</v>
          </cell>
          <cell r="AX22">
            <v>1500000</v>
          </cell>
          <cell r="AY22">
            <v>1500000</v>
          </cell>
          <cell r="AZ22">
            <v>1500000</v>
          </cell>
          <cell r="BA22">
            <v>1500000</v>
          </cell>
          <cell r="BB22">
            <v>1500000</v>
          </cell>
          <cell r="BC22">
            <v>1500000</v>
          </cell>
          <cell r="BD22">
            <v>1000000</v>
          </cell>
          <cell r="BE22">
            <v>1000000</v>
          </cell>
          <cell r="BF22">
            <v>1000000</v>
          </cell>
          <cell r="BG22">
            <v>1000000</v>
          </cell>
          <cell r="BH22">
            <v>1000000</v>
          </cell>
          <cell r="BI22">
            <v>1000000</v>
          </cell>
          <cell r="BJ22">
            <v>1000000</v>
          </cell>
          <cell r="BK22">
            <v>0</v>
          </cell>
          <cell r="BL22">
            <v>0</v>
          </cell>
        </row>
        <row r="23">
          <cell r="K23">
            <v>50000</v>
          </cell>
          <cell r="N23">
            <v>500000</v>
          </cell>
          <cell r="Q23">
            <v>550000</v>
          </cell>
          <cell r="AA23">
            <v>375000</v>
          </cell>
          <cell r="AB23">
            <v>375000</v>
          </cell>
          <cell r="AC23">
            <v>375000</v>
          </cell>
          <cell r="AD23">
            <v>500000</v>
          </cell>
          <cell r="AE23">
            <v>1625000</v>
          </cell>
          <cell r="AG23">
            <v>500000</v>
          </cell>
          <cell r="AH23">
            <v>500000</v>
          </cell>
          <cell r="AI23">
            <v>500000</v>
          </cell>
          <cell r="AJ23">
            <v>200000</v>
          </cell>
          <cell r="AK23">
            <v>200000</v>
          </cell>
          <cell r="AS23">
            <v>1900000</v>
          </cell>
          <cell r="AU23">
            <v>1000000</v>
          </cell>
          <cell r="AV23">
            <v>500000</v>
          </cell>
          <cell r="AW23">
            <v>500000</v>
          </cell>
          <cell r="AX23">
            <v>200000</v>
          </cell>
          <cell r="AY23">
            <v>150000</v>
          </cell>
          <cell r="AZ23">
            <v>150000</v>
          </cell>
          <cell r="BA23">
            <v>100000</v>
          </cell>
          <cell r="BB23">
            <v>100000</v>
          </cell>
          <cell r="BC23">
            <v>50000</v>
          </cell>
          <cell r="BD23">
            <v>50000</v>
          </cell>
          <cell r="BE23">
            <v>50000</v>
          </cell>
          <cell r="BF23">
            <v>50000</v>
          </cell>
          <cell r="BG23">
            <v>50000</v>
          </cell>
          <cell r="BH23">
            <v>50000</v>
          </cell>
          <cell r="BI23">
            <v>50000</v>
          </cell>
          <cell r="BJ23">
            <v>50000</v>
          </cell>
          <cell r="BK23">
            <v>50000</v>
          </cell>
          <cell r="BL23">
            <v>12500</v>
          </cell>
        </row>
        <row r="24">
          <cell r="H24" t="str">
            <v/>
          </cell>
          <cell r="I24">
            <v>70000</v>
          </cell>
          <cell r="J24">
            <v>75000</v>
          </cell>
          <cell r="K24">
            <v>225000</v>
          </cell>
          <cell r="L24">
            <v>230000</v>
          </cell>
          <cell r="M24">
            <v>250000</v>
          </cell>
          <cell r="N24">
            <v>50000</v>
          </cell>
          <cell r="Q24">
            <v>900000</v>
          </cell>
          <cell r="U24">
            <v>150000</v>
          </cell>
          <cell r="V24">
            <v>150000</v>
          </cell>
          <cell r="W24">
            <v>150000</v>
          </cell>
          <cell r="X24">
            <v>150000</v>
          </cell>
          <cell r="AE24">
            <v>600000</v>
          </cell>
          <cell r="AS24">
            <v>0</v>
          </cell>
          <cell r="AU24">
            <v>100000</v>
          </cell>
          <cell r="AW24">
            <v>100000</v>
          </cell>
          <cell r="AY24">
            <v>100000</v>
          </cell>
          <cell r="BA24">
            <v>100000</v>
          </cell>
          <cell r="BC24">
            <v>100000</v>
          </cell>
          <cell r="BE24">
            <v>100000</v>
          </cell>
          <cell r="BG24">
            <v>100000</v>
          </cell>
          <cell r="BH24">
            <v>100000</v>
          </cell>
          <cell r="BI24">
            <v>100000</v>
          </cell>
          <cell r="BJ24">
            <v>100000</v>
          </cell>
          <cell r="BK24">
            <v>100000</v>
          </cell>
          <cell r="BL24">
            <v>25000</v>
          </cell>
        </row>
        <row r="25">
          <cell r="J25">
            <v>50000</v>
          </cell>
          <cell r="K25">
            <v>50000</v>
          </cell>
          <cell r="L25">
            <v>50000</v>
          </cell>
          <cell r="M25">
            <v>50000</v>
          </cell>
          <cell r="Q25">
            <v>200000</v>
          </cell>
          <cell r="AE25">
            <v>0</v>
          </cell>
          <cell r="AS25">
            <v>0</v>
          </cell>
        </row>
        <row r="26">
          <cell r="K26">
            <v>75000</v>
          </cell>
          <cell r="L26">
            <v>86000</v>
          </cell>
          <cell r="Q26">
            <v>161000</v>
          </cell>
          <cell r="AA26">
            <v>250000</v>
          </cell>
          <cell r="AB26">
            <v>250000</v>
          </cell>
          <cell r="AC26">
            <v>100000</v>
          </cell>
          <cell r="AE26">
            <v>600000</v>
          </cell>
          <cell r="AG26">
            <v>200000</v>
          </cell>
          <cell r="AH26">
            <v>100000</v>
          </cell>
          <cell r="AS26">
            <v>300000</v>
          </cell>
          <cell r="AU26">
            <v>0</v>
          </cell>
        </row>
        <row r="27">
          <cell r="I27">
            <v>35000</v>
          </cell>
          <cell r="J27">
            <v>37000</v>
          </cell>
          <cell r="K27">
            <v>35000</v>
          </cell>
          <cell r="Q27">
            <v>107000</v>
          </cell>
          <cell r="AE27">
            <v>0</v>
          </cell>
          <cell r="AJ27">
            <v>500000</v>
          </cell>
          <cell r="AK27">
            <v>500000</v>
          </cell>
          <cell r="AL27">
            <v>500000</v>
          </cell>
          <cell r="AM27">
            <v>500000</v>
          </cell>
          <cell r="AQ27">
            <v>0</v>
          </cell>
          <cell r="AR27">
            <v>0</v>
          </cell>
          <cell r="AS27">
            <v>2000000</v>
          </cell>
          <cell r="AU27">
            <v>0</v>
          </cell>
        </row>
        <row r="28">
          <cell r="J28" t="str">
            <v/>
          </cell>
          <cell r="K28">
            <v>600000</v>
          </cell>
          <cell r="L28">
            <v>250000</v>
          </cell>
          <cell r="M28">
            <v>250000</v>
          </cell>
          <cell r="N28">
            <v>300000</v>
          </cell>
          <cell r="O28" t="str">
            <v/>
          </cell>
          <cell r="Q28">
            <v>1400000</v>
          </cell>
          <cell r="S28" t="str">
            <v/>
          </cell>
          <cell r="T28" t="str">
            <v/>
          </cell>
          <cell r="U28">
            <v>0</v>
          </cell>
          <cell r="V28">
            <v>0</v>
          </cell>
          <cell r="X28" t="str">
            <v/>
          </cell>
          <cell r="Y28">
            <v>250000</v>
          </cell>
          <cell r="Z28">
            <v>200000</v>
          </cell>
          <cell r="AC28" t="str">
            <v/>
          </cell>
          <cell r="AD28" t="str">
            <v/>
          </cell>
          <cell r="AE28">
            <v>450000</v>
          </cell>
          <cell r="AL28">
            <v>20000</v>
          </cell>
          <cell r="AN28">
            <v>200000</v>
          </cell>
          <cell r="AO28">
            <v>200000</v>
          </cell>
          <cell r="AS28">
            <v>420000</v>
          </cell>
          <cell r="AU28">
            <v>440000</v>
          </cell>
          <cell r="AV28">
            <v>450000</v>
          </cell>
          <cell r="AW28">
            <v>60000</v>
          </cell>
          <cell r="AX28">
            <v>60000</v>
          </cell>
          <cell r="AY28">
            <v>60000</v>
          </cell>
          <cell r="AZ28">
            <v>60000</v>
          </cell>
          <cell r="BA28">
            <v>60000</v>
          </cell>
          <cell r="BB28">
            <v>60000</v>
          </cell>
          <cell r="BC28">
            <v>60000</v>
          </cell>
          <cell r="BD28">
            <v>60000</v>
          </cell>
          <cell r="BE28">
            <v>60000</v>
          </cell>
          <cell r="BF28">
            <v>60000</v>
          </cell>
          <cell r="BG28">
            <v>60000</v>
          </cell>
          <cell r="BH28">
            <v>60000</v>
          </cell>
          <cell r="BI28">
            <v>60000</v>
          </cell>
          <cell r="BJ28">
            <v>60000</v>
          </cell>
          <cell r="BK28">
            <v>60000</v>
          </cell>
          <cell r="BL28">
            <v>15000</v>
          </cell>
        </row>
        <row r="29">
          <cell r="N29">
            <v>1000000</v>
          </cell>
          <cell r="O29">
            <v>1500000</v>
          </cell>
          <cell r="P29">
            <v>1500000</v>
          </cell>
          <cell r="Q29">
            <v>4000000</v>
          </cell>
          <cell r="Z29">
            <v>1000000</v>
          </cell>
          <cell r="AA29">
            <v>1250000</v>
          </cell>
          <cell r="AB29">
            <v>1250000</v>
          </cell>
          <cell r="AC29">
            <v>1500000</v>
          </cell>
          <cell r="AD29">
            <v>500000</v>
          </cell>
          <cell r="AE29">
            <v>5500000</v>
          </cell>
          <cell r="AG29">
            <v>250000</v>
          </cell>
          <cell r="AH29">
            <v>250000</v>
          </cell>
          <cell r="AI29">
            <v>500000</v>
          </cell>
          <cell r="AJ29">
            <v>500000</v>
          </cell>
          <cell r="AK29">
            <v>500000</v>
          </cell>
          <cell r="AL29">
            <v>500000</v>
          </cell>
          <cell r="AM29">
            <v>0</v>
          </cell>
          <cell r="AN29">
            <v>0</v>
          </cell>
          <cell r="AQ29">
            <v>50000</v>
          </cell>
          <cell r="AR29">
            <v>50000</v>
          </cell>
          <cell r="AS29">
            <v>2600000</v>
          </cell>
          <cell r="AU29">
            <v>1000000</v>
          </cell>
          <cell r="AV29">
            <v>500000</v>
          </cell>
          <cell r="AW29">
            <v>500000</v>
          </cell>
          <cell r="AX29">
            <v>200000</v>
          </cell>
          <cell r="AY29">
            <v>200000</v>
          </cell>
          <cell r="AZ29">
            <v>200000</v>
          </cell>
          <cell r="BA29">
            <v>100000</v>
          </cell>
          <cell r="BB29">
            <v>200000</v>
          </cell>
          <cell r="BC29">
            <v>100000</v>
          </cell>
          <cell r="BD29">
            <v>100000</v>
          </cell>
          <cell r="BE29">
            <v>100000</v>
          </cell>
          <cell r="BF29">
            <v>100000</v>
          </cell>
          <cell r="BG29">
            <v>100000</v>
          </cell>
          <cell r="BH29">
            <v>100000</v>
          </cell>
          <cell r="BI29">
            <v>100000</v>
          </cell>
          <cell r="BJ29">
            <v>100000</v>
          </cell>
          <cell r="BK29">
            <v>100000</v>
          </cell>
          <cell r="BL29">
            <v>25000</v>
          </cell>
        </row>
        <row r="30">
          <cell r="H30">
            <v>0</v>
          </cell>
          <cell r="I30">
            <v>0</v>
          </cell>
          <cell r="J30">
            <v>0</v>
          </cell>
          <cell r="K30">
            <v>0</v>
          </cell>
          <cell r="N30" t="str">
            <v/>
          </cell>
          <cell r="O30" t="str">
            <v/>
          </cell>
          <cell r="P30" t="str">
            <v/>
          </cell>
          <cell r="Q30">
            <v>0</v>
          </cell>
          <cell r="S30" t="str">
            <v/>
          </cell>
          <cell r="T30">
            <v>150000</v>
          </cell>
          <cell r="U30" t="str">
            <v/>
          </cell>
          <cell r="V30" t="str">
            <v/>
          </cell>
          <cell r="W30" t="str">
            <v/>
          </cell>
          <cell r="X30" t="str">
            <v/>
          </cell>
          <cell r="Y30" t="str">
            <v/>
          </cell>
          <cell r="Z30" t="str">
            <v/>
          </cell>
          <cell r="AA30" t="str">
            <v/>
          </cell>
          <cell r="AB30" t="str">
            <v/>
          </cell>
          <cell r="AE30">
            <v>150000</v>
          </cell>
          <cell r="AP30" t="str">
            <v>CPU Upgrade</v>
          </cell>
          <cell r="AQ30">
            <v>200000</v>
          </cell>
          <cell r="AR30">
            <v>200000</v>
          </cell>
          <cell r="AS30">
            <v>400000</v>
          </cell>
          <cell r="AU30">
            <v>600000</v>
          </cell>
          <cell r="AV30">
            <v>1000000</v>
          </cell>
          <cell r="AW30">
            <v>0</v>
          </cell>
        </row>
        <row r="31">
          <cell r="Q31">
            <v>0</v>
          </cell>
          <cell r="Y31" t="str">
            <v/>
          </cell>
          <cell r="Z31" t="str">
            <v/>
          </cell>
          <cell r="AA31" t="str">
            <v/>
          </cell>
          <cell r="AB31">
            <v>200000</v>
          </cell>
          <cell r="AC31">
            <v>200000</v>
          </cell>
          <cell r="AD31">
            <v>200000</v>
          </cell>
          <cell r="AE31">
            <v>600000</v>
          </cell>
          <cell r="AG31">
            <v>200000</v>
          </cell>
          <cell r="AH31">
            <v>200000</v>
          </cell>
          <cell r="AI31" t="str">
            <v xml:space="preserve"> LACT Metering</v>
          </cell>
          <cell r="AS31">
            <v>400000</v>
          </cell>
          <cell r="AU31">
            <v>250000</v>
          </cell>
          <cell r="AV31">
            <v>250000</v>
          </cell>
          <cell r="AW31">
            <v>250000</v>
          </cell>
          <cell r="AX31">
            <v>250000</v>
          </cell>
          <cell r="AY31">
            <v>250000</v>
          </cell>
          <cell r="AZ31">
            <v>250000</v>
          </cell>
          <cell r="BA31">
            <v>200000</v>
          </cell>
          <cell r="BB31">
            <v>150000</v>
          </cell>
          <cell r="BC31">
            <v>100000</v>
          </cell>
          <cell r="BD31">
            <v>100000</v>
          </cell>
        </row>
        <row r="32">
          <cell r="H32">
            <v>42000</v>
          </cell>
          <cell r="I32">
            <v>20000</v>
          </cell>
          <cell r="J32">
            <v>20000</v>
          </cell>
          <cell r="K32">
            <v>20000</v>
          </cell>
          <cell r="L32">
            <v>20000</v>
          </cell>
          <cell r="M32">
            <v>20000</v>
          </cell>
          <cell r="N32">
            <v>20000</v>
          </cell>
          <cell r="O32">
            <v>20000</v>
          </cell>
          <cell r="P32">
            <v>20000</v>
          </cell>
          <cell r="Q32">
            <v>202000</v>
          </cell>
          <cell r="S32">
            <v>20000</v>
          </cell>
          <cell r="T32">
            <v>20000</v>
          </cell>
          <cell r="U32">
            <v>20000</v>
          </cell>
          <cell r="V32">
            <v>20000</v>
          </cell>
          <cell r="W32">
            <v>20000</v>
          </cell>
          <cell r="X32">
            <v>20000</v>
          </cell>
          <cell r="Y32">
            <v>20000</v>
          </cell>
          <cell r="Z32">
            <v>20000</v>
          </cell>
          <cell r="AA32">
            <v>20000</v>
          </cell>
          <cell r="AB32">
            <v>20000</v>
          </cell>
          <cell r="AC32">
            <v>20000</v>
          </cell>
          <cell r="AD32">
            <v>20000</v>
          </cell>
          <cell r="AE32">
            <v>240000</v>
          </cell>
          <cell r="AG32">
            <v>20000</v>
          </cell>
          <cell r="AH32">
            <v>20000</v>
          </cell>
          <cell r="AI32">
            <v>20000</v>
          </cell>
          <cell r="AJ32">
            <v>20000</v>
          </cell>
          <cell r="AK32">
            <v>20000</v>
          </cell>
          <cell r="AL32">
            <v>20000</v>
          </cell>
          <cell r="AM32">
            <v>20000</v>
          </cell>
          <cell r="AN32">
            <v>20000</v>
          </cell>
          <cell r="AO32">
            <v>20000</v>
          </cell>
          <cell r="AP32">
            <v>20000</v>
          </cell>
          <cell r="AQ32">
            <v>20000</v>
          </cell>
          <cell r="AR32">
            <v>20000</v>
          </cell>
          <cell r="AS32">
            <v>240000</v>
          </cell>
          <cell r="AU32">
            <v>240000</v>
          </cell>
          <cell r="AV32">
            <v>240000</v>
          </cell>
          <cell r="AW32">
            <v>100000</v>
          </cell>
          <cell r="AX32">
            <v>100000</v>
          </cell>
          <cell r="AY32">
            <v>100000</v>
          </cell>
          <cell r="AZ32">
            <v>100000</v>
          </cell>
          <cell r="BA32">
            <v>100000</v>
          </cell>
          <cell r="BB32">
            <v>100000</v>
          </cell>
          <cell r="BC32">
            <v>50000</v>
          </cell>
          <cell r="BD32">
            <v>50000</v>
          </cell>
          <cell r="BE32">
            <v>50000</v>
          </cell>
        </row>
        <row r="33">
          <cell r="H33">
            <v>20000</v>
          </cell>
          <cell r="I33">
            <v>0</v>
          </cell>
          <cell r="J33">
            <v>0</v>
          </cell>
          <cell r="K33">
            <v>0</v>
          </cell>
          <cell r="L33">
            <v>0</v>
          </cell>
          <cell r="M33">
            <v>0</v>
          </cell>
          <cell r="N33">
            <v>0</v>
          </cell>
          <cell r="O33">
            <v>0</v>
          </cell>
          <cell r="P33">
            <v>0</v>
          </cell>
          <cell r="Q33">
            <v>20000</v>
          </cell>
          <cell r="W33">
            <v>50000</v>
          </cell>
          <cell r="AE33">
            <v>50000</v>
          </cell>
          <cell r="AJ33">
            <v>25000</v>
          </cell>
          <cell r="AO33">
            <v>25000</v>
          </cell>
          <cell r="AS33">
            <v>50000</v>
          </cell>
          <cell r="AU33">
            <v>50000</v>
          </cell>
          <cell r="AV33">
            <v>50000</v>
          </cell>
          <cell r="AW33">
            <v>50000</v>
          </cell>
          <cell r="AX33">
            <v>50000</v>
          </cell>
          <cell r="AY33">
            <v>50000</v>
          </cell>
          <cell r="AZ33">
            <v>50000</v>
          </cell>
          <cell r="BA33">
            <v>50000</v>
          </cell>
          <cell r="BB33">
            <v>50000</v>
          </cell>
          <cell r="BC33">
            <v>50000</v>
          </cell>
          <cell r="BD33">
            <v>50000</v>
          </cell>
          <cell r="BE33">
            <v>50000</v>
          </cell>
          <cell r="BF33">
            <v>25000</v>
          </cell>
          <cell r="BG33">
            <v>25000</v>
          </cell>
          <cell r="BH33">
            <v>25000</v>
          </cell>
          <cell r="BI33">
            <v>25000</v>
          </cell>
          <cell r="BJ33">
            <v>25000</v>
          </cell>
          <cell r="BK33">
            <v>25000</v>
          </cell>
          <cell r="BL33">
            <v>6250</v>
          </cell>
        </row>
        <row r="34">
          <cell r="H34">
            <v>90000</v>
          </cell>
          <cell r="I34">
            <v>20000</v>
          </cell>
          <cell r="J34">
            <v>0</v>
          </cell>
          <cell r="K34">
            <v>0</v>
          </cell>
          <cell r="L34">
            <v>0</v>
          </cell>
          <cell r="M34">
            <v>0</v>
          </cell>
          <cell r="N34">
            <v>0</v>
          </cell>
          <cell r="O34">
            <v>0</v>
          </cell>
          <cell r="P34">
            <v>0</v>
          </cell>
          <cell r="Q34">
            <v>110000</v>
          </cell>
          <cell r="X34">
            <v>25000</v>
          </cell>
          <cell r="AE34">
            <v>25000</v>
          </cell>
          <cell r="AL34">
            <v>25000</v>
          </cell>
          <cell r="AS34">
            <v>25000</v>
          </cell>
          <cell r="AU34">
            <v>25000</v>
          </cell>
          <cell r="AV34">
            <v>25000</v>
          </cell>
          <cell r="AW34">
            <v>25000</v>
          </cell>
          <cell r="AX34">
            <v>25000</v>
          </cell>
          <cell r="AY34">
            <v>25000</v>
          </cell>
          <cell r="AZ34">
            <v>25000</v>
          </cell>
          <cell r="BA34">
            <v>25000</v>
          </cell>
          <cell r="BB34">
            <v>25000</v>
          </cell>
          <cell r="BC34">
            <v>25000</v>
          </cell>
          <cell r="BD34">
            <v>25000</v>
          </cell>
          <cell r="BE34">
            <v>25000</v>
          </cell>
          <cell r="BF34">
            <v>25000</v>
          </cell>
          <cell r="BG34">
            <v>25000</v>
          </cell>
          <cell r="BH34">
            <v>25000</v>
          </cell>
          <cell r="BI34">
            <v>25000</v>
          </cell>
          <cell r="BJ34">
            <v>25000</v>
          </cell>
          <cell r="BK34">
            <v>25000</v>
          </cell>
          <cell r="BL34">
            <v>6250</v>
          </cell>
        </row>
        <row r="35">
          <cell r="H35">
            <v>0</v>
          </cell>
          <cell r="I35">
            <v>0</v>
          </cell>
          <cell r="J35">
            <v>50000</v>
          </cell>
          <cell r="K35">
            <v>0</v>
          </cell>
          <cell r="L35">
            <v>0</v>
          </cell>
          <cell r="M35">
            <v>0</v>
          </cell>
          <cell r="N35">
            <v>0</v>
          </cell>
          <cell r="O35">
            <v>0</v>
          </cell>
          <cell r="P35">
            <v>50000</v>
          </cell>
          <cell r="Q35">
            <v>100000</v>
          </cell>
          <cell r="S35">
            <v>120000</v>
          </cell>
          <cell r="U35">
            <v>50000</v>
          </cell>
          <cell r="X35">
            <v>50000</v>
          </cell>
          <cell r="AB35">
            <v>50000</v>
          </cell>
          <cell r="AE35">
            <v>270000</v>
          </cell>
          <cell r="AN35" t="str">
            <v xml:space="preserve">Storage - </v>
          </cell>
          <cell r="AO35">
            <v>100000</v>
          </cell>
          <cell r="AP35">
            <v>100000</v>
          </cell>
          <cell r="AQ35">
            <v>100000</v>
          </cell>
          <cell r="AR35">
            <v>100000</v>
          </cell>
          <cell r="AS35">
            <v>400000</v>
          </cell>
          <cell r="AU35">
            <v>100000</v>
          </cell>
          <cell r="AV35">
            <v>100000</v>
          </cell>
          <cell r="AW35">
            <v>100000</v>
          </cell>
          <cell r="AX35">
            <v>100000</v>
          </cell>
          <cell r="AY35">
            <v>100000</v>
          </cell>
          <cell r="AZ35">
            <v>100000</v>
          </cell>
          <cell r="BA35">
            <v>100000</v>
          </cell>
          <cell r="BB35">
            <v>100000</v>
          </cell>
          <cell r="BC35">
            <v>100000</v>
          </cell>
          <cell r="BD35">
            <v>100000</v>
          </cell>
        </row>
        <row r="36">
          <cell r="H36">
            <v>0</v>
          </cell>
          <cell r="I36">
            <v>0</v>
          </cell>
          <cell r="J36">
            <v>0</v>
          </cell>
          <cell r="K36">
            <v>0</v>
          </cell>
          <cell r="L36">
            <v>0</v>
          </cell>
          <cell r="M36">
            <v>0</v>
          </cell>
          <cell r="N36">
            <v>0</v>
          </cell>
          <cell r="O36">
            <v>1000000</v>
          </cell>
          <cell r="P36">
            <v>1000000</v>
          </cell>
          <cell r="Q36">
            <v>2000000</v>
          </cell>
          <cell r="V36">
            <v>0</v>
          </cell>
          <cell r="Z36">
            <v>0</v>
          </cell>
          <cell r="AD36">
            <v>1000000</v>
          </cell>
          <cell r="AE36">
            <v>1000000</v>
          </cell>
          <cell r="AG36">
            <v>250000</v>
          </cell>
          <cell r="AH36">
            <v>250000</v>
          </cell>
          <cell r="AI36">
            <v>250000</v>
          </cell>
          <cell r="AJ36">
            <v>250000</v>
          </cell>
          <cell r="AK36">
            <v>0</v>
          </cell>
          <cell r="AL36">
            <v>0</v>
          </cell>
          <cell r="AM36">
            <v>0</v>
          </cell>
          <cell r="AN36">
            <v>0</v>
          </cell>
          <cell r="AO36">
            <v>0</v>
          </cell>
          <cell r="AP36">
            <v>0</v>
          </cell>
          <cell r="AQ36">
            <v>0</v>
          </cell>
          <cell r="AR36">
            <v>0</v>
          </cell>
          <cell r="AS36">
            <v>1000000</v>
          </cell>
          <cell r="AU36">
            <v>500000</v>
          </cell>
          <cell r="AV36">
            <v>250000</v>
          </cell>
          <cell r="AW36">
            <v>250000</v>
          </cell>
          <cell r="AX36">
            <v>100000</v>
          </cell>
          <cell r="AY36">
            <v>100000</v>
          </cell>
          <cell r="AZ36">
            <v>100000</v>
          </cell>
          <cell r="BA36">
            <v>100000</v>
          </cell>
          <cell r="BB36">
            <v>100000</v>
          </cell>
          <cell r="BC36">
            <v>100000</v>
          </cell>
          <cell r="BD36">
            <v>100000</v>
          </cell>
          <cell r="BE36">
            <v>100000</v>
          </cell>
          <cell r="BF36">
            <v>100000</v>
          </cell>
          <cell r="BG36">
            <v>100000</v>
          </cell>
          <cell r="BH36">
            <v>100000</v>
          </cell>
          <cell r="BI36">
            <v>100000</v>
          </cell>
          <cell r="BJ36">
            <v>100000</v>
          </cell>
          <cell r="BK36">
            <v>100000</v>
          </cell>
          <cell r="BL36">
            <v>25000</v>
          </cell>
        </row>
        <row r="37">
          <cell r="G37">
            <v>1146500</v>
          </cell>
          <cell r="H37">
            <v>200000</v>
          </cell>
          <cell r="I37">
            <v>200000</v>
          </cell>
          <cell r="J37">
            <v>200000</v>
          </cell>
          <cell r="K37">
            <v>200000</v>
          </cell>
          <cell r="L37">
            <v>200000</v>
          </cell>
          <cell r="M37">
            <v>200000</v>
          </cell>
          <cell r="N37">
            <v>200000</v>
          </cell>
          <cell r="Q37">
            <v>2546500</v>
          </cell>
          <cell r="S37">
            <v>0</v>
          </cell>
          <cell r="AE37">
            <v>0</v>
          </cell>
          <cell r="AS37">
            <v>0</v>
          </cell>
        </row>
        <row r="38">
          <cell r="L38">
            <v>400000</v>
          </cell>
          <cell r="M38">
            <v>400000</v>
          </cell>
          <cell r="N38">
            <v>400000</v>
          </cell>
          <cell r="O38">
            <v>400000</v>
          </cell>
          <cell r="Q38">
            <v>1600000</v>
          </cell>
          <cell r="AE38">
            <v>0</v>
          </cell>
        </row>
        <row r="39">
          <cell r="G39">
            <v>1146500</v>
          </cell>
          <cell r="H39">
            <v>1646500</v>
          </cell>
          <cell r="I39">
            <v>835000</v>
          </cell>
          <cell r="J39">
            <v>512000</v>
          </cell>
          <cell r="K39">
            <v>1625000</v>
          </cell>
          <cell r="L39">
            <v>2324000</v>
          </cell>
          <cell r="M39">
            <v>1564000</v>
          </cell>
          <cell r="N39">
            <v>2994000</v>
          </cell>
          <cell r="O39">
            <v>6008000</v>
          </cell>
          <cell r="P39">
            <v>4094000</v>
          </cell>
          <cell r="Q39">
            <v>22749000</v>
          </cell>
          <cell r="S39">
            <v>1376000</v>
          </cell>
          <cell r="T39">
            <v>1053000</v>
          </cell>
          <cell r="U39">
            <v>1456000</v>
          </cell>
          <cell r="V39">
            <v>1223000</v>
          </cell>
          <cell r="W39">
            <v>2541000</v>
          </cell>
          <cell r="X39">
            <v>1223000</v>
          </cell>
          <cell r="Y39">
            <v>2636000</v>
          </cell>
          <cell r="Z39">
            <v>2198000</v>
          </cell>
          <cell r="AA39">
            <v>4261000</v>
          </cell>
          <cell r="AB39">
            <v>4223000</v>
          </cell>
          <cell r="AC39">
            <v>4706000</v>
          </cell>
          <cell r="AD39">
            <v>4268000</v>
          </cell>
          <cell r="AE39">
            <v>31164000</v>
          </cell>
          <cell r="AG39">
            <v>2776000</v>
          </cell>
          <cell r="AH39">
            <v>2323000</v>
          </cell>
          <cell r="AI39">
            <v>2626000</v>
          </cell>
          <cell r="AJ39">
            <v>2593000</v>
          </cell>
          <cell r="AK39">
            <v>3586000</v>
          </cell>
          <cell r="AL39">
            <v>2163000</v>
          </cell>
          <cell r="AM39">
            <v>3006000</v>
          </cell>
          <cell r="AN39">
            <v>1318000</v>
          </cell>
          <cell r="AO39">
            <v>2831000</v>
          </cell>
          <cell r="AP39">
            <v>1218000</v>
          </cell>
          <cell r="AQ39">
            <v>2856000</v>
          </cell>
          <cell r="AR39">
            <v>1468000</v>
          </cell>
          <cell r="AS39">
            <v>28764000</v>
          </cell>
          <cell r="AU39">
            <v>19126750</v>
          </cell>
          <cell r="AV39">
            <v>13579500</v>
          </cell>
          <cell r="AW39">
            <v>12649500</v>
          </cell>
          <cell r="AX39">
            <v>9495875</v>
          </cell>
          <cell r="AY39">
            <v>2635000</v>
          </cell>
          <cell r="AZ39">
            <v>2535000</v>
          </cell>
          <cell r="BA39">
            <v>2435000</v>
          </cell>
          <cell r="BB39">
            <v>2385000</v>
          </cell>
          <cell r="BC39">
            <v>2235000</v>
          </cell>
          <cell r="BD39">
            <v>1635000</v>
          </cell>
          <cell r="BE39">
            <v>1535000</v>
          </cell>
          <cell r="BF39">
            <v>1360000</v>
          </cell>
          <cell r="BG39">
            <v>1460000</v>
          </cell>
          <cell r="BH39">
            <v>1460000</v>
          </cell>
          <cell r="BI39">
            <v>1460000</v>
          </cell>
          <cell r="BJ39">
            <v>1460000</v>
          </cell>
          <cell r="BK39">
            <v>460000</v>
          </cell>
          <cell r="BL39">
            <v>115000</v>
          </cell>
        </row>
        <row r="41">
          <cell r="G41">
            <v>506000</v>
          </cell>
          <cell r="H41">
            <v>267000</v>
          </cell>
          <cell r="I41">
            <v>230000</v>
          </cell>
          <cell r="J41">
            <v>230000</v>
          </cell>
          <cell r="K41">
            <v>225000</v>
          </cell>
          <cell r="L41">
            <v>225000</v>
          </cell>
          <cell r="M41">
            <v>230000</v>
          </cell>
          <cell r="N41">
            <v>230000</v>
          </cell>
          <cell r="O41">
            <v>420000</v>
          </cell>
          <cell r="P41">
            <v>329000</v>
          </cell>
          <cell r="Q41">
            <v>2892000</v>
          </cell>
          <cell r="S41">
            <v>308000</v>
          </cell>
          <cell r="T41">
            <v>308000</v>
          </cell>
          <cell r="U41">
            <v>279000</v>
          </cell>
          <cell r="V41">
            <v>279000</v>
          </cell>
          <cell r="W41">
            <v>279000</v>
          </cell>
          <cell r="X41">
            <v>283000</v>
          </cell>
          <cell r="Y41">
            <v>283000</v>
          </cell>
          <cell r="Z41">
            <v>283000</v>
          </cell>
          <cell r="AA41">
            <v>289000</v>
          </cell>
          <cell r="AB41">
            <v>289000</v>
          </cell>
          <cell r="AC41">
            <v>318000</v>
          </cell>
          <cell r="AD41">
            <v>318000</v>
          </cell>
          <cell r="AE41">
            <v>3516000</v>
          </cell>
          <cell r="AG41">
            <v>291666.66666666669</v>
          </cell>
          <cell r="AH41">
            <v>291666.66666666669</v>
          </cell>
          <cell r="AI41">
            <v>291666.66666666669</v>
          </cell>
          <cell r="AJ41">
            <v>291666.66666666669</v>
          </cell>
          <cell r="AK41">
            <v>291666.66666666669</v>
          </cell>
          <cell r="AL41">
            <v>291666.66666666669</v>
          </cell>
          <cell r="AM41">
            <v>291666.66666666669</v>
          </cell>
          <cell r="AN41">
            <v>291666.66666666669</v>
          </cell>
          <cell r="AO41">
            <v>291666.66666666669</v>
          </cell>
          <cell r="AP41">
            <v>291666.66666666669</v>
          </cell>
          <cell r="AQ41">
            <v>291666.66666666669</v>
          </cell>
          <cell r="AR41">
            <v>291666.66666666669</v>
          </cell>
          <cell r="AS41">
            <v>3500000</v>
          </cell>
          <cell r="AU41">
            <v>3500000</v>
          </cell>
          <cell r="AV41">
            <v>2500000</v>
          </cell>
          <cell r="AW41">
            <v>2500000</v>
          </cell>
          <cell r="AX41">
            <v>2500000</v>
          </cell>
          <cell r="AY41">
            <v>2000000</v>
          </cell>
          <cell r="AZ41">
            <v>2000000</v>
          </cell>
          <cell r="BA41">
            <v>2000000</v>
          </cell>
          <cell r="BB41">
            <v>2000000</v>
          </cell>
          <cell r="BC41">
            <v>2000000</v>
          </cell>
          <cell r="BD41">
            <v>2000000</v>
          </cell>
          <cell r="BE41">
            <v>1500000</v>
          </cell>
          <cell r="BF41">
            <v>1500000</v>
          </cell>
          <cell r="BG41">
            <v>1500000</v>
          </cell>
          <cell r="BH41">
            <v>1500000</v>
          </cell>
          <cell r="BI41">
            <v>1500000</v>
          </cell>
          <cell r="BJ41">
            <v>1500000</v>
          </cell>
          <cell r="BK41">
            <v>1500000</v>
          </cell>
          <cell r="BL41">
            <v>375000</v>
          </cell>
        </row>
        <row r="42">
          <cell r="Q42">
            <v>0</v>
          </cell>
          <cell r="AM42">
            <v>50020.833333333336</v>
          </cell>
          <cell r="AN42">
            <v>50020.833333333336</v>
          </cell>
          <cell r="AO42">
            <v>50020.833333333336</v>
          </cell>
          <cell r="AP42">
            <v>50020.833333333336</v>
          </cell>
          <cell r="AQ42">
            <v>50020.833333333336</v>
          </cell>
          <cell r="AR42">
            <v>50020.833333333336</v>
          </cell>
          <cell r="AS42">
            <v>300125</v>
          </cell>
          <cell r="AU42">
            <v>300000</v>
          </cell>
          <cell r="AV42">
            <v>300000</v>
          </cell>
          <cell r="AW42">
            <v>300000</v>
          </cell>
          <cell r="AX42">
            <v>300000</v>
          </cell>
          <cell r="AY42">
            <v>300000</v>
          </cell>
          <cell r="AZ42">
            <v>300000</v>
          </cell>
          <cell r="BA42">
            <v>300000</v>
          </cell>
          <cell r="BB42">
            <v>300000</v>
          </cell>
          <cell r="BC42">
            <v>300000</v>
          </cell>
          <cell r="BD42">
            <v>300000</v>
          </cell>
          <cell r="BE42">
            <v>300000</v>
          </cell>
          <cell r="BF42">
            <v>300000</v>
          </cell>
          <cell r="BG42">
            <v>300000</v>
          </cell>
          <cell r="BH42">
            <v>300000</v>
          </cell>
          <cell r="BI42">
            <v>300000</v>
          </cell>
          <cell r="BJ42">
            <v>300000</v>
          </cell>
          <cell r="BK42">
            <v>300000</v>
          </cell>
          <cell r="BL42">
            <v>75000</v>
          </cell>
        </row>
        <row r="43">
          <cell r="G43">
            <v>1086000</v>
          </cell>
          <cell r="H43">
            <v>417000</v>
          </cell>
          <cell r="I43">
            <v>387000</v>
          </cell>
          <cell r="J43">
            <v>379000</v>
          </cell>
          <cell r="K43">
            <v>363000</v>
          </cell>
          <cell r="L43">
            <v>367000</v>
          </cell>
          <cell r="M43">
            <v>405000</v>
          </cell>
          <cell r="N43">
            <v>367000</v>
          </cell>
          <cell r="O43">
            <v>357000</v>
          </cell>
          <cell r="P43">
            <v>415000</v>
          </cell>
          <cell r="Q43">
            <v>4543000</v>
          </cell>
          <cell r="S43">
            <v>381000</v>
          </cell>
          <cell r="T43">
            <v>351000</v>
          </cell>
          <cell r="U43">
            <v>479000</v>
          </cell>
          <cell r="V43">
            <v>388000</v>
          </cell>
          <cell r="W43">
            <v>383000</v>
          </cell>
          <cell r="X43">
            <v>406000</v>
          </cell>
          <cell r="Y43">
            <v>376000</v>
          </cell>
          <cell r="Z43">
            <v>352000</v>
          </cell>
          <cell r="AA43">
            <v>437000</v>
          </cell>
          <cell r="AB43">
            <v>376000</v>
          </cell>
          <cell r="AC43">
            <v>367000</v>
          </cell>
          <cell r="AD43">
            <v>440000</v>
          </cell>
          <cell r="AE43">
            <v>4736000</v>
          </cell>
          <cell r="AG43">
            <v>450000</v>
          </cell>
          <cell r="AH43">
            <v>450000</v>
          </cell>
          <cell r="AI43">
            <v>450000</v>
          </cell>
          <cell r="AJ43">
            <v>450000</v>
          </cell>
          <cell r="AK43">
            <v>450000</v>
          </cell>
          <cell r="AL43">
            <v>450000</v>
          </cell>
          <cell r="AM43">
            <v>450000</v>
          </cell>
          <cell r="AN43">
            <v>450000</v>
          </cell>
          <cell r="AO43">
            <v>450000</v>
          </cell>
          <cell r="AP43">
            <v>450000</v>
          </cell>
          <cell r="AQ43">
            <v>450000</v>
          </cell>
          <cell r="AR43">
            <v>450000</v>
          </cell>
          <cell r="AS43">
            <v>5400000</v>
          </cell>
          <cell r="AU43">
            <v>5200000</v>
          </cell>
          <cell r="AV43">
            <v>4800000</v>
          </cell>
          <cell r="AW43">
            <v>4800000</v>
          </cell>
          <cell r="AX43">
            <v>4500000</v>
          </cell>
          <cell r="AY43">
            <v>3340000</v>
          </cell>
          <cell r="AZ43">
            <v>3240000</v>
          </cell>
          <cell r="BA43">
            <v>3140000</v>
          </cell>
          <cell r="BB43">
            <v>2440000</v>
          </cell>
          <cell r="BC43">
            <v>2240000</v>
          </cell>
          <cell r="BD43">
            <v>2240000</v>
          </cell>
          <cell r="BE43">
            <v>2240000</v>
          </cell>
          <cell r="BF43">
            <v>2240000</v>
          </cell>
          <cell r="BG43">
            <v>2240000</v>
          </cell>
          <cell r="BH43">
            <v>2000000</v>
          </cell>
          <cell r="BI43">
            <v>2000000</v>
          </cell>
          <cell r="BJ43">
            <v>2000000</v>
          </cell>
          <cell r="BK43">
            <v>2000000</v>
          </cell>
          <cell r="BL43">
            <v>500000</v>
          </cell>
        </row>
        <row r="44">
          <cell r="G44">
            <v>1592000</v>
          </cell>
          <cell r="H44">
            <v>684000</v>
          </cell>
          <cell r="I44">
            <v>617000</v>
          </cell>
          <cell r="J44">
            <v>609000</v>
          </cell>
          <cell r="K44">
            <v>588000</v>
          </cell>
          <cell r="L44">
            <v>592000</v>
          </cell>
          <cell r="M44">
            <v>635000</v>
          </cell>
          <cell r="N44">
            <v>597000</v>
          </cell>
          <cell r="O44">
            <v>777000</v>
          </cell>
          <cell r="P44">
            <v>744000</v>
          </cell>
          <cell r="Q44">
            <v>7435000</v>
          </cell>
          <cell r="S44">
            <v>689000</v>
          </cell>
          <cell r="T44">
            <v>659000</v>
          </cell>
          <cell r="U44">
            <v>758000</v>
          </cell>
          <cell r="V44">
            <v>667000</v>
          </cell>
          <cell r="W44">
            <v>662000</v>
          </cell>
          <cell r="X44">
            <v>689000</v>
          </cell>
          <cell r="Y44">
            <v>659000</v>
          </cell>
          <cell r="Z44">
            <v>635000</v>
          </cell>
          <cell r="AA44">
            <v>726000</v>
          </cell>
          <cell r="AB44">
            <v>665000</v>
          </cell>
          <cell r="AC44">
            <v>685000</v>
          </cell>
          <cell r="AD44">
            <v>758000</v>
          </cell>
          <cell r="AE44">
            <v>8252000</v>
          </cell>
          <cell r="AG44">
            <v>741666.66666666674</v>
          </cell>
          <cell r="AH44">
            <v>741666.66666666674</v>
          </cell>
          <cell r="AI44">
            <v>741666.66666666674</v>
          </cell>
          <cell r="AJ44">
            <v>741666.66666666674</v>
          </cell>
          <cell r="AK44">
            <v>741666.66666666674</v>
          </cell>
          <cell r="AL44">
            <v>741666.66666666674</v>
          </cell>
          <cell r="AM44">
            <v>791687.5</v>
          </cell>
          <cell r="AN44">
            <v>791687.5</v>
          </cell>
          <cell r="AO44">
            <v>791687.5</v>
          </cell>
          <cell r="AP44">
            <v>791687.5</v>
          </cell>
          <cell r="AQ44">
            <v>791687.5</v>
          </cell>
          <cell r="AR44">
            <v>791687.5</v>
          </cell>
          <cell r="AS44">
            <v>9200125</v>
          </cell>
          <cell r="AU44">
            <v>9000000</v>
          </cell>
          <cell r="AV44">
            <v>7600000</v>
          </cell>
          <cell r="AW44">
            <v>7600000</v>
          </cell>
          <cell r="AX44">
            <v>7300000</v>
          </cell>
          <cell r="AY44">
            <v>5640000</v>
          </cell>
          <cell r="AZ44">
            <v>5540000</v>
          </cell>
          <cell r="BA44">
            <v>5440000</v>
          </cell>
          <cell r="BB44">
            <v>4740000</v>
          </cell>
          <cell r="BC44">
            <v>4540000</v>
          </cell>
          <cell r="BD44">
            <v>4540000</v>
          </cell>
          <cell r="BE44">
            <v>4040000</v>
          </cell>
          <cell r="BF44">
            <v>4040000</v>
          </cell>
          <cell r="BG44">
            <v>4040000</v>
          </cell>
          <cell r="BH44">
            <v>3800000</v>
          </cell>
          <cell r="BI44">
            <v>3800000</v>
          </cell>
          <cell r="BJ44">
            <v>3800000</v>
          </cell>
          <cell r="BK44">
            <v>3800000</v>
          </cell>
          <cell r="BL44">
            <v>950000</v>
          </cell>
        </row>
        <row r="46">
          <cell r="G46">
            <v>2738500</v>
          </cell>
          <cell r="H46">
            <v>2330500</v>
          </cell>
          <cell r="I46">
            <v>1452000</v>
          </cell>
          <cell r="J46">
            <v>1121000</v>
          </cell>
          <cell r="K46">
            <v>2213000</v>
          </cell>
          <cell r="L46">
            <v>2916000</v>
          </cell>
          <cell r="M46">
            <v>2199000</v>
          </cell>
          <cell r="N46">
            <v>3591000</v>
          </cell>
          <cell r="O46">
            <v>6785000</v>
          </cell>
          <cell r="P46">
            <v>4838000</v>
          </cell>
          <cell r="Q46">
            <v>30184000</v>
          </cell>
          <cell r="S46">
            <v>2065000</v>
          </cell>
          <cell r="T46">
            <v>1712000</v>
          </cell>
          <cell r="U46">
            <v>2214000</v>
          </cell>
          <cell r="V46">
            <v>1890000</v>
          </cell>
          <cell r="W46">
            <v>3203000</v>
          </cell>
          <cell r="X46">
            <v>1912000</v>
          </cell>
          <cell r="Y46">
            <v>3295000</v>
          </cell>
          <cell r="Z46">
            <v>2833000</v>
          </cell>
          <cell r="AA46">
            <v>4987000</v>
          </cell>
          <cell r="AB46">
            <v>4888000</v>
          </cell>
          <cell r="AC46">
            <v>5391000</v>
          </cell>
          <cell r="AD46">
            <v>5026000</v>
          </cell>
          <cell r="AE46">
            <v>39416000</v>
          </cell>
          <cell r="AG46">
            <v>3517666.666666667</v>
          </cell>
          <cell r="AH46">
            <v>3064666.666666667</v>
          </cell>
          <cell r="AI46">
            <v>3367666.666666667</v>
          </cell>
          <cell r="AJ46">
            <v>3334666.666666667</v>
          </cell>
          <cell r="AK46">
            <v>4327666.666666667</v>
          </cell>
          <cell r="AL46">
            <v>2904666.666666667</v>
          </cell>
          <cell r="AM46">
            <v>3797687.5</v>
          </cell>
          <cell r="AN46">
            <v>2109687.5</v>
          </cell>
          <cell r="AO46">
            <v>3622687.5</v>
          </cell>
          <cell r="AP46">
            <v>2009687.5</v>
          </cell>
          <cell r="AQ46">
            <v>3647687.5</v>
          </cell>
          <cell r="AR46">
            <v>2259687.5</v>
          </cell>
          <cell r="AS46">
            <v>37964125</v>
          </cell>
          <cell r="AU46">
            <v>28126750</v>
          </cell>
          <cell r="AV46">
            <v>21179500</v>
          </cell>
          <cell r="AW46">
            <v>20249500</v>
          </cell>
          <cell r="AX46">
            <v>16795875</v>
          </cell>
          <cell r="AY46">
            <v>8275000</v>
          </cell>
          <cell r="AZ46">
            <v>8075000</v>
          </cell>
          <cell r="BA46">
            <v>7875000</v>
          </cell>
          <cell r="BB46">
            <v>7125000</v>
          </cell>
          <cell r="BC46">
            <v>6775000</v>
          </cell>
          <cell r="BD46">
            <v>6175000</v>
          </cell>
          <cell r="BE46">
            <v>5575000</v>
          </cell>
          <cell r="BF46">
            <v>5400000</v>
          </cell>
          <cell r="BG46">
            <v>5500000</v>
          </cell>
          <cell r="BH46">
            <v>5260000</v>
          </cell>
          <cell r="BI46">
            <v>5260000</v>
          </cell>
          <cell r="BJ46">
            <v>5260000</v>
          </cell>
          <cell r="BK46">
            <v>4260000</v>
          </cell>
          <cell r="BL46">
            <v>1065000</v>
          </cell>
        </row>
        <row r="48">
          <cell r="G48">
            <v>2738500</v>
          </cell>
          <cell r="H48">
            <v>5069000</v>
          </cell>
          <cell r="I48">
            <v>6521000</v>
          </cell>
          <cell r="J48">
            <v>7642000</v>
          </cell>
          <cell r="K48">
            <v>9855000</v>
          </cell>
          <cell r="L48">
            <v>12771000</v>
          </cell>
          <cell r="M48">
            <v>14970000</v>
          </cell>
          <cell r="N48">
            <v>18561000</v>
          </cell>
          <cell r="O48">
            <v>25346000</v>
          </cell>
          <cell r="P48">
            <v>30184000</v>
          </cell>
          <cell r="Q48">
            <v>30184000</v>
          </cell>
          <cell r="S48">
            <v>32249000</v>
          </cell>
          <cell r="T48">
            <v>33961000</v>
          </cell>
          <cell r="U48">
            <v>36175000</v>
          </cell>
          <cell r="V48">
            <v>38065000</v>
          </cell>
          <cell r="W48">
            <v>41268000</v>
          </cell>
          <cell r="X48">
            <v>43180000</v>
          </cell>
          <cell r="Y48">
            <v>46475000</v>
          </cell>
          <cell r="Z48">
            <v>49308000</v>
          </cell>
          <cell r="AA48">
            <v>54295000</v>
          </cell>
          <cell r="AB48">
            <v>59183000</v>
          </cell>
          <cell r="AC48">
            <v>64574000</v>
          </cell>
          <cell r="AD48">
            <v>69600000</v>
          </cell>
          <cell r="AE48">
            <v>69600000</v>
          </cell>
          <cell r="AG48">
            <v>73117666.666666672</v>
          </cell>
          <cell r="AH48">
            <v>76182333.333333343</v>
          </cell>
          <cell r="AI48">
            <v>79550000.000000015</v>
          </cell>
          <cell r="AJ48">
            <v>82884666.666666687</v>
          </cell>
          <cell r="AK48">
            <v>87212333.333333358</v>
          </cell>
          <cell r="AL48">
            <v>90117000.00000003</v>
          </cell>
          <cell r="AM48">
            <v>93914687.50000003</v>
          </cell>
          <cell r="AN48">
            <v>96024375.00000003</v>
          </cell>
          <cell r="AO48">
            <v>99647062.50000003</v>
          </cell>
          <cell r="AP48">
            <v>101656750.00000003</v>
          </cell>
          <cell r="AQ48">
            <v>105304437.50000003</v>
          </cell>
          <cell r="AR48">
            <v>107564125.00000003</v>
          </cell>
          <cell r="AS48">
            <v>107564125.00000003</v>
          </cell>
          <cell r="AU48">
            <v>135690875.00000003</v>
          </cell>
          <cell r="AV48">
            <v>156870375.00000003</v>
          </cell>
          <cell r="AW48">
            <v>177119875.00000003</v>
          </cell>
          <cell r="AX48">
            <v>193915750.00000003</v>
          </cell>
          <cell r="AY48">
            <v>202190750.00000003</v>
          </cell>
          <cell r="AZ48">
            <v>210265750.00000003</v>
          </cell>
          <cell r="BA48">
            <v>218140750.00000003</v>
          </cell>
          <cell r="BB48">
            <v>225265750.00000003</v>
          </cell>
          <cell r="BC48">
            <v>232040750.00000003</v>
          </cell>
          <cell r="BD48">
            <v>238215750.00000003</v>
          </cell>
          <cell r="BE48">
            <v>243790750.00000003</v>
          </cell>
          <cell r="BF48">
            <v>249190750.00000003</v>
          </cell>
          <cell r="BG48">
            <v>254690750.00000003</v>
          </cell>
          <cell r="BH48">
            <v>259950750.00000003</v>
          </cell>
          <cell r="BI48">
            <v>265210750.00000003</v>
          </cell>
          <cell r="BJ48">
            <v>270470750</v>
          </cell>
          <cell r="BK48">
            <v>274730750</v>
          </cell>
          <cell r="BL48">
            <v>275795750</v>
          </cell>
        </row>
      </sheetData>
      <sheetData sheetId="1" refreshError="1"/>
      <sheetData sheetId="2" refreshError="1"/>
      <sheetData sheetId="3" refreshError="1"/>
      <sheetData sheetId="4"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вод"/>
      <sheetName val="Коэфф"/>
      <sheetName val="Ф2"/>
      <sheetName val="Ф3"/>
      <sheetName val="Кредит"/>
      <sheetName val="Перемен"/>
      <sheetName val="Постоян"/>
      <sheetName val="Себст"/>
      <sheetName val="Безуб"/>
      <sheetName val="Смета"/>
      <sheetName val="Инвест"/>
      <sheetName val="Штат"/>
      <sheetName val="План пр-ва"/>
      <sheetName val="Продаж"/>
      <sheetName val="Налог"/>
      <sheetName val="Объем"/>
      <sheetName val="Лист1"/>
      <sheetName val="Read me first"/>
      <sheetName val="Database (RUR)Mar YTD"/>
      <sheetName val="Параметры"/>
    </sheetNames>
    <sheetDataSet>
      <sheetData sheetId="0">
        <row r="9">
          <cell r="C9">
            <v>165</v>
          </cell>
        </row>
        <row r="11">
          <cell r="C11">
            <v>1332.5</v>
          </cell>
        </row>
      </sheetData>
      <sheetData sheetId="1"/>
      <sheetData sheetId="2"/>
      <sheetData sheetId="3" refreshError="1"/>
      <sheetData sheetId="4"/>
      <sheetData sheetId="5"/>
      <sheetData sheetId="6"/>
      <sheetData sheetId="7" refreshError="1"/>
      <sheetData sheetId="8"/>
      <sheetData sheetId="9" refreshError="1"/>
      <sheetData sheetId="10"/>
      <sheetData sheetId="11" refreshError="1"/>
      <sheetData sheetId="12">
        <row r="6">
          <cell r="A6" t="str">
            <v>Мраморно-цементная плитка Bretonterastone®</v>
          </cell>
        </row>
      </sheetData>
      <sheetData sheetId="13" refreshError="1"/>
      <sheetData sheetId="14"/>
      <sheetData sheetId="15" refreshError="1"/>
      <sheetData sheetId="16"/>
      <sheetData sheetId="17" refreshError="1"/>
      <sheetData sheetId="18" refreshError="1"/>
      <sheetData sheetId="19"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Данные"/>
      <sheetName val="Производство"/>
      <sheetName val="Прибыль"/>
      <sheetName val="Баланс"/>
      <sheetName val="Кэш-фло"/>
      <sheetName val="Анализ"/>
      <sheetName val="Графики"/>
      <sheetName val="Расчеты"/>
      <sheetName val="4. NWABC"/>
      <sheetName val="Flash Report SDC(EUR)"/>
      <sheetName val="PLAC"/>
      <sheetName val="%D0%9C%D0%BE%D0%B4%D0%B5%D0%BB%"/>
      <sheetName val="Модель инвест анализа"/>
      <sheetName val="DB2002"/>
      <sheetName val="Database (RUR)Mar YTD"/>
      <sheetName val="Budget"/>
    </sheetNames>
    <sheetDataSet>
      <sheetData sheetId="0" refreshError="1"/>
      <sheetData sheetId="1"/>
      <sheetData sheetId="2" refreshError="1"/>
      <sheetData sheetId="3" refreshError="1"/>
      <sheetData sheetId="4" refreshError="1"/>
      <sheetData sheetId="5" refreshError="1"/>
      <sheetData sheetId="6"/>
      <sheetData sheetId="7" refreshError="1"/>
      <sheetData sheetId="8" refreshError="1">
        <row r="8">
          <cell r="B8">
            <v>12</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Сниж. затр. - расчеты"/>
      <sheetName val="Расчеты"/>
    </sheetNames>
    <sheetDataSet>
      <sheetData sheetId="0" refreshError="1"/>
      <sheetData sheetId="1" refreshError="1"/>
      <sheetData sheetId="2"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амятка"/>
      <sheetName val="Форма1"/>
      <sheetName val="Форма2"/>
      <sheetName val="Форма3"/>
      <sheetName val="Форма4"/>
      <sheetName val="Форма5"/>
      <sheetName val="Форма6"/>
      <sheetName val="Форма7"/>
      <sheetName val="Форма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жцм"/>
      <sheetName val="Методика"/>
      <sheetName val="Исходные"/>
      <sheetName val="объем"/>
      <sheetName val="инвестиции"/>
      <sheetName val="ФОТ"/>
      <sheetName val="социалка"/>
      <sheetName val="энергетика"/>
      <sheetName val="химия"/>
      <sheetName val="теплоэнергия"/>
      <sheetName val="аренда"/>
      <sheetName val="ГСМ,ТО,ТР"/>
      <sheetName val="займы"/>
      <sheetName val="прочее"/>
      <sheetName val="сводный бюджет"/>
      <sheetName val="Оценка"/>
      <sheetName val="Лист1"/>
      <sheetName val="Форма2"/>
    </sheetNames>
    <sheetDataSet>
      <sheetData sheetId="0" refreshError="1"/>
      <sheetData sheetId="1" refreshError="1"/>
      <sheetData sheetId="2">
        <row r="15">
          <cell r="D15">
            <v>11975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30999 - Final"/>
      <sheetName val="TB-300699-Final"/>
      <sheetName val="TB-311298 - Final"/>
      <sheetName val="Исходные"/>
    </sheetNames>
    <sheetDataSet>
      <sheetData sheetId="0" refreshError="1"/>
      <sheetData sheetId="1" refreshError="1">
        <row r="6">
          <cell r="A6">
            <v>1001002</v>
          </cell>
          <cell r="B6" t="str">
            <v>Petty Cash - Office - Tenge</v>
          </cell>
          <cell r="D6">
            <v>-879.78625954198469</v>
          </cell>
          <cell r="E6">
            <v>-115252</v>
          </cell>
        </row>
        <row r="7">
          <cell r="A7">
            <v>1001004</v>
          </cell>
          <cell r="B7" t="str">
            <v>Petty Cash - Office US$</v>
          </cell>
          <cell r="D7">
            <v>0</v>
          </cell>
          <cell r="E7">
            <v>0</v>
          </cell>
        </row>
        <row r="8">
          <cell r="A8">
            <v>1002001</v>
          </cell>
          <cell r="B8" t="str">
            <v>Cash in Neftebank Tenge</v>
          </cell>
          <cell r="D8">
            <v>-192134.70931297712</v>
          </cell>
          <cell r="E8">
            <v>-25169646.920000002</v>
          </cell>
        </row>
        <row r="9">
          <cell r="A9">
            <v>1002002</v>
          </cell>
          <cell r="B9" t="str">
            <v>Cash in Neftebank USD</v>
          </cell>
          <cell r="D9">
            <v>-210292.97</v>
          </cell>
          <cell r="E9">
            <v>-27548379.07</v>
          </cell>
        </row>
        <row r="10">
          <cell r="A10">
            <v>1002003</v>
          </cell>
          <cell r="B10" t="str">
            <v>Cash in KazcommercerBank Tenge</v>
          </cell>
          <cell r="D10">
            <v>-15.299465648854962</v>
          </cell>
          <cell r="E10">
            <v>-2004.23</v>
          </cell>
        </row>
        <row r="11">
          <cell r="A11">
            <v>1002004</v>
          </cell>
          <cell r="B11" t="str">
            <v>Cash in KazcommercerBank USD</v>
          </cell>
          <cell r="D11">
            <v>-21.8</v>
          </cell>
          <cell r="E11">
            <v>-2855.8</v>
          </cell>
        </row>
        <row r="12">
          <cell r="A12">
            <v>1002005</v>
          </cell>
          <cell r="B12" t="str">
            <v>Cash in Narodny Tenge</v>
          </cell>
          <cell r="D12">
            <v>0</v>
          </cell>
          <cell r="E12">
            <v>0</v>
          </cell>
        </row>
        <row r="13">
          <cell r="A13">
            <v>1002006</v>
          </cell>
          <cell r="B13" t="str">
            <v>Cash in Narodny USD</v>
          </cell>
          <cell r="D13">
            <v>0</v>
          </cell>
          <cell r="E13">
            <v>0</v>
          </cell>
        </row>
        <row r="14">
          <cell r="A14">
            <v>1202001</v>
          </cell>
          <cell r="B14" t="str">
            <v>Employee Receivables</v>
          </cell>
          <cell r="D14">
            <v>0</v>
          </cell>
          <cell r="E14">
            <v>0</v>
          </cell>
        </row>
        <row r="15">
          <cell r="A15">
            <v>1202002</v>
          </cell>
          <cell r="B15" t="str">
            <v>AR-Employees Tenge</v>
          </cell>
          <cell r="D15">
            <v>-2824.4274809160306</v>
          </cell>
          <cell r="E15">
            <v>-370000</v>
          </cell>
        </row>
        <row r="16">
          <cell r="A16">
            <v>1202003</v>
          </cell>
          <cell r="B16" t="str">
            <v>AR-Employees Dollars</v>
          </cell>
          <cell r="D16">
            <v>0</v>
          </cell>
          <cell r="E16">
            <v>0</v>
          </cell>
        </row>
        <row r="17">
          <cell r="A17">
            <v>1203001</v>
          </cell>
          <cell r="B17" t="str">
            <v>Accounts Receivable -Other</v>
          </cell>
          <cell r="D17">
            <v>0</v>
          </cell>
          <cell r="E17">
            <v>0</v>
          </cell>
        </row>
        <row r="18">
          <cell r="A18" t="str">
            <v>120BAK01</v>
          </cell>
          <cell r="B18" t="str">
            <v>Baker Hughes Services</v>
          </cell>
          <cell r="D18">
            <v>-21394.5</v>
          </cell>
          <cell r="E18">
            <v>-2802679.5</v>
          </cell>
        </row>
        <row r="19">
          <cell r="A19" t="str">
            <v>120BIS01</v>
          </cell>
          <cell r="B19" t="str">
            <v>Bishop Lifting</v>
          </cell>
          <cell r="D19">
            <v>0</v>
          </cell>
          <cell r="E19">
            <v>0</v>
          </cell>
        </row>
        <row r="20">
          <cell r="A20" t="str">
            <v>120BUT01</v>
          </cell>
          <cell r="B20" t="str">
            <v>Butes Unlimited</v>
          </cell>
          <cell r="D20">
            <v>0</v>
          </cell>
          <cell r="E20">
            <v>0</v>
          </cell>
        </row>
        <row r="21">
          <cell r="A21" t="str">
            <v>120CAN01</v>
          </cell>
          <cell r="B21" t="str">
            <v>Canam Services</v>
          </cell>
          <cell r="D21">
            <v>0</v>
          </cell>
          <cell r="E21">
            <v>0</v>
          </cell>
        </row>
        <row r="22">
          <cell r="A22" t="str">
            <v>120CON01</v>
          </cell>
          <cell r="B22" t="str">
            <v>Continental Shipstores</v>
          </cell>
          <cell r="D22">
            <v>0</v>
          </cell>
          <cell r="E22">
            <v>0</v>
          </cell>
        </row>
        <row r="23">
          <cell r="A23" t="str">
            <v>120JMC01</v>
          </cell>
          <cell r="B23" t="str">
            <v>JMC</v>
          </cell>
          <cell r="D23">
            <v>-4600</v>
          </cell>
          <cell r="E23">
            <v>-602600</v>
          </cell>
        </row>
        <row r="24">
          <cell r="A24" t="str">
            <v>120JSC01</v>
          </cell>
          <cell r="B24" t="str">
            <v>JSC TNS PLUS</v>
          </cell>
          <cell r="D24">
            <v>0</v>
          </cell>
          <cell r="E24">
            <v>0</v>
          </cell>
        </row>
        <row r="25">
          <cell r="A25" t="str">
            <v>120KAZ02</v>
          </cell>
          <cell r="B25" t="str">
            <v>Kazakhoil</v>
          </cell>
          <cell r="D25">
            <v>0</v>
          </cell>
          <cell r="E25">
            <v>0</v>
          </cell>
        </row>
        <row r="26">
          <cell r="A26" t="str">
            <v>120KEE01</v>
          </cell>
          <cell r="B26" t="str">
            <v>KEENOIL</v>
          </cell>
          <cell r="D26">
            <v>-39000</v>
          </cell>
          <cell r="E26">
            <v>-5109000</v>
          </cell>
        </row>
        <row r="27">
          <cell r="A27" t="str">
            <v>120MEG01</v>
          </cell>
          <cell r="B27" t="str">
            <v>Mega</v>
          </cell>
          <cell r="D27">
            <v>0</v>
          </cell>
          <cell r="E27">
            <v>0</v>
          </cell>
        </row>
        <row r="28">
          <cell r="A28" t="str">
            <v>120MIR01</v>
          </cell>
          <cell r="B28" t="str">
            <v>Miras-2</v>
          </cell>
          <cell r="D28">
            <v>0.10198473282442748</v>
          </cell>
          <cell r="E28">
            <v>13.36</v>
          </cell>
        </row>
        <row r="29">
          <cell r="A29" t="str">
            <v>120NAF01</v>
          </cell>
          <cell r="B29" t="str">
            <v>NAFTEX</v>
          </cell>
          <cell r="D29">
            <v>0</v>
          </cell>
          <cell r="E29">
            <v>0</v>
          </cell>
        </row>
        <row r="30">
          <cell r="A30" t="str">
            <v>120PRI01</v>
          </cell>
          <cell r="B30" t="str">
            <v>Printing House</v>
          </cell>
          <cell r="D30">
            <v>0</v>
          </cell>
          <cell r="E30">
            <v>0</v>
          </cell>
        </row>
        <row r="31">
          <cell r="A31" t="str">
            <v>120ROT01</v>
          </cell>
          <cell r="B31" t="str">
            <v>Rotessh LTD. Plant</v>
          </cell>
          <cell r="D31">
            <v>0</v>
          </cell>
          <cell r="E31">
            <v>0</v>
          </cell>
        </row>
        <row r="32">
          <cell r="A32" t="str">
            <v>120STA01</v>
          </cell>
          <cell r="B32" t="str">
            <v>Standard Equipment</v>
          </cell>
          <cell r="D32">
            <v>0</v>
          </cell>
          <cell r="E32">
            <v>0</v>
          </cell>
        </row>
        <row r="33">
          <cell r="A33" t="str">
            <v>120TEX01</v>
          </cell>
          <cell r="B33" t="str">
            <v>Texas Containers</v>
          </cell>
          <cell r="D33">
            <v>0</v>
          </cell>
          <cell r="E33">
            <v>0</v>
          </cell>
        </row>
        <row r="34">
          <cell r="A34" t="str">
            <v>120ZAM01</v>
          </cell>
          <cell r="B34" t="str">
            <v>Zaman</v>
          </cell>
          <cell r="D34">
            <v>-0.31137404580152672</v>
          </cell>
          <cell r="E34">
            <v>-40.79</v>
          </cell>
        </row>
        <row r="35">
          <cell r="A35" t="str">
            <v>120ZAP01</v>
          </cell>
          <cell r="B35" t="str">
            <v>Zap Kaz StroiService</v>
          </cell>
          <cell r="D35">
            <v>-9058.4099236641214</v>
          </cell>
          <cell r="E35">
            <v>-1186651.7</v>
          </cell>
        </row>
        <row r="36">
          <cell r="A36">
            <v>1221000</v>
          </cell>
          <cell r="B36" t="str">
            <v>A/R Emp. Rollforward 1997</v>
          </cell>
          <cell r="D36">
            <v>0</v>
          </cell>
          <cell r="E36">
            <v>0</v>
          </cell>
        </row>
        <row r="37">
          <cell r="A37">
            <v>1251001</v>
          </cell>
          <cell r="B37" t="str">
            <v>Crude Oil</v>
          </cell>
          <cell r="D37">
            <v>-398491.18410000007</v>
          </cell>
          <cell r="E37">
            <v>-41406076.531697616</v>
          </cell>
        </row>
        <row r="38">
          <cell r="A38">
            <v>1301001</v>
          </cell>
          <cell r="B38" t="str">
            <v>Field Yards</v>
          </cell>
          <cell r="D38">
            <v>0</v>
          </cell>
          <cell r="E38">
            <v>0</v>
          </cell>
        </row>
        <row r="39">
          <cell r="A39">
            <v>1303000</v>
          </cell>
          <cell r="B39" t="str">
            <v>Warehouse Invent Rollfwd 1997</v>
          </cell>
          <cell r="D39">
            <v>0</v>
          </cell>
          <cell r="E39">
            <v>-14342.9</v>
          </cell>
        </row>
        <row r="40">
          <cell r="A40">
            <v>1303001</v>
          </cell>
          <cell r="B40" t="str">
            <v>Warehouse</v>
          </cell>
          <cell r="D40">
            <v>-1391442.53</v>
          </cell>
          <cell r="E40">
            <v>-113169664.23</v>
          </cell>
        </row>
        <row r="41">
          <cell r="A41">
            <v>1305001</v>
          </cell>
          <cell r="B41" t="str">
            <v>Inventory in Transit</v>
          </cell>
          <cell r="D41">
            <v>-410213</v>
          </cell>
          <cell r="E41">
            <v>-32987293</v>
          </cell>
        </row>
        <row r="42">
          <cell r="A42">
            <v>1309001</v>
          </cell>
          <cell r="B42" t="str">
            <v>Other</v>
          </cell>
          <cell r="D42">
            <v>-42959.44</v>
          </cell>
          <cell r="E42">
            <v>-3399339.41</v>
          </cell>
        </row>
        <row r="43">
          <cell r="A43">
            <v>1351000</v>
          </cell>
          <cell r="B43" t="str">
            <v>Prepaid Taxes Rollforward 1997</v>
          </cell>
          <cell r="D43">
            <v>0</v>
          </cell>
          <cell r="E43">
            <v>0</v>
          </cell>
        </row>
        <row r="44">
          <cell r="A44">
            <v>1401001</v>
          </cell>
          <cell r="B44" t="str">
            <v>Import VAT</v>
          </cell>
          <cell r="D44">
            <v>-188217.44694656489</v>
          </cell>
          <cell r="E44">
            <v>-24656485.550000001</v>
          </cell>
        </row>
        <row r="45">
          <cell r="A45">
            <v>1402001</v>
          </cell>
          <cell r="B45" t="str">
            <v>Turnover (local) VAT</v>
          </cell>
          <cell r="D45">
            <v>-555161.7938931298</v>
          </cell>
          <cell r="E45">
            <v>-72726195</v>
          </cell>
        </row>
        <row r="46">
          <cell r="A46">
            <v>1451001</v>
          </cell>
          <cell r="B46" t="str">
            <v>Advances to Customs</v>
          </cell>
          <cell r="D46">
            <v>-94724.181679389323</v>
          </cell>
          <cell r="E46">
            <v>-12408867.800000001</v>
          </cell>
        </row>
        <row r="47">
          <cell r="A47">
            <v>2001001</v>
          </cell>
          <cell r="B47" t="str">
            <v>Unproven Acquisition Costs</v>
          </cell>
          <cell r="D47">
            <v>-550031.75586795597</v>
          </cell>
          <cell r="E47">
            <v>-41907066.836028472</v>
          </cell>
        </row>
        <row r="48">
          <cell r="A48">
            <v>2020100</v>
          </cell>
          <cell r="B48" t="str">
            <v>Oil &amp; Gas Property Rollforward</v>
          </cell>
          <cell r="D48">
            <v>-5681764.1494779913</v>
          </cell>
          <cell r="E48">
            <v>-432910883.85637236</v>
          </cell>
        </row>
        <row r="49">
          <cell r="A49">
            <v>2036001</v>
          </cell>
          <cell r="B49" t="str">
            <v>G&amp;G Company Labour</v>
          </cell>
          <cell r="D49">
            <v>-17863.597090952517</v>
          </cell>
          <cell r="E49">
            <v>-1421630.7704460488</v>
          </cell>
        </row>
        <row r="50">
          <cell r="A50">
            <v>2036201</v>
          </cell>
          <cell r="B50" t="str">
            <v>G&amp;G Contract Labour</v>
          </cell>
          <cell r="D50">
            <v>-4191.5263236057817</v>
          </cell>
          <cell r="E50">
            <v>-322348.43512582296</v>
          </cell>
        </row>
        <row r="51">
          <cell r="A51">
            <v>2036501</v>
          </cell>
          <cell r="B51" t="str">
            <v>G&amp;G Seismic</v>
          </cell>
          <cell r="D51">
            <v>-84658.302234026851</v>
          </cell>
          <cell r="E51">
            <v>-7095647.4026466096</v>
          </cell>
        </row>
        <row r="52">
          <cell r="A52">
            <v>2050101</v>
          </cell>
          <cell r="B52" t="str">
            <v>IDC Drilling Contract Day Rate</v>
          </cell>
          <cell r="D52">
            <v>-186057.42554785288</v>
          </cell>
          <cell r="E52">
            <v>-14338117.662167141</v>
          </cell>
        </row>
        <row r="53">
          <cell r="A53">
            <v>2051001</v>
          </cell>
          <cell r="B53" t="str">
            <v>IDC Cementing &amp; Cementing Serv</v>
          </cell>
          <cell r="D53">
            <v>-11430.777127542453</v>
          </cell>
          <cell r="E53">
            <v>-905356.01431769808</v>
          </cell>
        </row>
        <row r="54">
          <cell r="A54">
            <v>2053001</v>
          </cell>
          <cell r="B54" t="str">
            <v>IDC Formation Testing</v>
          </cell>
          <cell r="D54">
            <v>-7485.9705675981695</v>
          </cell>
          <cell r="E54">
            <v>-874073.46965176414</v>
          </cell>
        </row>
        <row r="55">
          <cell r="A55">
            <v>2055501</v>
          </cell>
          <cell r="B55" t="str">
            <v>IDC Tools &amp; Equipment Rental</v>
          </cell>
          <cell r="D55">
            <v>-14714.865284008798</v>
          </cell>
          <cell r="E55">
            <v>-1131929.6322576525</v>
          </cell>
        </row>
        <row r="56">
          <cell r="A56">
            <v>2055701</v>
          </cell>
          <cell r="B56" t="str">
            <v>IDC Materials &amp; Supplies</v>
          </cell>
          <cell r="D56">
            <v>-14728.998245127734</v>
          </cell>
          <cell r="E56">
            <v>-1158190.5993282769</v>
          </cell>
        </row>
        <row r="57">
          <cell r="A57">
            <v>2056001</v>
          </cell>
          <cell r="B57" t="str">
            <v>IDC Company labor</v>
          </cell>
          <cell r="D57">
            <v>-20785.880604434373</v>
          </cell>
          <cell r="E57">
            <v>-1829380.7389346925</v>
          </cell>
        </row>
        <row r="58">
          <cell r="A58">
            <v>2056201</v>
          </cell>
          <cell r="B58" t="str">
            <v>IDC Contract Labor</v>
          </cell>
          <cell r="D58">
            <v>-103737.7643920876</v>
          </cell>
          <cell r="E58">
            <v>-9935789.7316208314</v>
          </cell>
        </row>
        <row r="59">
          <cell r="A59">
            <v>2056501</v>
          </cell>
          <cell r="B59" t="str">
            <v>IDC Contract Services &amp; Equip</v>
          </cell>
          <cell r="D59">
            <v>-37335.091887674782</v>
          </cell>
          <cell r="E59">
            <v>-3628544.1247845036</v>
          </cell>
        </row>
        <row r="60">
          <cell r="A60">
            <v>2056701</v>
          </cell>
          <cell r="B60" t="str">
            <v>IDC Professional Services</v>
          </cell>
          <cell r="D60">
            <v>-7898.3043542452588</v>
          </cell>
          <cell r="E60">
            <v>-635285.45065620658</v>
          </cell>
        </row>
        <row r="61">
          <cell r="A61">
            <v>2057001</v>
          </cell>
          <cell r="B61" t="str">
            <v>IDC Fuel &amp; Power</v>
          </cell>
          <cell r="D61">
            <v>-7997.5225311005324</v>
          </cell>
          <cell r="E61">
            <v>-727451.31268383225</v>
          </cell>
        </row>
        <row r="62">
          <cell r="A62">
            <v>2057501</v>
          </cell>
          <cell r="B62" t="str">
            <v>IDC Transportation</v>
          </cell>
          <cell r="D62">
            <v>-5338.1293864974086</v>
          </cell>
          <cell r="E62">
            <v>-425142.75462382933</v>
          </cell>
        </row>
        <row r="63">
          <cell r="A63">
            <v>2057520</v>
          </cell>
          <cell r="B63" t="str">
            <v>IDC Helicopter Transportation</v>
          </cell>
          <cell r="D63">
            <v>-517.25754578353531</v>
          </cell>
          <cell r="E63">
            <v>-41173.428471243358</v>
          </cell>
        </row>
        <row r="64">
          <cell r="A64">
            <v>2057530</v>
          </cell>
          <cell r="B64" t="str">
            <v>IDC Air Transportation</v>
          </cell>
          <cell r="D64">
            <v>-6826.3899556001243</v>
          </cell>
          <cell r="E64">
            <v>-609356.47631299647</v>
          </cell>
        </row>
        <row r="65">
          <cell r="A65">
            <v>2058001</v>
          </cell>
          <cell r="B65" t="str">
            <v>IDC Communication Expense</v>
          </cell>
          <cell r="D65">
            <v>-1909.9351877168449</v>
          </cell>
          <cell r="E65">
            <v>-160532.59951134989</v>
          </cell>
        </row>
        <row r="66">
          <cell r="A66">
            <v>2058201</v>
          </cell>
          <cell r="B66" t="str">
            <v>IDC Repairs &amp; Maintenance</v>
          </cell>
          <cell r="D66">
            <v>-5823.0409273405712</v>
          </cell>
          <cell r="E66">
            <v>-460516.06255416863</v>
          </cell>
        </row>
        <row r="67">
          <cell r="A67">
            <v>2058501</v>
          </cell>
          <cell r="B67" t="str">
            <v>IDC Environmental Expense</v>
          </cell>
          <cell r="D67">
            <v>-1353.6681929657013</v>
          </cell>
          <cell r="E67">
            <v>-105932.05864659615</v>
          </cell>
        </row>
        <row r="68">
          <cell r="A68">
            <v>2100101</v>
          </cell>
          <cell r="B68" t="str">
            <v>IDC-US Dril Contract Day Rate</v>
          </cell>
          <cell r="D68">
            <v>0</v>
          </cell>
          <cell r="E68">
            <v>0</v>
          </cell>
        </row>
        <row r="69">
          <cell r="A69">
            <v>2100701</v>
          </cell>
          <cell r="B69" t="str">
            <v>IDC-US Road|Loc. Pits &amp; Keyws</v>
          </cell>
          <cell r="D69">
            <v>0</v>
          </cell>
          <cell r="E69">
            <v>0</v>
          </cell>
        </row>
        <row r="70">
          <cell r="A70">
            <v>2105001</v>
          </cell>
          <cell r="B70" t="str">
            <v>IDC-US Drill Bits</v>
          </cell>
          <cell r="D70">
            <v>0</v>
          </cell>
          <cell r="E70">
            <v>0</v>
          </cell>
        </row>
        <row r="71">
          <cell r="A71">
            <v>2206001</v>
          </cell>
          <cell r="B71" t="str">
            <v>TDC-US Xmas Tree</v>
          </cell>
          <cell r="D71">
            <v>0</v>
          </cell>
          <cell r="E71">
            <v>0</v>
          </cell>
        </row>
        <row r="72">
          <cell r="A72">
            <v>2251000</v>
          </cell>
          <cell r="B72" t="str">
            <v>Buildings Rollforward 1997</v>
          </cell>
          <cell r="D72">
            <v>-329936</v>
          </cell>
          <cell r="E72">
            <v>-24926664.800000001</v>
          </cell>
        </row>
        <row r="73">
          <cell r="A73">
            <v>2251001</v>
          </cell>
          <cell r="B73" t="str">
            <v>Buildings</v>
          </cell>
          <cell r="D73">
            <v>-2204736.4337800001</v>
          </cell>
          <cell r="E73">
            <v>-183008963.48779061</v>
          </cell>
        </row>
        <row r="74">
          <cell r="A74">
            <v>2251501</v>
          </cell>
          <cell r="B74" t="str">
            <v>Roads</v>
          </cell>
          <cell r="D74">
            <v>-834409.20326871122</v>
          </cell>
          <cell r="E74">
            <v>-66127234.573405907</v>
          </cell>
        </row>
        <row r="75">
          <cell r="A75">
            <v>2252001</v>
          </cell>
          <cell r="B75" t="str">
            <v>Pipelines</v>
          </cell>
          <cell r="D75">
            <v>-610578.84850276727</v>
          </cell>
          <cell r="E75">
            <v>-48274427.737225309</v>
          </cell>
        </row>
        <row r="76">
          <cell r="A76">
            <v>2253000</v>
          </cell>
          <cell r="B76" t="str">
            <v>Plant &amp; Equipment R/F 1997</v>
          </cell>
          <cell r="D76">
            <v>0</v>
          </cell>
          <cell r="E76">
            <v>-0.5</v>
          </cell>
        </row>
        <row r="77">
          <cell r="A77">
            <v>2253001</v>
          </cell>
          <cell r="B77" t="str">
            <v>Plant &amp; Equipment</v>
          </cell>
          <cell r="D77">
            <v>-1165845.0467715769</v>
          </cell>
          <cell r="E77">
            <v>-92870611.235996619</v>
          </cell>
        </row>
        <row r="78">
          <cell r="A78">
            <v>2253500</v>
          </cell>
          <cell r="B78" t="str">
            <v>Vehicles Rollforward 1997</v>
          </cell>
          <cell r="D78">
            <v>-541479</v>
          </cell>
          <cell r="E78">
            <v>-40908738.450000003</v>
          </cell>
        </row>
        <row r="79">
          <cell r="A79">
            <v>2253501</v>
          </cell>
          <cell r="B79" t="str">
            <v>Vehicles</v>
          </cell>
          <cell r="D79">
            <v>-9250.85</v>
          </cell>
          <cell r="E79">
            <v>-1211861.3500000001</v>
          </cell>
        </row>
        <row r="80">
          <cell r="A80">
            <v>2254001</v>
          </cell>
          <cell r="B80" t="str">
            <v>Vehicles for specialized tasks</v>
          </cell>
          <cell r="D80">
            <v>-963540.94</v>
          </cell>
          <cell r="E80">
            <v>-74659593.069999993</v>
          </cell>
        </row>
        <row r="81">
          <cell r="A81">
            <v>2254501</v>
          </cell>
          <cell r="B81" t="str">
            <v>Vehicles for personnel</v>
          </cell>
          <cell r="D81">
            <v>-128051.16</v>
          </cell>
          <cell r="E81">
            <v>-10205265.640000001</v>
          </cell>
        </row>
        <row r="82">
          <cell r="A82">
            <v>2254502</v>
          </cell>
          <cell r="B82" t="str">
            <v>Vehicles-Personnel-VAT-Paid</v>
          </cell>
          <cell r="D82">
            <v>-78183.91</v>
          </cell>
          <cell r="E82">
            <v>-6146750</v>
          </cell>
        </row>
        <row r="83">
          <cell r="A83">
            <v>2255001</v>
          </cell>
          <cell r="B83" t="str">
            <v>Furniture &amp; Fixtures</v>
          </cell>
          <cell r="D83">
            <v>-113206.46</v>
          </cell>
          <cell r="E83">
            <v>-8746458.4100000001</v>
          </cell>
        </row>
        <row r="84">
          <cell r="A84">
            <v>2256001</v>
          </cell>
          <cell r="B84" t="str">
            <v>Field Communicatios</v>
          </cell>
          <cell r="D84">
            <v>-242394.43611000001</v>
          </cell>
          <cell r="E84">
            <v>-19753754.407339271</v>
          </cell>
        </row>
        <row r="85">
          <cell r="A85">
            <v>2301000</v>
          </cell>
          <cell r="B85" t="str">
            <v>Apartments Rollforward 1997</v>
          </cell>
          <cell r="D85">
            <v>-67212</v>
          </cell>
          <cell r="E85">
            <v>-5077866.5999999996</v>
          </cell>
        </row>
        <row r="86">
          <cell r="A86">
            <v>2301001</v>
          </cell>
          <cell r="B86" t="str">
            <v>Buildings</v>
          </cell>
          <cell r="D86">
            <v>0</v>
          </cell>
          <cell r="E86">
            <v>0</v>
          </cell>
        </row>
        <row r="87">
          <cell r="A87">
            <v>2301010</v>
          </cell>
          <cell r="B87" t="str">
            <v>Office Buildings</v>
          </cell>
          <cell r="D87">
            <v>-19732.8</v>
          </cell>
          <cell r="E87">
            <v>-1698551</v>
          </cell>
        </row>
        <row r="88">
          <cell r="A88">
            <v>2301020</v>
          </cell>
          <cell r="B88" t="str">
            <v>Apartments</v>
          </cell>
          <cell r="D88">
            <v>-145612.26</v>
          </cell>
          <cell r="E88">
            <v>-11508802.33</v>
          </cell>
        </row>
        <row r="89">
          <cell r="A89">
            <v>2303000</v>
          </cell>
          <cell r="B89" t="str">
            <v>Office F&amp;F Rollforward 1997</v>
          </cell>
          <cell r="D89">
            <v>-227318</v>
          </cell>
          <cell r="E89">
            <v>-17173874.899999999</v>
          </cell>
        </row>
        <row r="90">
          <cell r="A90">
            <v>2303010</v>
          </cell>
          <cell r="B90" t="str">
            <v>Office Furniture &amp; Fixtures</v>
          </cell>
          <cell r="D90">
            <v>-14782.82</v>
          </cell>
          <cell r="E90">
            <v>-1118262.8999999999</v>
          </cell>
        </row>
        <row r="91">
          <cell r="A91">
            <v>2303020</v>
          </cell>
          <cell r="B91" t="str">
            <v>Apartment Furniture &amp; Fixtures</v>
          </cell>
          <cell r="D91">
            <v>-57511.94</v>
          </cell>
          <cell r="E91">
            <v>-4508287</v>
          </cell>
        </row>
        <row r="92">
          <cell r="A92">
            <v>2304001</v>
          </cell>
          <cell r="B92" t="str">
            <v>Office Equipment</v>
          </cell>
          <cell r="D92">
            <v>-96374.080000000002</v>
          </cell>
          <cell r="E92">
            <v>-7608393.96</v>
          </cell>
        </row>
        <row r="93">
          <cell r="A93">
            <v>2305001</v>
          </cell>
          <cell r="B93" t="str">
            <v>Intangible Assets</v>
          </cell>
          <cell r="D93">
            <v>-2851.76</v>
          </cell>
          <cell r="E93">
            <v>-205935</v>
          </cell>
        </row>
        <row r="94">
          <cell r="A94">
            <v>2305002</v>
          </cell>
          <cell r="B94" t="str">
            <v>Software-Sun System-GL</v>
          </cell>
          <cell r="D94">
            <v>-62093.59</v>
          </cell>
          <cell r="E94">
            <v>-5214962.84</v>
          </cell>
        </row>
        <row r="95">
          <cell r="A95">
            <v>2305003</v>
          </cell>
          <cell r="B95" t="str">
            <v>Software-Sun System-Payroll</v>
          </cell>
          <cell r="D95">
            <v>-9353.4500000000007</v>
          </cell>
          <cell r="E95">
            <v>-778140</v>
          </cell>
        </row>
        <row r="96">
          <cell r="A96">
            <v>2350101</v>
          </cell>
          <cell r="B96" t="str">
            <v>WIP IDC Dril Cont Day Rate</v>
          </cell>
          <cell r="D96">
            <v>-1839392.4950369911</v>
          </cell>
          <cell r="E96">
            <v>-219872478.84166443</v>
          </cell>
        </row>
        <row r="97">
          <cell r="A97">
            <v>2350501</v>
          </cell>
          <cell r="B97" t="str">
            <v>WIP IDC Mobilization/Demob</v>
          </cell>
          <cell r="D97">
            <v>-828090.6638774178</v>
          </cell>
          <cell r="E97">
            <v>-67434766.614089832</v>
          </cell>
        </row>
        <row r="98">
          <cell r="A98">
            <v>2350701</v>
          </cell>
          <cell r="B98" t="str">
            <v>WIP IDC Road|Loc. Pits &amp; Keyws</v>
          </cell>
          <cell r="D98">
            <v>-215965.42304356475</v>
          </cell>
          <cell r="E98">
            <v>-17526786.294473786</v>
          </cell>
        </row>
        <row r="99">
          <cell r="A99">
            <v>2351001</v>
          </cell>
          <cell r="B99" t="str">
            <v>WIP IDC Cement &amp; Cement Serv</v>
          </cell>
          <cell r="D99">
            <v>-62540.519456340371</v>
          </cell>
          <cell r="E99">
            <v>-5998864.72283372</v>
          </cell>
        </row>
        <row r="100">
          <cell r="A100">
            <v>2352001</v>
          </cell>
          <cell r="B100" t="str">
            <v>WIP IDC Wireline Logging</v>
          </cell>
          <cell r="D100">
            <v>-21178.992446238659</v>
          </cell>
          <cell r="E100">
            <v>-1631489.4163413516</v>
          </cell>
        </row>
        <row r="101">
          <cell r="A101">
            <v>2352501</v>
          </cell>
          <cell r="B101" t="str">
            <v>WIP IDC Mud Logging</v>
          </cell>
          <cell r="D101">
            <v>-99791.617084305646</v>
          </cell>
          <cell r="E101">
            <v>-12138986.403081229</v>
          </cell>
        </row>
        <row r="102">
          <cell r="A102">
            <v>2353001</v>
          </cell>
          <cell r="B102" t="str">
            <v>WIP IDC Formation Testing</v>
          </cell>
          <cell r="D102">
            <v>-27044.217123270533</v>
          </cell>
          <cell r="E102">
            <v>-2627961.5273171859</v>
          </cell>
        </row>
        <row r="103">
          <cell r="A103">
            <v>2355501</v>
          </cell>
          <cell r="B103" t="str">
            <v>WIP IDC Tools &amp; Equip Rental</v>
          </cell>
          <cell r="D103">
            <v>0</v>
          </cell>
          <cell r="E103">
            <v>0</v>
          </cell>
        </row>
        <row r="104">
          <cell r="A104">
            <v>2355701</v>
          </cell>
          <cell r="B104" t="str">
            <v>WIP IDC Materials &amp; Supplies</v>
          </cell>
          <cell r="D104">
            <v>-54999.293359288662</v>
          </cell>
          <cell r="E104">
            <v>-4418594.1259036968</v>
          </cell>
        </row>
        <row r="105">
          <cell r="A105">
            <v>2356001</v>
          </cell>
          <cell r="B105" t="str">
            <v>WIP IDC Company labor</v>
          </cell>
          <cell r="D105">
            <v>-96026.488176590938</v>
          </cell>
          <cell r="E105">
            <v>-8938387.9269315694</v>
          </cell>
        </row>
        <row r="106">
          <cell r="A106">
            <v>2356201</v>
          </cell>
          <cell r="B106" t="str">
            <v>WIP IDC Contract Labor</v>
          </cell>
          <cell r="D106">
            <v>-650230.05403771659</v>
          </cell>
          <cell r="E106">
            <v>-61034548.282859147</v>
          </cell>
        </row>
        <row r="107">
          <cell r="A107">
            <v>2356501</v>
          </cell>
          <cell r="B107" t="str">
            <v>WIP IDC Cont Services &amp; Equip</v>
          </cell>
          <cell r="D107">
            <v>-302443.50006653147</v>
          </cell>
          <cell r="E107">
            <v>-30043941.783793788</v>
          </cell>
        </row>
        <row r="108">
          <cell r="A108">
            <v>2356701</v>
          </cell>
          <cell r="B108" t="str">
            <v>WIP IDC Professional Services</v>
          </cell>
          <cell r="D108">
            <v>-150400.57929636945</v>
          </cell>
          <cell r="E108">
            <v>-11677340.330304332</v>
          </cell>
        </row>
        <row r="109">
          <cell r="A109">
            <v>2357001</v>
          </cell>
          <cell r="B109" t="str">
            <v>WIP IDC Fuel &amp; Power</v>
          </cell>
          <cell r="D109">
            <v>-49521.987948710383</v>
          </cell>
          <cell r="E109">
            <v>-4614962.6768164933</v>
          </cell>
        </row>
        <row r="110">
          <cell r="A110">
            <v>2357501</v>
          </cell>
          <cell r="B110" t="str">
            <v>WIP IDC Transportation</v>
          </cell>
          <cell r="D110">
            <v>-25102.393335401081</v>
          </cell>
          <cell r="E110">
            <v>-2015675.9555019841</v>
          </cell>
        </row>
        <row r="111">
          <cell r="A111">
            <v>2357520</v>
          </cell>
          <cell r="B111" t="str">
            <v>WIP IDC Helicopter Transport</v>
          </cell>
          <cell r="D111">
            <v>-2068.0239550780475</v>
          </cell>
          <cell r="E111">
            <v>-164692.69237910412</v>
          </cell>
        </row>
        <row r="112">
          <cell r="A112">
            <v>2357540</v>
          </cell>
          <cell r="B112" t="str">
            <v>WIP IDC Marine Transportation</v>
          </cell>
          <cell r="D112">
            <v>-17065.97488900031</v>
          </cell>
          <cell r="E112">
            <v>-1523391.1907824911</v>
          </cell>
        </row>
        <row r="113">
          <cell r="A113">
            <v>2358001</v>
          </cell>
          <cell r="B113" t="str">
            <v>WIP IDC Communication Expense</v>
          </cell>
          <cell r="D113">
            <v>-7641.7538625791294</v>
          </cell>
          <cell r="E113">
            <v>-642137.54858648463</v>
          </cell>
        </row>
        <row r="114">
          <cell r="A114">
            <v>2358201</v>
          </cell>
          <cell r="B114" t="str">
            <v>WIP IDC Repairs &amp; Maintenance</v>
          </cell>
          <cell r="D114">
            <v>-23292.163840482201</v>
          </cell>
          <cell r="E114">
            <v>-1842065.271722544</v>
          </cell>
        </row>
        <row r="115">
          <cell r="A115">
            <v>2358501</v>
          </cell>
          <cell r="B115" t="str">
            <v>WIP IDC Environmental Expense</v>
          </cell>
          <cell r="D115">
            <v>-5412.6614958298314</v>
          </cell>
          <cell r="E115">
            <v>-423735.38512746966</v>
          </cell>
        </row>
        <row r="116">
          <cell r="A116">
            <v>2358701</v>
          </cell>
          <cell r="B116" t="str">
            <v>WIP IDC Local Licensing Fees</v>
          </cell>
          <cell r="D116">
            <v>-146205.11933915943</v>
          </cell>
          <cell r="E116">
            <v>-12665997.849874662</v>
          </cell>
        </row>
        <row r="117">
          <cell r="A117">
            <v>2403501</v>
          </cell>
          <cell r="B117" t="str">
            <v>WIP-TDC-Tubing</v>
          </cell>
          <cell r="D117">
            <v>-75743.911328324553</v>
          </cell>
          <cell r="E117">
            <v>-5854560.6951322984</v>
          </cell>
        </row>
        <row r="118">
          <cell r="A118">
            <v>2405001</v>
          </cell>
          <cell r="B118" t="str">
            <v>WIP-TDC-Casinghead</v>
          </cell>
          <cell r="D118">
            <v>-3487.6721690452978</v>
          </cell>
          <cell r="E118">
            <v>-268196.36598286493</v>
          </cell>
        </row>
        <row r="119">
          <cell r="A119">
            <v>2406001</v>
          </cell>
          <cell r="B119" t="str">
            <v>WIP-TDC-Xmas Tree</v>
          </cell>
          <cell r="D119">
            <v>-61512.506435141258</v>
          </cell>
          <cell r="E119">
            <v>-4695516.0680693127</v>
          </cell>
        </row>
        <row r="120">
          <cell r="A120">
            <v>2451000</v>
          </cell>
          <cell r="B120" t="str">
            <v>WIP Rollforward 1997</v>
          </cell>
          <cell r="D120">
            <v>0</v>
          </cell>
          <cell r="E120">
            <v>0</v>
          </cell>
        </row>
        <row r="121">
          <cell r="A121">
            <v>2511701</v>
          </cell>
          <cell r="B121" t="str">
            <v>WIP - Buildings - Proj Design</v>
          </cell>
          <cell r="D121">
            <v>-36942.551772333638</v>
          </cell>
          <cell r="E121">
            <v>-3109228.9197778129</v>
          </cell>
        </row>
        <row r="122">
          <cell r="A122">
            <v>2521701</v>
          </cell>
          <cell r="B122" t="str">
            <v>WIP - Roads - Proj Design</v>
          </cell>
          <cell r="D122">
            <v>0</v>
          </cell>
          <cell r="E122">
            <v>0</v>
          </cell>
        </row>
        <row r="123">
          <cell r="A123">
            <v>2522501</v>
          </cell>
          <cell r="B123" t="str">
            <v>WIP-ROADS-Local Services</v>
          </cell>
          <cell r="D123">
            <v>0</v>
          </cell>
          <cell r="E123">
            <v>0</v>
          </cell>
        </row>
        <row r="124">
          <cell r="A124">
            <v>2531001</v>
          </cell>
          <cell r="B124" t="str">
            <v>WIP-P'LINES-Materials</v>
          </cell>
          <cell r="D124">
            <v>-56829.65186026974</v>
          </cell>
          <cell r="E124">
            <v>-4408222.0085586309</v>
          </cell>
        </row>
        <row r="125">
          <cell r="A125">
            <v>2531501</v>
          </cell>
          <cell r="B125" t="str">
            <v>WIP-P'LINES-Overhead</v>
          </cell>
          <cell r="D125">
            <v>-133092.57137851798</v>
          </cell>
          <cell r="E125">
            <v>-11167740.424647069</v>
          </cell>
        </row>
        <row r="126">
          <cell r="A126">
            <v>2531701</v>
          </cell>
          <cell r="B126" t="str">
            <v>WIP - Pipelines - Proj Design</v>
          </cell>
          <cell r="D126">
            <v>-39322.401273883152</v>
          </cell>
          <cell r="E126">
            <v>-3187670.0285989409</v>
          </cell>
        </row>
        <row r="127">
          <cell r="A127">
            <v>2532001</v>
          </cell>
          <cell r="B127" t="str">
            <v>WIP-P'LINES-Transportation</v>
          </cell>
          <cell r="D127">
            <v>-28474.98900443942</v>
          </cell>
          <cell r="E127">
            <v>-2267810.9293254889</v>
          </cell>
        </row>
        <row r="128">
          <cell r="A128">
            <v>2532501</v>
          </cell>
          <cell r="B128" t="str">
            <v>WIP-P'LINES-Local Services</v>
          </cell>
          <cell r="D128">
            <v>-2442.2219596506961</v>
          </cell>
          <cell r="E128">
            <v>-280464.65147307329</v>
          </cell>
        </row>
        <row r="129">
          <cell r="A129">
            <v>2536001</v>
          </cell>
          <cell r="B129" t="str">
            <v>WIP-P'LINES-Company labor</v>
          </cell>
          <cell r="D129">
            <v>-88283.198669270219</v>
          </cell>
          <cell r="E129">
            <v>-7477649.8860971844</v>
          </cell>
        </row>
        <row r="130">
          <cell r="A130">
            <v>2536201</v>
          </cell>
          <cell r="B130" t="str">
            <v>WIP-P'LINES-Contract Labor</v>
          </cell>
          <cell r="D130">
            <v>-220952.22422319275</v>
          </cell>
          <cell r="E130">
            <v>-17997506.462196447</v>
          </cell>
        </row>
        <row r="131">
          <cell r="A131">
            <v>2541001</v>
          </cell>
          <cell r="B131" t="str">
            <v>WIP-GATHSYS-Materials</v>
          </cell>
          <cell r="D131">
            <v>-22581.619291305735</v>
          </cell>
          <cell r="E131">
            <v>-1812677.3513795021</v>
          </cell>
        </row>
        <row r="132">
          <cell r="A132">
            <v>2541501</v>
          </cell>
          <cell r="B132" t="str">
            <v>WIP-GATHSYS-Overhead</v>
          </cell>
          <cell r="D132">
            <v>-139816.18625548857</v>
          </cell>
          <cell r="E132">
            <v>-13464318.685648641</v>
          </cell>
        </row>
        <row r="133">
          <cell r="A133">
            <v>2541701</v>
          </cell>
          <cell r="B133" t="str">
            <v>WIP - Gathsys - Proj Design</v>
          </cell>
          <cell r="D133">
            <v>-53085.634359541429</v>
          </cell>
          <cell r="E133">
            <v>-4521781.5369182788</v>
          </cell>
        </row>
        <row r="134">
          <cell r="A134">
            <v>2542001</v>
          </cell>
          <cell r="B134" t="str">
            <v>WIP-GATHSYS-Transportation</v>
          </cell>
          <cell r="D134">
            <v>-9580.7668991890823</v>
          </cell>
          <cell r="E134">
            <v>-763022.08326591284</v>
          </cell>
        </row>
        <row r="135">
          <cell r="A135">
            <v>2542501</v>
          </cell>
          <cell r="B135" t="str">
            <v>WIP-GATHSYS-Local Services</v>
          </cell>
          <cell r="D135">
            <v>-21628.198313618926</v>
          </cell>
          <cell r="E135">
            <v>-2828399.5907094022</v>
          </cell>
        </row>
        <row r="136">
          <cell r="A136">
            <v>2546001</v>
          </cell>
          <cell r="B136" t="str">
            <v>WIP-GATHSYS-Company labor</v>
          </cell>
          <cell r="D136">
            <v>-36862.02760201849</v>
          </cell>
          <cell r="E136">
            <v>-3459157.4290731889</v>
          </cell>
        </row>
        <row r="137">
          <cell r="A137">
            <v>2546201</v>
          </cell>
          <cell r="B137" t="str">
            <v>WIP-GATHSYS-Contract Labor</v>
          </cell>
          <cell r="D137">
            <v>-110931.94145845411</v>
          </cell>
          <cell r="E137">
            <v>-10197531.553483883</v>
          </cell>
        </row>
        <row r="138">
          <cell r="A138">
            <v>2551001</v>
          </cell>
          <cell r="B138" t="str">
            <v>WIP-P&amp;E-Materials</v>
          </cell>
          <cell r="D138">
            <v>-90906.104455856635</v>
          </cell>
          <cell r="E138">
            <v>-7116843.6470645433</v>
          </cell>
        </row>
        <row r="139">
          <cell r="A139">
            <v>2551501</v>
          </cell>
          <cell r="B139" t="str">
            <v>WIP-P&amp;E-Overhead</v>
          </cell>
          <cell r="D139">
            <v>-306078.76931530412</v>
          </cell>
          <cell r="E139">
            <v>-27740070.885066815</v>
          </cell>
        </row>
        <row r="140">
          <cell r="A140">
            <v>2551701</v>
          </cell>
          <cell r="B140" t="str">
            <v>WIP - P&amp;E - Proj Design</v>
          </cell>
          <cell r="D140">
            <v>-61842.75500646721</v>
          </cell>
          <cell r="E140">
            <v>-5018190.159266266</v>
          </cell>
        </row>
        <row r="141">
          <cell r="A141">
            <v>2552001</v>
          </cell>
          <cell r="B141" t="str">
            <v>WIP-P&amp;E-Transportation</v>
          </cell>
          <cell r="D141">
            <v>-46126.427917392517</v>
          </cell>
          <cell r="E141">
            <v>-3673589.0829817429</v>
          </cell>
        </row>
        <row r="142">
          <cell r="A142">
            <v>2552501</v>
          </cell>
          <cell r="B142" t="str">
            <v>WIP-P&amp;E-Local Services</v>
          </cell>
          <cell r="D142">
            <v>-30313.424699464093</v>
          </cell>
          <cell r="E142">
            <v>-2584430.279428558</v>
          </cell>
        </row>
        <row r="143">
          <cell r="A143">
            <v>2556001</v>
          </cell>
          <cell r="B143" t="str">
            <v>WIP-P&amp;E-Company labor</v>
          </cell>
          <cell r="D143">
            <v>-127153.67167988187</v>
          </cell>
          <cell r="E143">
            <v>-10889864.814786294</v>
          </cell>
        </row>
        <row r="144">
          <cell r="A144">
            <v>2556201</v>
          </cell>
          <cell r="B144" t="str">
            <v>WIP-P&amp;E-Contract Labor</v>
          </cell>
          <cell r="D144">
            <v>-461197.17533591704</v>
          </cell>
          <cell r="E144">
            <v>-38617215.864571206</v>
          </cell>
        </row>
        <row r="145">
          <cell r="A145">
            <v>2601001</v>
          </cell>
          <cell r="B145" t="str">
            <v>Sales FCP Offset</v>
          </cell>
          <cell r="D145">
            <v>1154261.6499999999</v>
          </cell>
          <cell r="E145">
            <v>131585828.09999999</v>
          </cell>
        </row>
        <row r="146">
          <cell r="A146">
            <v>2602001</v>
          </cell>
          <cell r="B146" t="str">
            <v>Transportation FCP Offset</v>
          </cell>
          <cell r="D146">
            <v>-261434.97</v>
          </cell>
          <cell r="E146">
            <v>-29803586.579999998</v>
          </cell>
        </row>
        <row r="147">
          <cell r="A147">
            <v>2603001</v>
          </cell>
          <cell r="B147" t="str">
            <v>Marketing FCP Offset</v>
          </cell>
          <cell r="D147">
            <v>-48289.24</v>
          </cell>
          <cell r="E147">
            <v>-5504973.3600000003</v>
          </cell>
        </row>
        <row r="148">
          <cell r="A148">
            <v>2604001</v>
          </cell>
          <cell r="B148" t="str">
            <v>Operating expense FCP Offset</v>
          </cell>
          <cell r="D148">
            <v>-595618.67000000004</v>
          </cell>
          <cell r="E148">
            <v>-47530248.28018862</v>
          </cell>
        </row>
        <row r="149">
          <cell r="A149">
            <v>2705000</v>
          </cell>
          <cell r="B149" t="str">
            <v>Accum. Deprec.-CORPA 1997</v>
          </cell>
          <cell r="D149">
            <v>190950</v>
          </cell>
          <cell r="E149">
            <v>14426272.5</v>
          </cell>
        </row>
        <row r="150">
          <cell r="A150">
            <v>2705001</v>
          </cell>
          <cell r="B150" t="str">
            <v>Accumulated Depreciation-CORPA</v>
          </cell>
          <cell r="D150">
            <v>690901</v>
          </cell>
          <cell r="E150">
            <v>69697503.799999997</v>
          </cell>
        </row>
        <row r="151">
          <cell r="A151" t="str">
            <v>300AAC01</v>
          </cell>
          <cell r="B151" t="str">
            <v>Aktau Auto Center</v>
          </cell>
          <cell r="D151">
            <v>0</v>
          </cell>
          <cell r="E151">
            <v>0</v>
          </cell>
        </row>
        <row r="152">
          <cell r="A152" t="str">
            <v>300ABC01</v>
          </cell>
          <cell r="B152" t="str">
            <v>A&amp;B Commerce</v>
          </cell>
          <cell r="D152">
            <v>4549.6183206106871</v>
          </cell>
          <cell r="E152">
            <v>596000</v>
          </cell>
        </row>
        <row r="153">
          <cell r="A153" t="str">
            <v>300ABU01</v>
          </cell>
          <cell r="B153" t="str">
            <v>Abuov</v>
          </cell>
          <cell r="D153">
            <v>-9.1603053435114501E-4</v>
          </cell>
          <cell r="E153">
            <v>-0.12</v>
          </cell>
        </row>
        <row r="154">
          <cell r="A154" t="str">
            <v>300ACC01</v>
          </cell>
          <cell r="B154" t="str">
            <v>ACCEPT</v>
          </cell>
          <cell r="D154">
            <v>0</v>
          </cell>
          <cell r="E154">
            <v>0</v>
          </cell>
        </row>
        <row r="155">
          <cell r="A155" t="str">
            <v>300ADV01</v>
          </cell>
          <cell r="B155" t="str">
            <v>Advance International Transpor</v>
          </cell>
          <cell r="D155">
            <v>0</v>
          </cell>
          <cell r="E155">
            <v>0</v>
          </cell>
        </row>
        <row r="156">
          <cell r="A156" t="str">
            <v>300AIB01</v>
          </cell>
          <cell r="B156" t="str">
            <v>AIB</v>
          </cell>
          <cell r="D156">
            <v>2344.6145038167938</v>
          </cell>
          <cell r="E156">
            <v>307144.5</v>
          </cell>
        </row>
        <row r="157">
          <cell r="A157" t="str">
            <v>300AKB01</v>
          </cell>
          <cell r="B157" t="str">
            <v>Akbobek</v>
          </cell>
          <cell r="D157">
            <v>0</v>
          </cell>
          <cell r="E157">
            <v>0</v>
          </cell>
        </row>
        <row r="158">
          <cell r="A158" t="str">
            <v>300AKT01</v>
          </cell>
          <cell r="B158" t="str">
            <v>Aktau Gaz</v>
          </cell>
          <cell r="D158">
            <v>79.437251908396945</v>
          </cell>
          <cell r="E158">
            <v>10406.280000000001</v>
          </cell>
        </row>
        <row r="159">
          <cell r="A159" t="str">
            <v>300AKT02</v>
          </cell>
          <cell r="B159" t="str">
            <v>Aktau Adau Service</v>
          </cell>
          <cell r="D159">
            <v>1029.0076335877864</v>
          </cell>
          <cell r="E159">
            <v>134800</v>
          </cell>
        </row>
        <row r="160">
          <cell r="A160" t="str">
            <v>300ALM01</v>
          </cell>
          <cell r="B160" t="str">
            <v>Alma TV</v>
          </cell>
          <cell r="D160">
            <v>83.580152671755727</v>
          </cell>
          <cell r="E160">
            <v>10949</v>
          </cell>
        </row>
        <row r="161">
          <cell r="A161" t="str">
            <v>300ALP01</v>
          </cell>
          <cell r="B161" t="str">
            <v>ALPHA PRO</v>
          </cell>
          <cell r="D161">
            <v>0</v>
          </cell>
          <cell r="E161">
            <v>0</v>
          </cell>
        </row>
        <row r="162">
          <cell r="A162" t="str">
            <v>300ALT01</v>
          </cell>
          <cell r="B162" t="str">
            <v>ALTEL</v>
          </cell>
          <cell r="D162">
            <v>1.780152671755725</v>
          </cell>
          <cell r="E162">
            <v>233.2</v>
          </cell>
        </row>
        <row r="163">
          <cell r="A163" t="str">
            <v>300AME01</v>
          </cell>
          <cell r="B163" t="str">
            <v>Ameron International</v>
          </cell>
          <cell r="D163">
            <v>11593.81</v>
          </cell>
          <cell r="E163">
            <v>1518789.11</v>
          </cell>
        </row>
        <row r="164">
          <cell r="A164" t="str">
            <v>300ARM01</v>
          </cell>
          <cell r="B164" t="str">
            <v>Arman JV</v>
          </cell>
          <cell r="D164">
            <v>0</v>
          </cell>
          <cell r="E164">
            <v>0</v>
          </cell>
        </row>
        <row r="165">
          <cell r="A165" t="str">
            <v>300ARS01</v>
          </cell>
          <cell r="B165" t="str">
            <v>ARS</v>
          </cell>
          <cell r="D165">
            <v>977.09923664122141</v>
          </cell>
          <cell r="E165">
            <v>128000</v>
          </cell>
        </row>
        <row r="166">
          <cell r="A166" t="str">
            <v>300ART01</v>
          </cell>
          <cell r="B166" t="str">
            <v>Arti Sugar</v>
          </cell>
          <cell r="D166">
            <v>2786.259541984733</v>
          </cell>
          <cell r="E166">
            <v>365000</v>
          </cell>
        </row>
        <row r="167">
          <cell r="A167" t="str">
            <v>300ARV01</v>
          </cell>
          <cell r="B167" t="str">
            <v>ARVES</v>
          </cell>
          <cell r="D167">
            <v>1167.9389312977098</v>
          </cell>
          <cell r="E167">
            <v>153000</v>
          </cell>
        </row>
        <row r="168">
          <cell r="A168" t="str">
            <v>300AUE01</v>
          </cell>
          <cell r="B168" t="str">
            <v>AUES</v>
          </cell>
          <cell r="D168">
            <v>90.022900763358777</v>
          </cell>
          <cell r="E168">
            <v>11793</v>
          </cell>
        </row>
        <row r="169">
          <cell r="A169" t="str">
            <v>300AYA01</v>
          </cell>
          <cell r="B169" t="str">
            <v>AYAZ</v>
          </cell>
          <cell r="D169">
            <v>27192.748091603054</v>
          </cell>
          <cell r="E169">
            <v>3562250</v>
          </cell>
        </row>
        <row r="170">
          <cell r="A170" t="str">
            <v>300AZH01</v>
          </cell>
          <cell r="B170" t="str">
            <v>Azhigaliev</v>
          </cell>
          <cell r="D170">
            <v>0</v>
          </cell>
          <cell r="E170">
            <v>0</v>
          </cell>
        </row>
        <row r="171">
          <cell r="A171" t="str">
            <v>300BAK01</v>
          </cell>
          <cell r="B171" t="str">
            <v>Bakyt</v>
          </cell>
          <cell r="D171">
            <v>267.17557251908397</v>
          </cell>
          <cell r="E171">
            <v>35000</v>
          </cell>
        </row>
        <row r="172">
          <cell r="A172" t="str">
            <v>300BAK02</v>
          </cell>
          <cell r="B172" t="str">
            <v>Baker Hughes Solutions</v>
          </cell>
          <cell r="D172">
            <v>95400</v>
          </cell>
          <cell r="E172">
            <v>12497400</v>
          </cell>
        </row>
        <row r="173">
          <cell r="A173" t="str">
            <v>300BAK03</v>
          </cell>
          <cell r="B173" t="str">
            <v>Baker Atlas</v>
          </cell>
          <cell r="D173">
            <v>97638.17</v>
          </cell>
          <cell r="E173">
            <v>12790600.27</v>
          </cell>
        </row>
        <row r="174">
          <cell r="A174" t="str">
            <v>300BAS01</v>
          </cell>
          <cell r="B174" t="str">
            <v>BAS</v>
          </cell>
          <cell r="D174">
            <v>2456.5530534351146</v>
          </cell>
          <cell r="E174">
            <v>321808.45</v>
          </cell>
        </row>
        <row r="175">
          <cell r="A175" t="str">
            <v>300BEY01</v>
          </cell>
          <cell r="B175" t="str">
            <v>Beyneu Joldiery</v>
          </cell>
          <cell r="D175">
            <v>10628.396946564886</v>
          </cell>
          <cell r="E175">
            <v>1392320</v>
          </cell>
        </row>
        <row r="176">
          <cell r="A176" t="str">
            <v>300BUR01</v>
          </cell>
          <cell r="B176" t="str">
            <v>BURGYSHI</v>
          </cell>
          <cell r="D176">
            <v>858.51297709923665</v>
          </cell>
          <cell r="E176">
            <v>112465.2</v>
          </cell>
        </row>
        <row r="177">
          <cell r="A177" t="str">
            <v>300CAN01</v>
          </cell>
          <cell r="B177" t="str">
            <v>Canam Services</v>
          </cell>
          <cell r="D177">
            <v>41520.26</v>
          </cell>
          <cell r="E177">
            <v>5439154.0600000005</v>
          </cell>
        </row>
        <row r="178">
          <cell r="A178" t="str">
            <v>300CAS01</v>
          </cell>
          <cell r="B178" t="str">
            <v>Caspi Munai Gaz</v>
          </cell>
          <cell r="D178">
            <v>961.83206106870227</v>
          </cell>
          <cell r="E178">
            <v>126000</v>
          </cell>
        </row>
        <row r="179">
          <cell r="A179" t="str">
            <v>300CAT01</v>
          </cell>
          <cell r="B179" t="str">
            <v>Catkaz</v>
          </cell>
          <cell r="D179">
            <v>126566.18</v>
          </cell>
          <cell r="E179">
            <v>16580169.579999998</v>
          </cell>
        </row>
        <row r="180">
          <cell r="A180" t="str">
            <v>300CHA01</v>
          </cell>
          <cell r="B180" t="str">
            <v>Challenger Oil Services</v>
          </cell>
          <cell r="D180">
            <v>1400023.61</v>
          </cell>
          <cell r="E180">
            <v>183403092.91000003</v>
          </cell>
        </row>
        <row r="181">
          <cell r="A181" t="str">
            <v>300CON01</v>
          </cell>
          <cell r="B181" t="str">
            <v>Continental Shiptores</v>
          </cell>
          <cell r="D181">
            <v>565336.51</v>
          </cell>
          <cell r="E181">
            <v>74059082.810000002</v>
          </cell>
        </row>
        <row r="182">
          <cell r="A182" t="str">
            <v>300CRA01</v>
          </cell>
          <cell r="B182" t="str">
            <v>CRANE SERVICE</v>
          </cell>
          <cell r="D182">
            <v>793.89312977099235</v>
          </cell>
          <cell r="E182">
            <v>104000</v>
          </cell>
        </row>
        <row r="183">
          <cell r="A183" t="str">
            <v>300CWG01</v>
          </cell>
          <cell r="B183" t="str">
            <v>CWG-MOLDIR SU GROUP</v>
          </cell>
          <cell r="D183">
            <v>9953.6335877862603</v>
          </cell>
          <cell r="E183">
            <v>1303926</v>
          </cell>
        </row>
        <row r="184">
          <cell r="A184" t="str">
            <v>300DAR01</v>
          </cell>
          <cell r="B184" t="str">
            <v>Dariya</v>
          </cell>
          <cell r="D184">
            <v>247.32824427480915</v>
          </cell>
          <cell r="E184">
            <v>32400</v>
          </cell>
        </row>
        <row r="185">
          <cell r="A185" t="str">
            <v>300DOS01</v>
          </cell>
          <cell r="B185" t="str">
            <v>Dostastyk</v>
          </cell>
          <cell r="D185">
            <v>951.00145038167943</v>
          </cell>
          <cell r="E185">
            <v>124581.19</v>
          </cell>
        </row>
        <row r="186">
          <cell r="A186" t="str">
            <v>300DYA01</v>
          </cell>
          <cell r="B186" t="str">
            <v>Dyatlova MV</v>
          </cell>
          <cell r="D186">
            <v>-2.2900763358778624</v>
          </cell>
          <cell r="E186">
            <v>-300</v>
          </cell>
        </row>
        <row r="187">
          <cell r="A187" t="str">
            <v>300EFF01</v>
          </cell>
          <cell r="B187" t="str">
            <v>EFFECT-K</v>
          </cell>
          <cell r="D187">
            <v>4388.1526717557254</v>
          </cell>
          <cell r="E187">
            <v>574848</v>
          </cell>
        </row>
        <row r="188">
          <cell r="A188" t="str">
            <v>300ENK01</v>
          </cell>
          <cell r="B188" t="str">
            <v>Enkaz</v>
          </cell>
          <cell r="D188">
            <v>0</v>
          </cell>
          <cell r="E188">
            <v>0</v>
          </cell>
        </row>
        <row r="189">
          <cell r="A189" t="str">
            <v>300ERG01</v>
          </cell>
          <cell r="B189" t="str">
            <v>ERGLIS</v>
          </cell>
          <cell r="D189">
            <v>732.82442748091603</v>
          </cell>
          <cell r="E189">
            <v>96000</v>
          </cell>
        </row>
        <row r="190">
          <cell r="A190" t="str">
            <v>300ERN01</v>
          </cell>
          <cell r="B190" t="str">
            <v>Ernst &amp; Young Kazakhstan</v>
          </cell>
          <cell r="D190">
            <v>67789</v>
          </cell>
          <cell r="E190">
            <v>8880359</v>
          </cell>
        </row>
        <row r="191">
          <cell r="A191" t="str">
            <v>300FED01</v>
          </cell>
          <cell r="B191" t="str">
            <v>Fedotav</v>
          </cell>
          <cell r="D191">
            <v>20.610687022900763</v>
          </cell>
          <cell r="E191">
            <v>2700</v>
          </cell>
        </row>
        <row r="192">
          <cell r="A192" t="str">
            <v>300FRA01</v>
          </cell>
          <cell r="B192" t="str">
            <v>Fransuzova/Kulzhigitov</v>
          </cell>
          <cell r="D192">
            <v>52.763358778625957</v>
          </cell>
          <cell r="E192">
            <v>6912</v>
          </cell>
        </row>
        <row r="193">
          <cell r="A193" t="str">
            <v>300GAI01</v>
          </cell>
          <cell r="B193" t="str">
            <v>Gaintsev</v>
          </cell>
          <cell r="D193">
            <v>0</v>
          </cell>
          <cell r="E193">
            <v>0</v>
          </cell>
        </row>
        <row r="194">
          <cell r="A194" t="str">
            <v>300GAL01</v>
          </cell>
          <cell r="B194" t="str">
            <v>Galia</v>
          </cell>
          <cell r="D194">
            <v>0</v>
          </cell>
          <cell r="E194">
            <v>0</v>
          </cell>
        </row>
        <row r="195">
          <cell r="A195" t="str">
            <v>300GDU01</v>
          </cell>
          <cell r="B195" t="str">
            <v>RGP GDU (SCOUT DBASE)</v>
          </cell>
          <cell r="D195">
            <v>0</v>
          </cell>
          <cell r="E195">
            <v>0</v>
          </cell>
        </row>
        <row r="196">
          <cell r="A196" t="str">
            <v>300GEO01</v>
          </cell>
          <cell r="B196" t="str">
            <v>Geotex</v>
          </cell>
          <cell r="D196">
            <v>50740</v>
          </cell>
          <cell r="E196">
            <v>6646940</v>
          </cell>
        </row>
        <row r="197">
          <cell r="A197" t="str">
            <v>300GEO03</v>
          </cell>
          <cell r="B197" t="str">
            <v>Geologistics/Matrix</v>
          </cell>
          <cell r="D197">
            <v>42838.9</v>
          </cell>
          <cell r="E197">
            <v>5611895.9000000004</v>
          </cell>
        </row>
        <row r="198">
          <cell r="A198" t="str">
            <v>300GLO01</v>
          </cell>
          <cell r="B198" t="str">
            <v>GLOBUS</v>
          </cell>
          <cell r="D198">
            <v>0</v>
          </cell>
          <cell r="E198">
            <v>0</v>
          </cell>
        </row>
        <row r="199">
          <cell r="A199" t="str">
            <v>300GOS01</v>
          </cell>
          <cell r="B199" t="str">
            <v>GosArthStroilinspection</v>
          </cell>
          <cell r="D199">
            <v>3412.2137404580153</v>
          </cell>
          <cell r="E199">
            <v>447000</v>
          </cell>
        </row>
        <row r="200">
          <cell r="A200" t="str">
            <v>300GRA01</v>
          </cell>
          <cell r="B200" t="str">
            <v>GRATA</v>
          </cell>
          <cell r="D200">
            <v>10596.384732824426</v>
          </cell>
          <cell r="E200">
            <v>1388126.4</v>
          </cell>
        </row>
        <row r="201">
          <cell r="A201" t="str">
            <v>300GRA02</v>
          </cell>
          <cell r="B201" t="str">
            <v>GRAFICON</v>
          </cell>
          <cell r="D201">
            <v>34.351145038167942</v>
          </cell>
          <cell r="E201">
            <v>4500</v>
          </cell>
        </row>
        <row r="202">
          <cell r="A202" t="str">
            <v>300GUL01</v>
          </cell>
          <cell r="B202" t="str">
            <v>GULDGIMAROV</v>
          </cell>
          <cell r="D202">
            <v>2409.4534351145039</v>
          </cell>
          <cell r="E202">
            <v>315638.40000000002</v>
          </cell>
        </row>
        <row r="203">
          <cell r="A203" t="str">
            <v>300HIM01</v>
          </cell>
          <cell r="B203" t="str">
            <v>Himmontaj</v>
          </cell>
          <cell r="D203">
            <v>30809.317328244273</v>
          </cell>
          <cell r="E203">
            <v>4036020.57</v>
          </cell>
        </row>
        <row r="204">
          <cell r="A204" t="str">
            <v>300INT01</v>
          </cell>
          <cell r="B204" t="str">
            <v>Integral</v>
          </cell>
          <cell r="D204">
            <v>37.786259541984734</v>
          </cell>
          <cell r="E204">
            <v>4950</v>
          </cell>
        </row>
        <row r="205">
          <cell r="A205" t="str">
            <v>300ISP01</v>
          </cell>
          <cell r="B205" t="str">
            <v>Ispanova</v>
          </cell>
          <cell r="D205">
            <v>0</v>
          </cell>
          <cell r="E205">
            <v>0</v>
          </cell>
        </row>
        <row r="206">
          <cell r="A206" t="str">
            <v>300JMC01</v>
          </cell>
          <cell r="B206" t="str">
            <v>JMC Oilfield</v>
          </cell>
          <cell r="D206">
            <v>963.98</v>
          </cell>
          <cell r="E206">
            <v>126281.38</v>
          </cell>
        </row>
        <row r="207">
          <cell r="A207" t="str">
            <v>300KAH01</v>
          </cell>
          <cell r="B207" t="str">
            <v>kAHN AND CO</v>
          </cell>
          <cell r="D207">
            <v>0</v>
          </cell>
          <cell r="E207">
            <v>0</v>
          </cell>
        </row>
        <row r="208">
          <cell r="A208" t="str">
            <v>300KAN01</v>
          </cell>
          <cell r="B208" t="str">
            <v>Kann</v>
          </cell>
          <cell r="D208">
            <v>1374.0458015267175</v>
          </cell>
          <cell r="E208">
            <v>180000</v>
          </cell>
        </row>
        <row r="209">
          <cell r="A209" t="str">
            <v>300KAR01</v>
          </cell>
          <cell r="B209" t="str">
            <v>KARIM</v>
          </cell>
          <cell r="D209">
            <v>2842.9770992366412</v>
          </cell>
          <cell r="E209">
            <v>372430</v>
          </cell>
        </row>
        <row r="210">
          <cell r="A210" t="str">
            <v>300KAR02</v>
          </cell>
          <cell r="B210" t="str">
            <v>KAROTAZHNIK</v>
          </cell>
          <cell r="D210">
            <v>0</v>
          </cell>
          <cell r="E210">
            <v>0</v>
          </cell>
        </row>
        <row r="211">
          <cell r="A211" t="str">
            <v>300KAS01</v>
          </cell>
          <cell r="B211" t="str">
            <v>Kaskor</v>
          </cell>
          <cell r="D211">
            <v>87.572519083969468</v>
          </cell>
          <cell r="E211">
            <v>11472</v>
          </cell>
        </row>
        <row r="212">
          <cell r="A212" t="str">
            <v>300KAS02</v>
          </cell>
          <cell r="B212" t="str">
            <v>Kaspishelf</v>
          </cell>
          <cell r="D212">
            <v>2860.5190839694656</v>
          </cell>
          <cell r="E212">
            <v>374728</v>
          </cell>
        </row>
        <row r="213">
          <cell r="A213" t="str">
            <v>300KAS03</v>
          </cell>
          <cell r="B213" t="str">
            <v>KASKOR TELECOM</v>
          </cell>
          <cell r="D213">
            <v>37.291603053435111</v>
          </cell>
          <cell r="E213">
            <v>4885.2</v>
          </cell>
        </row>
        <row r="214">
          <cell r="A214" t="str">
            <v>300KAT01</v>
          </cell>
          <cell r="B214" t="str">
            <v>KATYNAS</v>
          </cell>
          <cell r="D214">
            <v>0</v>
          </cell>
          <cell r="E214">
            <v>0</v>
          </cell>
        </row>
        <row r="215">
          <cell r="A215" t="str">
            <v>300KAZ01</v>
          </cell>
          <cell r="B215" t="str">
            <v>Kaztransoil</v>
          </cell>
          <cell r="D215">
            <v>6369.0985496183212</v>
          </cell>
          <cell r="E215">
            <v>834351.91</v>
          </cell>
        </row>
        <row r="216">
          <cell r="A216" t="str">
            <v>300KAZ03</v>
          </cell>
          <cell r="B216" t="str">
            <v>Kazakhinstrakh</v>
          </cell>
          <cell r="D216">
            <v>38670</v>
          </cell>
          <cell r="E216">
            <v>5065770</v>
          </cell>
        </row>
        <row r="217">
          <cell r="A217" t="str">
            <v>300KAZ04</v>
          </cell>
          <cell r="B217" t="str">
            <v>KAZNIGRI</v>
          </cell>
          <cell r="D217">
            <v>17613.549618320612</v>
          </cell>
          <cell r="E217">
            <v>2307375</v>
          </cell>
        </row>
        <row r="218">
          <cell r="A218" t="str">
            <v>300KEE01</v>
          </cell>
          <cell r="B218" t="str">
            <v>KEENOIL</v>
          </cell>
          <cell r="D218">
            <v>0</v>
          </cell>
          <cell r="E218">
            <v>0</v>
          </cell>
        </row>
        <row r="219">
          <cell r="A219" t="str">
            <v>300KHA01</v>
          </cell>
          <cell r="B219" t="str">
            <v>KHAIROVA</v>
          </cell>
          <cell r="D219">
            <v>0</v>
          </cell>
          <cell r="E219">
            <v>0</v>
          </cell>
        </row>
        <row r="220">
          <cell r="A220" t="str">
            <v>300KIO01</v>
          </cell>
          <cell r="B220" t="str">
            <v>KIO DGP GOSNPTSZEM</v>
          </cell>
          <cell r="D220">
            <v>4752.9160305343512</v>
          </cell>
          <cell r="E220">
            <v>622632</v>
          </cell>
        </row>
        <row r="221">
          <cell r="A221" t="str">
            <v>300KIS01</v>
          </cell>
          <cell r="B221" t="str">
            <v>Kislorod</v>
          </cell>
          <cell r="D221">
            <v>168.83969465648855</v>
          </cell>
          <cell r="E221">
            <v>22118</v>
          </cell>
        </row>
        <row r="222">
          <cell r="A222" t="str">
            <v>300KKO01</v>
          </cell>
          <cell r="B222" t="str">
            <v>Kascor Kommercia</v>
          </cell>
          <cell r="D222">
            <v>559.95114503816797</v>
          </cell>
          <cell r="E222">
            <v>73353.600000000006</v>
          </cell>
        </row>
        <row r="223">
          <cell r="A223" t="str">
            <v>300KMO01</v>
          </cell>
          <cell r="B223" t="str">
            <v>K-MOBILE</v>
          </cell>
          <cell r="D223">
            <v>0</v>
          </cell>
          <cell r="E223">
            <v>0</v>
          </cell>
        </row>
        <row r="224">
          <cell r="A224" t="str">
            <v>300KOP01</v>
          </cell>
          <cell r="B224" t="str">
            <v>Kopiya</v>
          </cell>
          <cell r="D224">
            <v>877.51908396946567</v>
          </cell>
          <cell r="E224">
            <v>114955</v>
          </cell>
        </row>
        <row r="225">
          <cell r="A225" t="str">
            <v>300KSK01</v>
          </cell>
          <cell r="B225" t="str">
            <v>KSK Utes</v>
          </cell>
          <cell r="D225">
            <v>1119.8473282442749</v>
          </cell>
          <cell r="E225">
            <v>146700</v>
          </cell>
        </row>
        <row r="226">
          <cell r="A226" t="str">
            <v>300KTE01</v>
          </cell>
          <cell r="B226" t="str">
            <v>Kascor Telecom</v>
          </cell>
          <cell r="D226">
            <v>175.57251908396947</v>
          </cell>
          <cell r="E226">
            <v>23000</v>
          </cell>
        </row>
        <row r="227">
          <cell r="A227" t="str">
            <v>300KTS01</v>
          </cell>
          <cell r="B227" t="str">
            <v>RGP KTSSMS</v>
          </cell>
          <cell r="D227">
            <v>0</v>
          </cell>
          <cell r="E227">
            <v>0</v>
          </cell>
        </row>
        <row r="228">
          <cell r="A228" t="str">
            <v>300KYD01</v>
          </cell>
          <cell r="B228" t="str">
            <v>KYDYR</v>
          </cell>
          <cell r="D228">
            <v>1221.3740458015268</v>
          </cell>
          <cell r="E228">
            <v>160000</v>
          </cell>
        </row>
        <row r="229">
          <cell r="A229" t="str">
            <v>300LAT01</v>
          </cell>
          <cell r="B229" t="str">
            <v>Latipov B.C.</v>
          </cell>
          <cell r="D229">
            <v>6870.9229007633594</v>
          </cell>
          <cell r="E229">
            <v>900090.9</v>
          </cell>
        </row>
        <row r="230">
          <cell r="A230" t="str">
            <v>300LSI01</v>
          </cell>
          <cell r="B230" t="str">
            <v>L.S.I.P.</v>
          </cell>
          <cell r="D230">
            <v>0</v>
          </cell>
          <cell r="E230">
            <v>0</v>
          </cell>
        </row>
        <row r="231">
          <cell r="A231" t="str">
            <v>300MAE01</v>
          </cell>
          <cell r="B231" t="str">
            <v>Energocombinat MAEC</v>
          </cell>
          <cell r="D231">
            <v>0</v>
          </cell>
          <cell r="E231">
            <v>0</v>
          </cell>
        </row>
        <row r="232">
          <cell r="A232" t="str">
            <v>300MAN01</v>
          </cell>
          <cell r="B232" t="str">
            <v>MANEX</v>
          </cell>
          <cell r="D232">
            <v>112.27480916030534</v>
          </cell>
          <cell r="E232">
            <v>14708</v>
          </cell>
        </row>
        <row r="233">
          <cell r="A233" t="str">
            <v>300MAX01</v>
          </cell>
          <cell r="B233" t="str">
            <v>MaxiBar</v>
          </cell>
          <cell r="D233">
            <v>3979.3511450381679</v>
          </cell>
          <cell r="E233">
            <v>521295</v>
          </cell>
        </row>
        <row r="234">
          <cell r="A234" t="str">
            <v>300MIL01</v>
          </cell>
          <cell r="B234" t="str">
            <v>Milton M. Cooke</v>
          </cell>
          <cell r="D234">
            <v>7147.837404580152</v>
          </cell>
          <cell r="E234">
            <v>936366.7</v>
          </cell>
        </row>
        <row r="235">
          <cell r="A235" t="str">
            <v>300MIR01</v>
          </cell>
          <cell r="B235" t="str">
            <v>Miras-2</v>
          </cell>
          <cell r="D235">
            <v>432.53816793893128</v>
          </cell>
          <cell r="E235">
            <v>56662.5</v>
          </cell>
        </row>
        <row r="236">
          <cell r="A236" t="str">
            <v>300MOL01</v>
          </cell>
          <cell r="B236" t="str">
            <v>MOLEST</v>
          </cell>
          <cell r="D236">
            <v>0</v>
          </cell>
          <cell r="E236">
            <v>0</v>
          </cell>
        </row>
        <row r="237">
          <cell r="A237" t="str">
            <v>300MOT01</v>
          </cell>
          <cell r="B237" t="str">
            <v>MOTIV</v>
          </cell>
          <cell r="D237">
            <v>20597.2</v>
          </cell>
          <cell r="E237">
            <v>2698233.2</v>
          </cell>
        </row>
        <row r="238">
          <cell r="A238" t="str">
            <v>300MPG01</v>
          </cell>
          <cell r="B238" t="str">
            <v>Mangisau Prom Geophysica</v>
          </cell>
          <cell r="D238">
            <v>0</v>
          </cell>
          <cell r="E238">
            <v>0</v>
          </cell>
        </row>
        <row r="239">
          <cell r="A239" t="str">
            <v>300MVO01</v>
          </cell>
          <cell r="B239" t="str">
            <v>MVO-AKBEREN</v>
          </cell>
          <cell r="D239">
            <v>1946</v>
          </cell>
          <cell r="E239">
            <v>254926</v>
          </cell>
        </row>
        <row r="240">
          <cell r="A240" t="str">
            <v>300MYR01</v>
          </cell>
          <cell r="B240" t="str">
            <v>MYRZABEK</v>
          </cell>
          <cell r="D240">
            <v>0</v>
          </cell>
          <cell r="E240">
            <v>0</v>
          </cell>
        </row>
        <row r="241">
          <cell r="A241" t="str">
            <v>300NED01</v>
          </cell>
          <cell r="B241" t="str">
            <v>Nedra</v>
          </cell>
          <cell r="D241">
            <v>0</v>
          </cell>
          <cell r="E241">
            <v>0</v>
          </cell>
        </row>
        <row r="242">
          <cell r="A242" t="str">
            <v>300NIP02</v>
          </cell>
          <cell r="B242" t="str">
            <v>NIPI Neftegas</v>
          </cell>
          <cell r="D242">
            <v>118256.33</v>
          </cell>
          <cell r="E242">
            <v>15491579.23</v>
          </cell>
        </row>
        <row r="243">
          <cell r="A243" t="str">
            <v>300NUR01</v>
          </cell>
          <cell r="B243" t="str">
            <v>Nursat</v>
          </cell>
          <cell r="D243">
            <v>1729.4122137404581</v>
          </cell>
          <cell r="E243">
            <v>226553</v>
          </cell>
        </row>
        <row r="244">
          <cell r="A244" t="str">
            <v>300OTR01</v>
          </cell>
          <cell r="B244" t="str">
            <v>OTRAR TRAVEL</v>
          </cell>
          <cell r="D244">
            <v>0</v>
          </cell>
          <cell r="E244">
            <v>0</v>
          </cell>
        </row>
        <row r="245">
          <cell r="A245" t="str">
            <v>300PAT01</v>
          </cell>
          <cell r="B245" t="str">
            <v>Patriot</v>
          </cell>
          <cell r="D245">
            <v>1579.6030534351146</v>
          </cell>
          <cell r="E245">
            <v>206928</v>
          </cell>
        </row>
        <row r="246">
          <cell r="A246" t="str">
            <v>300PET01</v>
          </cell>
          <cell r="B246" t="str">
            <v>Petoil</v>
          </cell>
          <cell r="D246">
            <v>0</v>
          </cell>
          <cell r="E246">
            <v>0</v>
          </cell>
        </row>
        <row r="247">
          <cell r="A247" t="str">
            <v>300POL01</v>
          </cell>
          <cell r="B247" t="str">
            <v>Polish Oil&amp;Gas</v>
          </cell>
          <cell r="D247">
            <v>0</v>
          </cell>
          <cell r="E247">
            <v>0</v>
          </cell>
        </row>
        <row r="248">
          <cell r="A248" t="str">
            <v>300PRO01</v>
          </cell>
          <cell r="B248" t="str">
            <v>Projectirovshik</v>
          </cell>
          <cell r="D248">
            <v>0</v>
          </cell>
          <cell r="E248">
            <v>0</v>
          </cell>
        </row>
        <row r="249">
          <cell r="A249" t="str">
            <v>300PSM01</v>
          </cell>
          <cell r="B249" t="str">
            <v>PSMP</v>
          </cell>
          <cell r="D249">
            <v>60732.154809160311</v>
          </cell>
          <cell r="E249">
            <v>7955912.2800000003</v>
          </cell>
        </row>
        <row r="250">
          <cell r="A250" t="str">
            <v>300RIK01</v>
          </cell>
          <cell r="B250" t="str">
            <v>RIK</v>
          </cell>
          <cell r="D250">
            <v>82.44274809160305</v>
          </cell>
          <cell r="E250">
            <v>10800</v>
          </cell>
        </row>
        <row r="251">
          <cell r="A251" t="str">
            <v>300ROB01</v>
          </cell>
          <cell r="B251" t="str">
            <v>Robertson &amp; Blums</v>
          </cell>
          <cell r="D251">
            <v>7324.41</v>
          </cell>
          <cell r="E251">
            <v>959497.71</v>
          </cell>
        </row>
        <row r="252">
          <cell r="A252" t="str">
            <v>300RUS01</v>
          </cell>
          <cell r="B252" t="str">
            <v>Ruslan Co</v>
          </cell>
          <cell r="D252">
            <v>0</v>
          </cell>
          <cell r="E252">
            <v>0</v>
          </cell>
        </row>
        <row r="253">
          <cell r="A253" t="str">
            <v>300SAB01</v>
          </cell>
          <cell r="B253" t="str">
            <v>Sabina</v>
          </cell>
          <cell r="D253">
            <v>0</v>
          </cell>
          <cell r="E253">
            <v>0</v>
          </cell>
        </row>
        <row r="254">
          <cell r="A254" t="str">
            <v>300SAF01</v>
          </cell>
          <cell r="B254" t="str">
            <v>Safar</v>
          </cell>
          <cell r="D254">
            <v>86176.54</v>
          </cell>
          <cell r="E254">
            <v>11289126.739999998</v>
          </cell>
        </row>
        <row r="255">
          <cell r="A255" t="str">
            <v>300SAR01</v>
          </cell>
          <cell r="B255" t="str">
            <v>Sarsha</v>
          </cell>
          <cell r="D255">
            <v>0</v>
          </cell>
          <cell r="E255">
            <v>0</v>
          </cell>
        </row>
        <row r="256">
          <cell r="A256" t="str">
            <v>300SAT01</v>
          </cell>
          <cell r="B256" t="str">
            <v>SATEL</v>
          </cell>
          <cell r="D256">
            <v>83850.3</v>
          </cell>
          <cell r="E256">
            <v>10984389.300000001</v>
          </cell>
        </row>
        <row r="257">
          <cell r="A257" t="str">
            <v>300SCH01</v>
          </cell>
          <cell r="B257" t="str">
            <v>Schlumberge</v>
          </cell>
          <cell r="D257">
            <v>49140</v>
          </cell>
          <cell r="E257">
            <v>6437340</v>
          </cell>
        </row>
        <row r="258">
          <cell r="A258" t="str">
            <v>300SHE01</v>
          </cell>
          <cell r="B258" t="str">
            <v>SABYRZHAN/SHEGENDEU</v>
          </cell>
          <cell r="D258">
            <v>53794.534351145041</v>
          </cell>
          <cell r="E258">
            <v>7047084</v>
          </cell>
        </row>
        <row r="259">
          <cell r="A259" t="str">
            <v>300SMA01</v>
          </cell>
          <cell r="B259" t="str">
            <v>SMAT</v>
          </cell>
          <cell r="D259">
            <v>0</v>
          </cell>
          <cell r="E259">
            <v>0</v>
          </cell>
        </row>
        <row r="260">
          <cell r="A260" t="str">
            <v>300SOY01</v>
          </cell>
          <cell r="B260" t="str">
            <v>SOYUZ</v>
          </cell>
          <cell r="D260">
            <v>91.465648854961827</v>
          </cell>
          <cell r="E260">
            <v>11982</v>
          </cell>
        </row>
        <row r="261">
          <cell r="A261" t="str">
            <v>300SPA01</v>
          </cell>
          <cell r="B261" t="str">
            <v>SPARTAC</v>
          </cell>
          <cell r="D261">
            <v>0</v>
          </cell>
          <cell r="E261">
            <v>0</v>
          </cell>
        </row>
        <row r="262">
          <cell r="A262" t="str">
            <v>300STA01</v>
          </cell>
          <cell r="B262" t="str">
            <v>Standard Equipment</v>
          </cell>
          <cell r="D262">
            <v>0</v>
          </cell>
          <cell r="E262">
            <v>0</v>
          </cell>
        </row>
        <row r="263">
          <cell r="A263" t="str">
            <v>300STR01</v>
          </cell>
          <cell r="B263" t="str">
            <v>Streamline</v>
          </cell>
          <cell r="D263">
            <v>-0.06</v>
          </cell>
          <cell r="E263">
            <v>-7.86</v>
          </cell>
        </row>
        <row r="264">
          <cell r="A264" t="str">
            <v>300STS01</v>
          </cell>
          <cell r="B264" t="str">
            <v>STS</v>
          </cell>
          <cell r="D264">
            <v>0</v>
          </cell>
          <cell r="E264">
            <v>0</v>
          </cell>
        </row>
        <row r="265">
          <cell r="A265" t="str">
            <v>300TAN01</v>
          </cell>
          <cell r="B265" t="str">
            <v>TANDEM</v>
          </cell>
          <cell r="D265">
            <v>1108.5190839694656</v>
          </cell>
          <cell r="E265">
            <v>145216</v>
          </cell>
        </row>
        <row r="266">
          <cell r="A266" t="str">
            <v>300TAT01</v>
          </cell>
          <cell r="B266" t="str">
            <v>Tatyana</v>
          </cell>
          <cell r="D266">
            <v>21.438015267175572</v>
          </cell>
          <cell r="E266">
            <v>2808.38</v>
          </cell>
        </row>
        <row r="267">
          <cell r="A267" t="str">
            <v>300TAZ01</v>
          </cell>
          <cell r="B267" t="str">
            <v>TAZH</v>
          </cell>
          <cell r="D267">
            <v>43.969465648854964</v>
          </cell>
          <cell r="E267">
            <v>5760</v>
          </cell>
        </row>
        <row r="268">
          <cell r="A268" t="str">
            <v>300TEC02</v>
          </cell>
          <cell r="B268" t="str">
            <v>TECHNOTRADE</v>
          </cell>
          <cell r="D268">
            <v>18303.977099236643</v>
          </cell>
          <cell r="E268">
            <v>2397821</v>
          </cell>
        </row>
        <row r="269">
          <cell r="A269" t="str">
            <v>300TNS01</v>
          </cell>
          <cell r="B269" t="str">
            <v>TNS</v>
          </cell>
          <cell r="D269">
            <v>20191.615267175574</v>
          </cell>
          <cell r="E269">
            <v>2645101.6</v>
          </cell>
        </row>
        <row r="270">
          <cell r="A270" t="str">
            <v>300TOK01</v>
          </cell>
          <cell r="B270" t="str">
            <v>Toksar</v>
          </cell>
          <cell r="D270">
            <v>0</v>
          </cell>
          <cell r="E270">
            <v>0</v>
          </cell>
        </row>
        <row r="271">
          <cell r="A271" t="str">
            <v>300TOP01</v>
          </cell>
          <cell r="B271" t="str">
            <v>Top Oilfield Equipment Service</v>
          </cell>
          <cell r="D271">
            <v>0</v>
          </cell>
          <cell r="E271">
            <v>0</v>
          </cell>
        </row>
        <row r="272">
          <cell r="A272" t="str">
            <v>300TRA01</v>
          </cell>
          <cell r="B272" t="str">
            <v>Trans Oil</v>
          </cell>
          <cell r="D272">
            <v>23730.896946564884</v>
          </cell>
          <cell r="E272">
            <v>3108747.5</v>
          </cell>
        </row>
        <row r="273">
          <cell r="A273" t="str">
            <v>300TRU01</v>
          </cell>
          <cell r="B273" t="str">
            <v>Trucat International</v>
          </cell>
          <cell r="D273">
            <v>0</v>
          </cell>
          <cell r="E273">
            <v>0</v>
          </cell>
        </row>
        <row r="274">
          <cell r="A274" t="str">
            <v>300TSM01</v>
          </cell>
          <cell r="B274" t="str">
            <v>TSM&amp;S</v>
          </cell>
          <cell r="D274">
            <v>61.968931297709929</v>
          </cell>
          <cell r="E274">
            <v>8117.93</v>
          </cell>
        </row>
        <row r="275">
          <cell r="A275" t="str">
            <v>300TVS01</v>
          </cell>
          <cell r="B275" t="str">
            <v>TVS&amp;V</v>
          </cell>
          <cell r="D275">
            <v>6.499770992366412</v>
          </cell>
          <cell r="E275">
            <v>851.47</v>
          </cell>
        </row>
        <row r="276">
          <cell r="A276" t="str">
            <v>300UMS01</v>
          </cell>
          <cell r="B276" t="str">
            <v>UMS</v>
          </cell>
          <cell r="D276">
            <v>1469.6412213740457</v>
          </cell>
          <cell r="E276">
            <v>192523</v>
          </cell>
        </row>
        <row r="277">
          <cell r="A277" t="str">
            <v>300URA01</v>
          </cell>
          <cell r="B277" t="str">
            <v>URAL AUTO TRADING</v>
          </cell>
          <cell r="D277">
            <v>0</v>
          </cell>
          <cell r="E277">
            <v>0</v>
          </cell>
        </row>
        <row r="278">
          <cell r="A278" t="str">
            <v>300VIT01</v>
          </cell>
          <cell r="B278" t="str">
            <v>VITO</v>
          </cell>
          <cell r="D278">
            <v>14051.035114503817</v>
          </cell>
          <cell r="E278">
            <v>1840685.6</v>
          </cell>
        </row>
        <row r="279">
          <cell r="A279" t="str">
            <v>300WEA01</v>
          </cell>
          <cell r="B279" t="str">
            <v>West East</v>
          </cell>
          <cell r="D279">
            <v>5899.54</v>
          </cell>
          <cell r="E279">
            <v>772839.74</v>
          </cell>
        </row>
        <row r="280">
          <cell r="A280" t="str">
            <v>300WES01</v>
          </cell>
          <cell r="B280" t="str">
            <v>West</v>
          </cell>
          <cell r="D280">
            <v>16345.3</v>
          </cell>
          <cell r="E280">
            <v>2141234.2999999998</v>
          </cell>
        </row>
        <row r="281">
          <cell r="A281" t="str">
            <v>300WKA01</v>
          </cell>
          <cell r="B281" t="str">
            <v>WKAEM (EKIMU)</v>
          </cell>
          <cell r="D281">
            <v>0</v>
          </cell>
          <cell r="E281">
            <v>0</v>
          </cell>
        </row>
        <row r="282">
          <cell r="A282" t="str">
            <v>300YNT01</v>
          </cell>
          <cell r="B282" t="str">
            <v>Ynta</v>
          </cell>
          <cell r="D282">
            <v>194626.41221374046</v>
          </cell>
          <cell r="E282">
            <v>25496060</v>
          </cell>
        </row>
        <row r="283">
          <cell r="A283" t="str">
            <v>300YUR01</v>
          </cell>
          <cell r="B283" t="str">
            <v>Yurmael</v>
          </cell>
          <cell r="D283">
            <v>274.80916030534354</v>
          </cell>
          <cell r="E283">
            <v>36000</v>
          </cell>
        </row>
        <row r="284">
          <cell r="A284" t="str">
            <v>300ZAP01</v>
          </cell>
          <cell r="B284" t="str">
            <v>ZAPKAZSTROYSERV</v>
          </cell>
          <cell r="D284">
            <v>25363.541984732823</v>
          </cell>
          <cell r="E284">
            <v>3322624</v>
          </cell>
        </row>
        <row r="285">
          <cell r="A285" t="str">
            <v>300ZHA01</v>
          </cell>
          <cell r="B285" t="str">
            <v>Zhaksylyk</v>
          </cell>
          <cell r="D285">
            <v>8212.3969465648861</v>
          </cell>
          <cell r="E285">
            <v>1075824</v>
          </cell>
        </row>
        <row r="286">
          <cell r="A286" t="str">
            <v>300ZHA02</v>
          </cell>
          <cell r="B286" t="str">
            <v>Zhardmuli</v>
          </cell>
          <cell r="D286">
            <v>0</v>
          </cell>
          <cell r="E286">
            <v>0</v>
          </cell>
        </row>
        <row r="287">
          <cell r="A287">
            <v>3051001</v>
          </cell>
          <cell r="B287" t="str">
            <v>Accrued Interest Payable</v>
          </cell>
          <cell r="D287">
            <v>3612.7</v>
          </cell>
          <cell r="E287">
            <v>302744.26</v>
          </cell>
        </row>
        <row r="288">
          <cell r="A288">
            <v>3153001</v>
          </cell>
          <cell r="B288" t="str">
            <v>Current Income Tax Payable</v>
          </cell>
          <cell r="D288">
            <v>1776</v>
          </cell>
          <cell r="E288">
            <v>148790</v>
          </cell>
        </row>
        <row r="289">
          <cell r="A289">
            <v>3154010</v>
          </cell>
          <cell r="B289" t="str">
            <v>Road Fund</v>
          </cell>
          <cell r="D289">
            <v>0</v>
          </cell>
          <cell r="E289">
            <v>0</v>
          </cell>
        </row>
        <row r="290">
          <cell r="A290">
            <v>3154015</v>
          </cell>
          <cell r="B290" t="str">
            <v>Pension Fund</v>
          </cell>
          <cell r="D290">
            <v>17018</v>
          </cell>
          <cell r="E290">
            <v>1426051</v>
          </cell>
        </row>
        <row r="291">
          <cell r="A291">
            <v>3154020</v>
          </cell>
          <cell r="B291" t="str">
            <v>Medical Fund</v>
          </cell>
          <cell r="D291">
            <v>2109</v>
          </cell>
          <cell r="E291">
            <v>176765</v>
          </cell>
        </row>
        <row r="292">
          <cell r="A292">
            <v>3154025</v>
          </cell>
          <cell r="B292" t="str">
            <v>Employment Fund</v>
          </cell>
          <cell r="D292">
            <v>1406</v>
          </cell>
          <cell r="E292">
            <v>117844</v>
          </cell>
        </row>
        <row r="293">
          <cell r="A293">
            <v>3154030</v>
          </cell>
          <cell r="B293" t="str">
            <v>Property Tax</v>
          </cell>
          <cell r="D293">
            <v>29855</v>
          </cell>
          <cell r="E293">
            <v>2501880</v>
          </cell>
        </row>
        <row r="294">
          <cell r="A294">
            <v>3154035</v>
          </cell>
          <cell r="B294" t="str">
            <v>Vehicle Tax</v>
          </cell>
          <cell r="D294">
            <v>140.61000000000001</v>
          </cell>
          <cell r="E294">
            <v>9291</v>
          </cell>
        </row>
        <row r="295">
          <cell r="A295">
            <v>3154040</v>
          </cell>
          <cell r="B295" t="str">
            <v>Current Social Tax P/A</v>
          </cell>
          <cell r="D295">
            <v>0</v>
          </cell>
          <cell r="E295">
            <v>0</v>
          </cell>
        </row>
        <row r="296">
          <cell r="A296">
            <v>3201001</v>
          </cell>
          <cell r="B296" t="str">
            <v>Withholding Tax Payable</v>
          </cell>
          <cell r="D296">
            <v>74233.55</v>
          </cell>
          <cell r="E296">
            <v>6031833.5</v>
          </cell>
        </row>
        <row r="297">
          <cell r="A297">
            <v>3201002</v>
          </cell>
          <cell r="B297" t="str">
            <v>Accrued Current Payroll</v>
          </cell>
          <cell r="D297">
            <v>27181.93</v>
          </cell>
          <cell r="E297">
            <v>2277853</v>
          </cell>
        </row>
        <row r="298">
          <cell r="A298">
            <v>3301010</v>
          </cell>
          <cell r="B298" t="str">
            <v>Chase Bank of Texas</v>
          </cell>
          <cell r="D298">
            <v>666666.65</v>
          </cell>
          <cell r="E298">
            <v>87333331.150000006</v>
          </cell>
        </row>
        <row r="299">
          <cell r="A299">
            <v>3302010</v>
          </cell>
          <cell r="B299" t="str">
            <v>CAP-G Cash Advances</v>
          </cell>
          <cell r="D299">
            <v>18706350.170000002</v>
          </cell>
          <cell r="E299">
            <v>2450531872.2700005</v>
          </cell>
        </row>
        <row r="300">
          <cell r="A300">
            <v>3302020</v>
          </cell>
          <cell r="B300" t="str">
            <v>CAP-G Management Fees</v>
          </cell>
          <cell r="D300">
            <v>5868750</v>
          </cell>
          <cell r="E300">
            <v>768806250</v>
          </cell>
        </row>
        <row r="301">
          <cell r="A301">
            <v>3302030</v>
          </cell>
          <cell r="B301" t="str">
            <v>CAP-G Other</v>
          </cell>
          <cell r="D301">
            <v>2201086.27</v>
          </cell>
          <cell r="E301">
            <v>288342301.37</v>
          </cell>
        </row>
        <row r="302">
          <cell r="A302">
            <v>3352001</v>
          </cell>
          <cell r="B302" t="str">
            <v>Interest Payable to Related Pa</v>
          </cell>
          <cell r="D302">
            <v>2376635</v>
          </cell>
          <cell r="E302">
            <v>311339185</v>
          </cell>
        </row>
        <row r="303">
          <cell r="A303">
            <v>4001010</v>
          </cell>
          <cell r="B303" t="str">
            <v>Central Asia Petroleum</v>
          </cell>
          <cell r="D303">
            <v>100000</v>
          </cell>
          <cell r="E303">
            <v>7555000</v>
          </cell>
        </row>
        <row r="304">
          <cell r="A304">
            <v>4001020</v>
          </cell>
          <cell r="B304" t="str">
            <v>Kazakhoil</v>
          </cell>
          <cell r="D304">
            <v>80000</v>
          </cell>
          <cell r="E304">
            <v>6044000</v>
          </cell>
        </row>
        <row r="305">
          <cell r="A305">
            <v>4001030</v>
          </cell>
          <cell r="B305" t="str">
            <v>Mangistau Terra International</v>
          </cell>
          <cell r="D305">
            <v>20000</v>
          </cell>
          <cell r="E305">
            <v>1511000</v>
          </cell>
        </row>
        <row r="306">
          <cell r="A306">
            <v>4101001</v>
          </cell>
          <cell r="B306" t="str">
            <v>Retained Earnings</v>
          </cell>
          <cell r="D306">
            <v>-7503486.9400000004</v>
          </cell>
          <cell r="E306">
            <v>-745730557.25</v>
          </cell>
        </row>
        <row r="307">
          <cell r="A307">
            <v>5101001</v>
          </cell>
          <cell r="B307" t="str">
            <v>Interest Income</v>
          </cell>
          <cell r="D307">
            <v>187.26</v>
          </cell>
          <cell r="E307">
            <v>21441.27</v>
          </cell>
        </row>
        <row r="308">
          <cell r="A308">
            <v>5991001</v>
          </cell>
          <cell r="B308" t="str">
            <v>Currency Exchange Gain</v>
          </cell>
          <cell r="D308">
            <v>243737.13687022906</v>
          </cell>
          <cell r="E308">
            <v>9892793.1099999994</v>
          </cell>
        </row>
        <row r="309">
          <cell r="A309">
            <v>6000501</v>
          </cell>
          <cell r="B309" t="str">
            <v>Chemicals</v>
          </cell>
          <cell r="D309">
            <v>0</v>
          </cell>
          <cell r="E309">
            <v>0</v>
          </cell>
        </row>
        <row r="310">
          <cell r="A310">
            <v>6001001</v>
          </cell>
          <cell r="B310" t="str">
            <v>Treatment Costs</v>
          </cell>
          <cell r="D310">
            <v>0</v>
          </cell>
          <cell r="E310">
            <v>0</v>
          </cell>
        </row>
        <row r="311">
          <cell r="A311">
            <v>6002001</v>
          </cell>
          <cell r="B311" t="str">
            <v>Materials &amp; Supplies</v>
          </cell>
          <cell r="D311">
            <v>0</v>
          </cell>
          <cell r="E311">
            <v>0</v>
          </cell>
        </row>
        <row r="312">
          <cell r="A312">
            <v>6002501</v>
          </cell>
          <cell r="B312" t="str">
            <v>Fuel &amp; Power</v>
          </cell>
          <cell r="D312">
            <v>0</v>
          </cell>
          <cell r="E312">
            <v>0</v>
          </cell>
        </row>
        <row r="313">
          <cell r="A313">
            <v>6003001</v>
          </cell>
          <cell r="B313" t="str">
            <v>Transportation</v>
          </cell>
          <cell r="D313">
            <v>0</v>
          </cell>
          <cell r="E313">
            <v>0</v>
          </cell>
        </row>
        <row r="314">
          <cell r="A314">
            <v>6003501</v>
          </cell>
          <cell r="B314" t="str">
            <v>Communication</v>
          </cell>
          <cell r="D314">
            <v>0</v>
          </cell>
          <cell r="E314">
            <v>0</v>
          </cell>
        </row>
        <row r="315">
          <cell r="A315">
            <v>6004001</v>
          </cell>
          <cell r="B315" t="str">
            <v>Repairs &amp; Maintenance</v>
          </cell>
          <cell r="D315">
            <v>0</v>
          </cell>
          <cell r="E315">
            <v>0</v>
          </cell>
        </row>
        <row r="316">
          <cell r="A316">
            <v>6006001</v>
          </cell>
          <cell r="B316" t="str">
            <v>Company labor</v>
          </cell>
          <cell r="D316">
            <v>0</v>
          </cell>
          <cell r="E316">
            <v>0</v>
          </cell>
        </row>
        <row r="317">
          <cell r="A317">
            <v>6006201</v>
          </cell>
          <cell r="B317" t="str">
            <v>Contract Labor</v>
          </cell>
          <cell r="D317">
            <v>0</v>
          </cell>
          <cell r="E317">
            <v>0</v>
          </cell>
        </row>
        <row r="318">
          <cell r="A318">
            <v>6006501</v>
          </cell>
          <cell r="B318" t="str">
            <v>Contract Services &amp; Equip</v>
          </cell>
          <cell r="D318">
            <v>0</v>
          </cell>
          <cell r="E318">
            <v>0</v>
          </cell>
        </row>
        <row r="319">
          <cell r="A319">
            <v>6006701</v>
          </cell>
          <cell r="B319" t="str">
            <v>Professional Services</v>
          </cell>
          <cell r="D319">
            <v>0</v>
          </cell>
          <cell r="E319">
            <v>0</v>
          </cell>
        </row>
        <row r="320">
          <cell r="A320">
            <v>6007001</v>
          </cell>
          <cell r="B320" t="str">
            <v>Environmental Expenses</v>
          </cell>
          <cell r="D320">
            <v>0</v>
          </cell>
          <cell r="E320">
            <v>0</v>
          </cell>
        </row>
        <row r="321">
          <cell r="A321">
            <v>6007501</v>
          </cell>
          <cell r="B321" t="str">
            <v>Local Licensing Fees</v>
          </cell>
          <cell r="D321">
            <v>0</v>
          </cell>
          <cell r="E321">
            <v>0</v>
          </cell>
        </row>
        <row r="322">
          <cell r="A322">
            <v>6008001</v>
          </cell>
          <cell r="B322" t="str">
            <v>General and Administrative</v>
          </cell>
          <cell r="D322">
            <v>0</v>
          </cell>
          <cell r="E322">
            <v>0</v>
          </cell>
        </row>
        <row r="323">
          <cell r="A323">
            <v>6057510</v>
          </cell>
          <cell r="B323" t="str">
            <v>WO Auto &amp; Truck Expenses</v>
          </cell>
          <cell r="D323">
            <v>0</v>
          </cell>
          <cell r="E323">
            <v>0</v>
          </cell>
        </row>
        <row r="324">
          <cell r="A324">
            <v>6058501</v>
          </cell>
          <cell r="B324" t="str">
            <v>WO Environmental Expense</v>
          </cell>
          <cell r="D324">
            <v>0</v>
          </cell>
          <cell r="E324">
            <v>0</v>
          </cell>
        </row>
        <row r="325">
          <cell r="A325">
            <v>6995001</v>
          </cell>
          <cell r="B325" t="str">
            <v>Depreciation - Corp. Assets</v>
          </cell>
          <cell r="D325">
            <v>-250000</v>
          </cell>
          <cell r="E325">
            <v>-32750000</v>
          </cell>
        </row>
        <row r="326">
          <cell r="A326">
            <v>7001001</v>
          </cell>
          <cell r="B326" t="str">
            <v>Geological Expenses</v>
          </cell>
          <cell r="D326">
            <v>0</v>
          </cell>
          <cell r="E326">
            <v>0</v>
          </cell>
        </row>
        <row r="327">
          <cell r="A327">
            <v>7002001</v>
          </cell>
          <cell r="B327" t="str">
            <v>Geophysical Expenses</v>
          </cell>
          <cell r="D327">
            <v>0</v>
          </cell>
          <cell r="E327">
            <v>0</v>
          </cell>
        </row>
        <row r="328">
          <cell r="A328">
            <v>7003001</v>
          </cell>
          <cell r="B328" t="str">
            <v>Seismic</v>
          </cell>
          <cell r="D328">
            <v>0</v>
          </cell>
          <cell r="E328">
            <v>0</v>
          </cell>
        </row>
        <row r="329">
          <cell r="A329">
            <v>7951001</v>
          </cell>
          <cell r="B329" t="str">
            <v>Marketing Expense</v>
          </cell>
          <cell r="D329">
            <v>0</v>
          </cell>
          <cell r="E329">
            <v>0</v>
          </cell>
        </row>
        <row r="330">
          <cell r="A330">
            <v>8000101</v>
          </cell>
          <cell r="B330" t="str">
            <v>Rent</v>
          </cell>
          <cell r="D330">
            <v>-853.93</v>
          </cell>
          <cell r="E330">
            <v>-73353</v>
          </cell>
        </row>
        <row r="331">
          <cell r="A331">
            <v>8000201</v>
          </cell>
          <cell r="B331" t="str">
            <v>Office Supplies</v>
          </cell>
          <cell r="D331">
            <v>-6227.65</v>
          </cell>
          <cell r="E331">
            <v>-653423.76</v>
          </cell>
        </row>
        <row r="332">
          <cell r="A332">
            <v>8000301</v>
          </cell>
          <cell r="B332" t="str">
            <v>Utilities</v>
          </cell>
          <cell r="D332">
            <v>-3225.83</v>
          </cell>
          <cell r="E332">
            <v>-346629.73</v>
          </cell>
        </row>
        <row r="333">
          <cell r="A333">
            <v>8000401</v>
          </cell>
          <cell r="B333" t="str">
            <v>Dues and Subscriptions</v>
          </cell>
          <cell r="D333">
            <v>-1596.97</v>
          </cell>
          <cell r="E333">
            <v>-142586</v>
          </cell>
        </row>
        <row r="334">
          <cell r="A334">
            <v>8000501</v>
          </cell>
          <cell r="B334" t="str">
            <v>Travel and Lodging</v>
          </cell>
          <cell r="D334">
            <v>-441505.03</v>
          </cell>
          <cell r="E334">
            <v>-40708612.840000004</v>
          </cell>
        </row>
        <row r="335">
          <cell r="A335">
            <v>8000601</v>
          </cell>
          <cell r="B335" t="str">
            <v>Meals &amp; Entertainment</v>
          </cell>
          <cell r="D335">
            <v>0</v>
          </cell>
          <cell r="E335">
            <v>0</v>
          </cell>
        </row>
        <row r="336">
          <cell r="A336">
            <v>8000701</v>
          </cell>
          <cell r="B336" t="str">
            <v>Bank Fees</v>
          </cell>
          <cell r="D336">
            <v>-8009.45</v>
          </cell>
          <cell r="E336">
            <v>-805760.6</v>
          </cell>
        </row>
        <row r="337">
          <cell r="A337">
            <v>8000801</v>
          </cell>
          <cell r="B337" t="str">
            <v>Postage &amp; Courier</v>
          </cell>
          <cell r="D337">
            <v>-312.11</v>
          </cell>
          <cell r="E337">
            <v>-31433.46</v>
          </cell>
        </row>
        <row r="338">
          <cell r="A338">
            <v>8000901</v>
          </cell>
          <cell r="B338" t="str">
            <v>Insurance</v>
          </cell>
          <cell r="D338">
            <v>-60130.57</v>
          </cell>
          <cell r="E338">
            <v>-6886940.2999999998</v>
          </cell>
        </row>
        <row r="339">
          <cell r="A339">
            <v>8001001</v>
          </cell>
          <cell r="B339" t="str">
            <v>Contributions</v>
          </cell>
          <cell r="D339">
            <v>-4562.84</v>
          </cell>
          <cell r="E339">
            <v>-493192</v>
          </cell>
        </row>
        <row r="340">
          <cell r="A340">
            <v>8001010</v>
          </cell>
          <cell r="B340" t="str">
            <v>Training</v>
          </cell>
          <cell r="D340">
            <v>-18490.09</v>
          </cell>
          <cell r="E340">
            <v>-1850954.08</v>
          </cell>
        </row>
        <row r="341">
          <cell r="A341">
            <v>8001101</v>
          </cell>
          <cell r="B341" t="str">
            <v>Cleaning Services</v>
          </cell>
          <cell r="D341">
            <v>0</v>
          </cell>
          <cell r="E341">
            <v>0</v>
          </cell>
        </row>
        <row r="342">
          <cell r="A342">
            <v>8001301</v>
          </cell>
          <cell r="B342" t="str">
            <v>Medical Expense</v>
          </cell>
          <cell r="D342">
            <v>0</v>
          </cell>
          <cell r="E342">
            <v>0</v>
          </cell>
        </row>
        <row r="343">
          <cell r="A343">
            <v>8001401</v>
          </cell>
          <cell r="B343" t="str">
            <v>Transportation</v>
          </cell>
          <cell r="D343">
            <v>-2396.21</v>
          </cell>
          <cell r="E343">
            <v>-205939.67</v>
          </cell>
        </row>
        <row r="344">
          <cell r="A344">
            <v>8001501</v>
          </cell>
          <cell r="B344" t="str">
            <v>Parking</v>
          </cell>
          <cell r="D344">
            <v>-1550.79</v>
          </cell>
          <cell r="E344">
            <v>-164020</v>
          </cell>
        </row>
        <row r="345">
          <cell r="A345">
            <v>8001601</v>
          </cell>
          <cell r="B345" t="str">
            <v>Telecommunication Exp</v>
          </cell>
          <cell r="D345">
            <v>-56006.39</v>
          </cell>
          <cell r="E345">
            <v>-6136595.2400000002</v>
          </cell>
        </row>
        <row r="346">
          <cell r="A346">
            <v>8001602</v>
          </cell>
          <cell r="B346" t="str">
            <v>Mobiles</v>
          </cell>
          <cell r="D346">
            <v>-336.17</v>
          </cell>
          <cell r="E346">
            <v>-41955.06</v>
          </cell>
        </row>
        <row r="347">
          <cell r="A347">
            <v>8001603</v>
          </cell>
          <cell r="B347" t="str">
            <v>Telephone Lines</v>
          </cell>
          <cell r="D347">
            <v>0</v>
          </cell>
          <cell r="E347">
            <v>0</v>
          </cell>
        </row>
        <row r="348">
          <cell r="A348">
            <v>8001604</v>
          </cell>
          <cell r="B348" t="str">
            <v>Appartments</v>
          </cell>
          <cell r="D348">
            <v>-490.84</v>
          </cell>
          <cell r="E348">
            <v>-55264</v>
          </cell>
        </row>
        <row r="349">
          <cell r="A349">
            <v>8001605</v>
          </cell>
          <cell r="B349" t="str">
            <v>Internet &amp; E-Mail Services</v>
          </cell>
          <cell r="D349">
            <v>-9046.48</v>
          </cell>
          <cell r="E349">
            <v>-960255.68</v>
          </cell>
        </row>
        <row r="350">
          <cell r="A350">
            <v>8006001</v>
          </cell>
          <cell r="B350" t="str">
            <v>Company labor</v>
          </cell>
          <cell r="D350">
            <v>-188578.52</v>
          </cell>
          <cell r="E350">
            <v>-19227730.392000001</v>
          </cell>
        </row>
        <row r="351">
          <cell r="A351">
            <v>8006201</v>
          </cell>
          <cell r="B351" t="str">
            <v>Contract Labor</v>
          </cell>
          <cell r="D351">
            <v>-280500</v>
          </cell>
          <cell r="E351">
            <v>-29513274.175000001</v>
          </cell>
        </row>
        <row r="352">
          <cell r="A352">
            <v>8006501</v>
          </cell>
          <cell r="B352" t="str">
            <v>Contract Services &amp; Equip</v>
          </cell>
          <cell r="D352">
            <v>-919.54</v>
          </cell>
          <cell r="E352">
            <v>-80000</v>
          </cell>
        </row>
        <row r="353">
          <cell r="A353">
            <v>8006701</v>
          </cell>
          <cell r="B353" t="str">
            <v>Professional Services</v>
          </cell>
          <cell r="D353">
            <v>-19207.28</v>
          </cell>
          <cell r="E353">
            <v>-1609569.68</v>
          </cell>
        </row>
        <row r="354">
          <cell r="A354">
            <v>8007001</v>
          </cell>
          <cell r="B354" t="str">
            <v>Legal Expenses</v>
          </cell>
          <cell r="D354">
            <v>-34037.81</v>
          </cell>
          <cell r="E354">
            <v>-2856156</v>
          </cell>
        </row>
        <row r="355">
          <cell r="A355">
            <v>8007501</v>
          </cell>
          <cell r="B355" t="str">
            <v>Accounting &amp; Audit</v>
          </cell>
          <cell r="D355">
            <v>-28343.51</v>
          </cell>
          <cell r="E355">
            <v>-3489578.61</v>
          </cell>
        </row>
        <row r="356">
          <cell r="A356">
            <v>8008001</v>
          </cell>
          <cell r="B356" t="str">
            <v>Misc. G. &amp; A.</v>
          </cell>
          <cell r="D356">
            <v>-5460.44</v>
          </cell>
          <cell r="E356">
            <v>-562673.99</v>
          </cell>
        </row>
        <row r="357">
          <cell r="A357">
            <v>8009001</v>
          </cell>
          <cell r="B357" t="str">
            <v>Licence Registration Fees</v>
          </cell>
          <cell r="D357">
            <v>0</v>
          </cell>
          <cell r="E357">
            <v>0</v>
          </cell>
        </row>
        <row r="358">
          <cell r="A358">
            <v>8009601</v>
          </cell>
          <cell r="B358" t="str">
            <v>Penalties</v>
          </cell>
          <cell r="D358">
            <v>-179.32</v>
          </cell>
          <cell r="E358">
            <v>-15260</v>
          </cell>
        </row>
        <row r="359">
          <cell r="A359">
            <v>8009701</v>
          </cell>
          <cell r="B359" t="str">
            <v>Repairs &amp; Installations</v>
          </cell>
          <cell r="D359">
            <v>-491.24</v>
          </cell>
          <cell r="E359">
            <v>-56001</v>
          </cell>
        </row>
        <row r="360">
          <cell r="A360">
            <v>8009801</v>
          </cell>
          <cell r="B360" t="str">
            <v>Almaty Office Expense</v>
          </cell>
          <cell r="D360">
            <v>-3088.93</v>
          </cell>
          <cell r="E360">
            <v>-285400</v>
          </cell>
        </row>
        <row r="361">
          <cell r="A361">
            <v>8551001</v>
          </cell>
          <cell r="B361" t="str">
            <v>Interest on Debts</v>
          </cell>
          <cell r="D361">
            <v>-559887.35999999999</v>
          </cell>
          <cell r="E361">
            <v>-59351794.854800001</v>
          </cell>
        </row>
        <row r="362">
          <cell r="A362">
            <v>8701001</v>
          </cell>
          <cell r="B362" t="str">
            <v>Current Income Taxes</v>
          </cell>
          <cell r="D362">
            <v>0</v>
          </cell>
          <cell r="E362">
            <v>0</v>
          </cell>
        </row>
        <row r="363">
          <cell r="A363">
            <v>8751001</v>
          </cell>
          <cell r="B363" t="str">
            <v>Customs Duties</v>
          </cell>
          <cell r="D363">
            <v>-589.05999999999995</v>
          </cell>
          <cell r="E363">
            <v>-51366.23</v>
          </cell>
        </row>
        <row r="364">
          <cell r="A364">
            <v>8753001</v>
          </cell>
          <cell r="B364" t="str">
            <v>Property Taxes</v>
          </cell>
          <cell r="D364">
            <v>0</v>
          </cell>
          <cell r="E364">
            <v>0</v>
          </cell>
        </row>
        <row r="365">
          <cell r="A365">
            <v>8753050</v>
          </cell>
          <cell r="B365" t="str">
            <v>Vehicle Tax</v>
          </cell>
          <cell r="D365">
            <v>-7610</v>
          </cell>
          <cell r="E365">
            <v>-914401</v>
          </cell>
        </row>
        <row r="366">
          <cell r="A366">
            <v>8754001</v>
          </cell>
          <cell r="B366" t="str">
            <v>Other Taxes</v>
          </cell>
          <cell r="D366">
            <v>0</v>
          </cell>
          <cell r="E366">
            <v>0</v>
          </cell>
        </row>
        <row r="367">
          <cell r="A367">
            <v>8991001</v>
          </cell>
          <cell r="B367" t="str">
            <v>Extraordinary Items</v>
          </cell>
          <cell r="D367">
            <v>0</v>
          </cell>
          <cell r="E367">
            <v>0</v>
          </cell>
        </row>
        <row r="368">
          <cell r="A368">
            <v>8991002</v>
          </cell>
          <cell r="B368" t="str">
            <v>Currency Exchange Loss</v>
          </cell>
          <cell r="D368">
            <v>-439060.78564885486</v>
          </cell>
          <cell r="E368">
            <v>-1407288457.7200005</v>
          </cell>
        </row>
        <row r="369">
          <cell r="A369">
            <v>9100501</v>
          </cell>
          <cell r="B369" t="str">
            <v>Chemicals</v>
          </cell>
          <cell r="D369">
            <v>0</v>
          </cell>
          <cell r="E369">
            <v>0</v>
          </cell>
        </row>
        <row r="370">
          <cell r="A370">
            <v>9102001</v>
          </cell>
          <cell r="B370" t="str">
            <v>Materials &amp; Supplies</v>
          </cell>
          <cell r="D370">
            <v>0</v>
          </cell>
          <cell r="E370">
            <v>0</v>
          </cell>
        </row>
        <row r="371">
          <cell r="A371">
            <v>9102501</v>
          </cell>
          <cell r="B371" t="str">
            <v>Fuel &amp; Power</v>
          </cell>
          <cell r="D371">
            <v>0</v>
          </cell>
          <cell r="E371">
            <v>0</v>
          </cell>
        </row>
        <row r="372">
          <cell r="A372">
            <v>9103001</v>
          </cell>
          <cell r="B372" t="str">
            <v>Transportation</v>
          </cell>
          <cell r="D372">
            <v>0</v>
          </cell>
          <cell r="E372">
            <v>0</v>
          </cell>
        </row>
        <row r="373">
          <cell r="A373">
            <v>9103002</v>
          </cell>
          <cell r="B373" t="str">
            <v>Crude Oil Transportation</v>
          </cell>
          <cell r="D373">
            <v>0</v>
          </cell>
          <cell r="E373">
            <v>0</v>
          </cell>
        </row>
        <row r="374">
          <cell r="A374">
            <v>9106201</v>
          </cell>
          <cell r="B374" t="str">
            <v>Contract Labor</v>
          </cell>
          <cell r="D374">
            <v>0</v>
          </cell>
          <cell r="E374">
            <v>0</v>
          </cell>
        </row>
        <row r="375">
          <cell r="A375">
            <v>9106210</v>
          </cell>
          <cell r="B375" t="str">
            <v>Temporary Contract Labor</v>
          </cell>
          <cell r="D375">
            <v>0</v>
          </cell>
          <cell r="E375">
            <v>0</v>
          </cell>
        </row>
        <row r="376">
          <cell r="A376">
            <v>9106501</v>
          </cell>
          <cell r="B376" t="str">
            <v>Contract Services &amp; Equip</v>
          </cell>
          <cell r="D376">
            <v>0</v>
          </cell>
          <cell r="E376">
            <v>0</v>
          </cell>
        </row>
        <row r="377">
          <cell r="A377">
            <v>9106701</v>
          </cell>
          <cell r="B377" t="str">
            <v>Professional Services</v>
          </cell>
          <cell r="D377">
            <v>0</v>
          </cell>
          <cell r="E377">
            <v>0</v>
          </cell>
        </row>
        <row r="378">
          <cell r="A378">
            <v>9108001</v>
          </cell>
          <cell r="B378" t="str">
            <v>Other Operating Expenses</v>
          </cell>
          <cell r="D378">
            <v>0</v>
          </cell>
          <cell r="E378">
            <v>0</v>
          </cell>
        </row>
        <row r="379">
          <cell r="A379">
            <v>9201001</v>
          </cell>
          <cell r="B379" t="str">
            <v>Field G &amp; A</v>
          </cell>
          <cell r="D379">
            <v>0</v>
          </cell>
          <cell r="E379">
            <v>0</v>
          </cell>
        </row>
        <row r="380">
          <cell r="A380">
            <v>9204001</v>
          </cell>
          <cell r="B380" t="str">
            <v>Repairs &amp; Maintenance</v>
          </cell>
          <cell r="D380">
            <v>0</v>
          </cell>
          <cell r="E380">
            <v>0</v>
          </cell>
        </row>
        <row r="381">
          <cell r="A381">
            <v>9206501</v>
          </cell>
          <cell r="B381" t="str">
            <v>Contract Services &amp; Equip</v>
          </cell>
          <cell r="D381">
            <v>0</v>
          </cell>
          <cell r="E381">
            <v>0</v>
          </cell>
        </row>
        <row r="382">
          <cell r="A382">
            <v>9206701</v>
          </cell>
          <cell r="B382" t="str">
            <v>Professional Services</v>
          </cell>
          <cell r="D382">
            <v>-0.01</v>
          </cell>
          <cell r="E382">
            <v>-0.03</v>
          </cell>
        </row>
        <row r="383">
          <cell r="A383">
            <v>9207001</v>
          </cell>
          <cell r="B383" t="str">
            <v>Environmental Expenses</v>
          </cell>
          <cell r="D383">
            <v>0</v>
          </cell>
          <cell r="E383">
            <v>0</v>
          </cell>
        </row>
        <row r="384">
          <cell r="A384">
            <v>9207501</v>
          </cell>
          <cell r="B384" t="str">
            <v>Local Licensing Fees</v>
          </cell>
          <cell r="D384">
            <v>0</v>
          </cell>
          <cell r="E384">
            <v>0</v>
          </cell>
        </row>
        <row r="385">
          <cell r="A385">
            <v>9208201</v>
          </cell>
          <cell r="B385" t="str">
            <v>Field Supplies</v>
          </cell>
          <cell r="D385">
            <v>0</v>
          </cell>
          <cell r="E385">
            <v>0</v>
          </cell>
        </row>
        <row r="386">
          <cell r="A386">
            <v>9208301</v>
          </cell>
          <cell r="B386" t="str">
            <v>Utilities</v>
          </cell>
          <cell r="D386">
            <v>0</v>
          </cell>
          <cell r="E386">
            <v>0</v>
          </cell>
        </row>
        <row r="387">
          <cell r="A387">
            <v>9208701</v>
          </cell>
          <cell r="B387" t="str">
            <v>Travel</v>
          </cell>
          <cell r="D387">
            <v>0</v>
          </cell>
          <cell r="E387">
            <v>0</v>
          </cell>
        </row>
        <row r="388">
          <cell r="A388">
            <v>9208901</v>
          </cell>
          <cell r="B388" t="str">
            <v>Insurance</v>
          </cell>
          <cell r="D388">
            <v>0</v>
          </cell>
          <cell r="E388">
            <v>0</v>
          </cell>
        </row>
        <row r="389">
          <cell r="A389">
            <v>9211101</v>
          </cell>
          <cell r="B389" t="str">
            <v>Cleaning Services</v>
          </cell>
          <cell r="D389">
            <v>0</v>
          </cell>
          <cell r="E389">
            <v>0</v>
          </cell>
        </row>
        <row r="390">
          <cell r="A390">
            <v>9211301</v>
          </cell>
          <cell r="B390" t="str">
            <v>Medical Expense</v>
          </cell>
          <cell r="D390">
            <v>0</v>
          </cell>
          <cell r="E390">
            <v>0</v>
          </cell>
        </row>
        <row r="391">
          <cell r="A391">
            <v>9211601</v>
          </cell>
          <cell r="B391" t="str">
            <v>Telecommunication Exp</v>
          </cell>
          <cell r="D391">
            <v>0</v>
          </cell>
          <cell r="E391">
            <v>0</v>
          </cell>
        </row>
        <row r="392">
          <cell r="A392">
            <v>9211603</v>
          </cell>
          <cell r="B392" t="str">
            <v>Satellite Phone</v>
          </cell>
          <cell r="D392">
            <v>0.04</v>
          </cell>
          <cell r="E392">
            <v>0.02</v>
          </cell>
        </row>
        <row r="393">
          <cell r="A393">
            <v>9216301</v>
          </cell>
          <cell r="B393" t="str">
            <v>Food Services</v>
          </cell>
          <cell r="D393">
            <v>0</v>
          </cell>
          <cell r="E393">
            <v>0</v>
          </cell>
        </row>
        <row r="394">
          <cell r="A394">
            <v>9221001</v>
          </cell>
          <cell r="B394" t="str">
            <v>Custom Services</v>
          </cell>
          <cell r="D394">
            <v>0</v>
          </cell>
          <cell r="E394">
            <v>0</v>
          </cell>
        </row>
        <row r="395">
          <cell r="A395">
            <v>9251001</v>
          </cell>
          <cell r="B395" t="str">
            <v>Inventory TDC</v>
          </cell>
          <cell r="D395">
            <v>0</v>
          </cell>
          <cell r="E395">
            <v>0</v>
          </cell>
        </row>
        <row r="396">
          <cell r="A396">
            <v>9301001</v>
          </cell>
          <cell r="B396" t="str">
            <v>Inventory IDC</v>
          </cell>
          <cell r="D396">
            <v>0</v>
          </cell>
          <cell r="E396">
            <v>0</v>
          </cell>
        </row>
        <row r="397">
          <cell r="A397">
            <v>9351001</v>
          </cell>
          <cell r="B397" t="str">
            <v>Inventory CAPEX</v>
          </cell>
          <cell r="D397">
            <v>0</v>
          </cell>
          <cell r="E397">
            <v>0</v>
          </cell>
        </row>
        <row r="398">
          <cell r="A398">
            <v>9501001</v>
          </cell>
          <cell r="B398" t="str">
            <v>Payroll</v>
          </cell>
          <cell r="D398">
            <v>0</v>
          </cell>
          <cell r="E398">
            <v>0</v>
          </cell>
        </row>
        <row r="399">
          <cell r="A399">
            <v>9501502</v>
          </cell>
          <cell r="B399" t="str">
            <v>Office Salaries</v>
          </cell>
          <cell r="D399">
            <v>0</v>
          </cell>
          <cell r="E399">
            <v>0</v>
          </cell>
        </row>
        <row r="400">
          <cell r="A400">
            <v>9502001</v>
          </cell>
          <cell r="B400" t="str">
            <v>Fund Contributions</v>
          </cell>
          <cell r="D400">
            <v>0</v>
          </cell>
          <cell r="E400">
            <v>0</v>
          </cell>
        </row>
        <row r="401">
          <cell r="A401">
            <v>9502002</v>
          </cell>
          <cell r="B401" t="str">
            <v>Employment Fund 2%</v>
          </cell>
          <cell r="D401">
            <v>0</v>
          </cell>
          <cell r="E401">
            <v>0</v>
          </cell>
        </row>
        <row r="402">
          <cell r="A402">
            <v>9502003</v>
          </cell>
          <cell r="B402" t="str">
            <v>Medical Insurance 3%</v>
          </cell>
          <cell r="D402">
            <v>0</v>
          </cell>
          <cell r="E402">
            <v>0</v>
          </cell>
        </row>
        <row r="403">
          <cell r="A403">
            <v>9502004</v>
          </cell>
          <cell r="B403" t="str">
            <v>Savings Fund</v>
          </cell>
          <cell r="D403">
            <v>0</v>
          </cell>
          <cell r="E403">
            <v>0.01</v>
          </cell>
        </row>
        <row r="404">
          <cell r="A404">
            <v>9502005</v>
          </cell>
          <cell r="B404" t="str">
            <v>Pension Fund 15%</v>
          </cell>
          <cell r="D404">
            <v>0</v>
          </cell>
          <cell r="E404">
            <v>0</v>
          </cell>
        </row>
        <row r="405">
          <cell r="A405">
            <v>9502006</v>
          </cell>
          <cell r="B405" t="str">
            <v>Social Insurance 1.5%</v>
          </cell>
          <cell r="D405">
            <v>0</v>
          </cell>
          <cell r="E405">
            <v>0</v>
          </cell>
        </row>
        <row r="406">
          <cell r="A406" t="str">
            <v>960AME01</v>
          </cell>
          <cell r="B406" t="str">
            <v>Ameron International</v>
          </cell>
          <cell r="D406">
            <v>0</v>
          </cell>
          <cell r="E406">
            <v>0</v>
          </cell>
        </row>
        <row r="407">
          <cell r="A407" t="str">
            <v>960CAN01</v>
          </cell>
          <cell r="B407" t="str">
            <v>Canam Services</v>
          </cell>
          <cell r="D407">
            <v>0</v>
          </cell>
          <cell r="E407">
            <v>0</v>
          </cell>
        </row>
        <row r="408">
          <cell r="A408" t="str">
            <v>960CAT01</v>
          </cell>
          <cell r="B408" t="str">
            <v>Catkaz</v>
          </cell>
          <cell r="D408">
            <v>0</v>
          </cell>
          <cell r="E408">
            <v>0</v>
          </cell>
        </row>
        <row r="409">
          <cell r="A409" t="str">
            <v>960CON01</v>
          </cell>
          <cell r="B409" t="str">
            <v>Continental Shiptores</v>
          </cell>
          <cell r="D409">
            <v>-0.64</v>
          </cell>
          <cell r="E409">
            <v>0.1</v>
          </cell>
        </row>
        <row r="410">
          <cell r="A410" t="str">
            <v>960ENK01</v>
          </cell>
          <cell r="B410" t="str">
            <v>Enkaz</v>
          </cell>
          <cell r="D410">
            <v>-0.01</v>
          </cell>
          <cell r="E410">
            <v>0.01</v>
          </cell>
        </row>
        <row r="411">
          <cell r="A411" t="str">
            <v>960HIM01</v>
          </cell>
          <cell r="B411" t="str">
            <v>Himmontaj</v>
          </cell>
          <cell r="D411">
            <v>0</v>
          </cell>
          <cell r="E411">
            <v>0</v>
          </cell>
        </row>
        <row r="412">
          <cell r="A412" t="str">
            <v>960JMC01</v>
          </cell>
          <cell r="B412" t="str">
            <v>JMC Oilfield</v>
          </cell>
          <cell r="D412">
            <v>0</v>
          </cell>
          <cell r="E412">
            <v>0</v>
          </cell>
        </row>
        <row r="413">
          <cell r="A413" t="str">
            <v>960MIR01</v>
          </cell>
          <cell r="B413" t="str">
            <v>Miras-2</v>
          </cell>
          <cell r="D413">
            <v>0</v>
          </cell>
          <cell r="E413">
            <v>0</v>
          </cell>
        </row>
        <row r="414">
          <cell r="A414" t="str">
            <v>960SAF01</v>
          </cell>
          <cell r="B414" t="str">
            <v>Safar</v>
          </cell>
          <cell r="D414">
            <v>0</v>
          </cell>
          <cell r="E414">
            <v>0</v>
          </cell>
        </row>
        <row r="415">
          <cell r="A415" t="str">
            <v>960STA01</v>
          </cell>
          <cell r="B415" t="str">
            <v>Standard Equipment</v>
          </cell>
          <cell r="D415">
            <v>0</v>
          </cell>
          <cell r="E415">
            <v>0</v>
          </cell>
        </row>
        <row r="416">
          <cell r="A416" t="str">
            <v>960STR01</v>
          </cell>
          <cell r="B416" t="str">
            <v>Streamline</v>
          </cell>
          <cell r="D416">
            <v>0</v>
          </cell>
          <cell r="E416">
            <v>0</v>
          </cell>
        </row>
        <row r="417">
          <cell r="A417" t="str">
            <v>960TRU01</v>
          </cell>
          <cell r="B417" t="str">
            <v>Trucat International</v>
          </cell>
          <cell r="D417">
            <v>0</v>
          </cell>
          <cell r="E417">
            <v>0</v>
          </cell>
        </row>
        <row r="418">
          <cell r="A418" t="str">
            <v>960WEA01</v>
          </cell>
          <cell r="B418" t="str">
            <v>West East</v>
          </cell>
          <cell r="D418">
            <v>0</v>
          </cell>
          <cell r="E418">
            <v>0</v>
          </cell>
        </row>
        <row r="419">
          <cell r="A419" t="str">
            <v>960WES01</v>
          </cell>
          <cell r="B419" t="str">
            <v>West</v>
          </cell>
          <cell r="D419">
            <v>0</v>
          </cell>
          <cell r="E419">
            <v>0</v>
          </cell>
        </row>
        <row r="420">
          <cell r="A420" t="str">
            <v>960YNT01</v>
          </cell>
          <cell r="B420" t="str">
            <v>Ynta</v>
          </cell>
          <cell r="D420">
            <v>-1.1599999999999999</v>
          </cell>
          <cell r="E420">
            <v>0.01</v>
          </cell>
        </row>
        <row r="421">
          <cell r="A421" t="str">
            <v>ZAMOUNT</v>
          </cell>
          <cell r="B421" t="str">
            <v>ERROR AMMOUNT</v>
          </cell>
          <cell r="D421">
            <v>0.06</v>
          </cell>
          <cell r="E421">
            <v>0</v>
          </cell>
        </row>
      </sheetData>
      <sheetData sheetId="2" refreshError="1"/>
      <sheetData sheetId="3"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 USD"/>
      <sheetName val="TB-KZT"/>
      <sheetName val="TB-300699-Final"/>
    </sheetNames>
    <sheetDataSet>
      <sheetData sheetId="0" refreshError="1">
        <row r="11">
          <cell r="A11">
            <v>1001002</v>
          </cell>
          <cell r="B11" t="str">
            <v>Petty Cash - Office - Tenge</v>
          </cell>
          <cell r="C11" t="str">
            <v>B</v>
          </cell>
          <cell r="D11">
            <v>457.24</v>
          </cell>
          <cell r="E11" t="str">
            <v>D</v>
          </cell>
          <cell r="F11">
            <v>28532.73</v>
          </cell>
          <cell r="G11">
            <v>27546.22</v>
          </cell>
          <cell r="H11">
            <v>986.51</v>
          </cell>
          <cell r="I11" t="str">
            <v>D</v>
          </cell>
          <cell r="J11">
            <v>1443.75</v>
          </cell>
          <cell r="K11" t="str">
            <v>D</v>
          </cell>
          <cell r="L11">
            <v>-1443.75</v>
          </cell>
        </row>
        <row r="12">
          <cell r="A12">
            <v>1001004</v>
          </cell>
          <cell r="B12" t="str">
            <v>Petty Cash - Office US$</v>
          </cell>
          <cell r="C12" t="str">
            <v>B</v>
          </cell>
          <cell r="D12">
            <v>0</v>
          </cell>
          <cell r="H12">
            <v>0</v>
          </cell>
          <cell r="J12">
            <v>0</v>
          </cell>
          <cell r="L12">
            <v>0</v>
          </cell>
        </row>
        <row r="13">
          <cell r="A13">
            <v>1002001</v>
          </cell>
          <cell r="B13" t="str">
            <v>Cash in Neftebank Tenge</v>
          </cell>
          <cell r="C13" t="str">
            <v>B</v>
          </cell>
          <cell r="D13">
            <v>1480.31</v>
          </cell>
          <cell r="E13" t="str">
            <v>D</v>
          </cell>
          <cell r="F13">
            <v>1091551.7</v>
          </cell>
          <cell r="G13">
            <v>1092669.49</v>
          </cell>
          <cell r="H13">
            <v>1117.79</v>
          </cell>
          <cell r="I13" t="str">
            <v>C</v>
          </cell>
          <cell r="J13">
            <v>362.52</v>
          </cell>
          <cell r="K13" t="str">
            <v>D</v>
          </cell>
          <cell r="L13">
            <v>-362.52</v>
          </cell>
        </row>
        <row r="14">
          <cell r="A14">
            <v>1002002</v>
          </cell>
          <cell r="B14" t="str">
            <v>Cash in Neftebank USD</v>
          </cell>
          <cell r="C14" t="str">
            <v>B</v>
          </cell>
          <cell r="D14">
            <v>69287.990000000005</v>
          </cell>
          <cell r="E14" t="str">
            <v>D</v>
          </cell>
          <cell r="F14">
            <v>1300260</v>
          </cell>
          <cell r="G14">
            <v>1369547.99</v>
          </cell>
          <cell r="H14">
            <v>69287.990000000005</v>
          </cell>
          <cell r="I14" t="str">
            <v>C</v>
          </cell>
          <cell r="J14">
            <v>0</v>
          </cell>
          <cell r="L14">
            <v>0</v>
          </cell>
        </row>
        <row r="15">
          <cell r="A15">
            <v>1002003</v>
          </cell>
          <cell r="B15" t="str">
            <v>Cash in KazcommercerBank Tenge</v>
          </cell>
          <cell r="C15" t="str">
            <v>B</v>
          </cell>
          <cell r="D15" t="str">
            <v>14.50D</v>
          </cell>
          <cell r="G15">
            <v>0.37</v>
          </cell>
          <cell r="H15" t="str">
            <v>0.37C</v>
          </cell>
          <cell r="J15">
            <v>14.13</v>
          </cell>
          <cell r="K15" t="str">
            <v>D</v>
          </cell>
          <cell r="L15">
            <v>-14.13</v>
          </cell>
        </row>
        <row r="16">
          <cell r="A16">
            <v>1002004</v>
          </cell>
          <cell r="B16" t="str">
            <v>Cash in KazcommercerBank USD</v>
          </cell>
          <cell r="C16" t="str">
            <v>B</v>
          </cell>
          <cell r="D16" t="str">
            <v>21.80D</v>
          </cell>
          <cell r="H16">
            <v>0</v>
          </cell>
          <cell r="J16">
            <v>21.8</v>
          </cell>
          <cell r="K16" t="str">
            <v>D</v>
          </cell>
          <cell r="L16">
            <v>-21.8</v>
          </cell>
        </row>
        <row r="17">
          <cell r="A17">
            <v>1002005</v>
          </cell>
          <cell r="B17" t="str">
            <v>Cash in Narodny Tenge</v>
          </cell>
          <cell r="C17" t="str">
            <v>B</v>
          </cell>
          <cell r="D17">
            <v>2852.11</v>
          </cell>
          <cell r="E17" t="str">
            <v>D</v>
          </cell>
          <cell r="F17">
            <v>1962218.97</v>
          </cell>
          <cell r="G17">
            <v>1961750.97</v>
          </cell>
          <cell r="H17">
            <v>468</v>
          </cell>
          <cell r="I17" t="str">
            <v>D</v>
          </cell>
          <cell r="J17">
            <v>3320.11</v>
          </cell>
          <cell r="K17" t="str">
            <v>D</v>
          </cell>
          <cell r="L17">
            <v>-3320.11</v>
          </cell>
        </row>
        <row r="18">
          <cell r="A18">
            <v>1002006</v>
          </cell>
          <cell r="B18" t="str">
            <v>Cash in Narodny USD</v>
          </cell>
          <cell r="C18" t="str">
            <v>B</v>
          </cell>
          <cell r="D18">
            <v>11970.21</v>
          </cell>
          <cell r="E18" t="str">
            <v>D</v>
          </cell>
          <cell r="F18">
            <v>2633421.54</v>
          </cell>
          <cell r="G18">
            <v>2151900.41</v>
          </cell>
          <cell r="H18">
            <v>481521.13</v>
          </cell>
          <cell r="I18" t="str">
            <v>D</v>
          </cell>
          <cell r="J18">
            <v>493491.34</v>
          </cell>
          <cell r="K18" t="str">
            <v>D</v>
          </cell>
          <cell r="L18">
            <v>-493491.34</v>
          </cell>
        </row>
        <row r="19">
          <cell r="A19">
            <v>1002007</v>
          </cell>
          <cell r="B19" t="str">
            <v>Cash in ABN AMRO Bank USD</v>
          </cell>
          <cell r="C19" t="str">
            <v>B</v>
          </cell>
          <cell r="D19">
            <v>0</v>
          </cell>
          <cell r="F19">
            <v>6450607.46</v>
          </cell>
          <cell r="G19">
            <v>6442775.2000000002</v>
          </cell>
          <cell r="H19">
            <v>7832.26</v>
          </cell>
          <cell r="I19" t="str">
            <v>D</v>
          </cell>
          <cell r="J19">
            <v>7832.26</v>
          </cell>
          <cell r="K19" t="str">
            <v>D</v>
          </cell>
          <cell r="L19">
            <v>-7832.26</v>
          </cell>
        </row>
        <row r="20">
          <cell r="A20">
            <v>1202001</v>
          </cell>
          <cell r="B20" t="str">
            <v>Employee Receivables</v>
          </cell>
          <cell r="C20" t="str">
            <v>B</v>
          </cell>
          <cell r="D20">
            <v>0</v>
          </cell>
          <cell r="H20">
            <v>0</v>
          </cell>
          <cell r="J20">
            <v>0</v>
          </cell>
          <cell r="L20">
            <v>0</v>
          </cell>
        </row>
        <row r="21">
          <cell r="A21">
            <v>1202002</v>
          </cell>
          <cell r="B21" t="str">
            <v>AR-Employees Tenge</v>
          </cell>
          <cell r="C21" t="str">
            <v>B</v>
          </cell>
          <cell r="D21" t="str">
            <v>72.36D</v>
          </cell>
          <cell r="G21">
            <v>1.84</v>
          </cell>
          <cell r="H21" t="str">
            <v>1.84C</v>
          </cell>
          <cell r="J21">
            <v>70.52</v>
          </cell>
          <cell r="K21" t="str">
            <v>D</v>
          </cell>
          <cell r="L21">
            <v>-70.52</v>
          </cell>
        </row>
        <row r="22">
          <cell r="A22">
            <v>1202003</v>
          </cell>
          <cell r="B22" t="str">
            <v>AR-Employees Dollars</v>
          </cell>
          <cell r="C22" t="str">
            <v>B</v>
          </cell>
          <cell r="D22">
            <v>0</v>
          </cell>
          <cell r="H22">
            <v>0</v>
          </cell>
          <cell r="J22">
            <v>0</v>
          </cell>
          <cell r="L22">
            <v>0</v>
          </cell>
        </row>
        <row r="23">
          <cell r="A23">
            <v>1203001</v>
          </cell>
          <cell r="B23" t="str">
            <v>Accounts Receivable -Other</v>
          </cell>
          <cell r="C23" t="str">
            <v>B</v>
          </cell>
          <cell r="D23">
            <v>2130.08</v>
          </cell>
          <cell r="E23" t="str">
            <v>D</v>
          </cell>
          <cell r="G23">
            <v>54.08</v>
          </cell>
          <cell r="H23">
            <v>54.08</v>
          </cell>
          <cell r="I23" t="str">
            <v>C</v>
          </cell>
          <cell r="J23">
            <v>2076</v>
          </cell>
          <cell r="K23" t="str">
            <v>D</v>
          </cell>
          <cell r="L23">
            <v>-2076</v>
          </cell>
        </row>
        <row r="24">
          <cell r="A24" t="str">
            <v>120BAK01</v>
          </cell>
          <cell r="B24" t="str">
            <v>Baker Hughes Services</v>
          </cell>
          <cell r="C24" t="str">
            <v>D</v>
          </cell>
          <cell r="D24">
            <v>0</v>
          </cell>
          <cell r="H24">
            <v>0</v>
          </cell>
          <cell r="J24">
            <v>0</v>
          </cell>
          <cell r="L24">
            <v>0</v>
          </cell>
        </row>
        <row r="25">
          <cell r="A25" t="str">
            <v>120BIS01</v>
          </cell>
          <cell r="B25" t="str">
            <v>Bishop Lifting</v>
          </cell>
          <cell r="C25" t="str">
            <v>D</v>
          </cell>
          <cell r="D25">
            <v>0</v>
          </cell>
          <cell r="H25">
            <v>0</v>
          </cell>
          <cell r="J25">
            <v>0</v>
          </cell>
          <cell r="L25">
            <v>0</v>
          </cell>
        </row>
        <row r="26">
          <cell r="A26" t="str">
            <v>120BUT01</v>
          </cell>
          <cell r="B26" t="str">
            <v>Butes Unlimited</v>
          </cell>
          <cell r="C26" t="str">
            <v>D</v>
          </cell>
          <cell r="D26">
            <v>0</v>
          </cell>
          <cell r="H26">
            <v>0</v>
          </cell>
          <cell r="J26">
            <v>0</v>
          </cell>
          <cell r="L26">
            <v>0</v>
          </cell>
        </row>
        <row r="27">
          <cell r="A27" t="str">
            <v>120CAN01</v>
          </cell>
          <cell r="B27" t="str">
            <v>Canam Services</v>
          </cell>
          <cell r="C27" t="str">
            <v>D</v>
          </cell>
          <cell r="D27">
            <v>0</v>
          </cell>
          <cell r="H27">
            <v>0</v>
          </cell>
          <cell r="J27">
            <v>0</v>
          </cell>
          <cell r="L27">
            <v>0</v>
          </cell>
        </row>
        <row r="28">
          <cell r="A28" t="str">
            <v>120CON01</v>
          </cell>
          <cell r="B28" t="str">
            <v>Continental Shipstores</v>
          </cell>
          <cell r="C28" t="str">
            <v>D</v>
          </cell>
          <cell r="D28">
            <v>0</v>
          </cell>
          <cell r="H28">
            <v>0</v>
          </cell>
          <cell r="J28">
            <v>0</v>
          </cell>
          <cell r="L28">
            <v>0</v>
          </cell>
        </row>
        <row r="29">
          <cell r="A29" t="str">
            <v>120JMC01</v>
          </cell>
          <cell r="B29" t="str">
            <v>JMC</v>
          </cell>
          <cell r="C29" t="str">
            <v>D</v>
          </cell>
          <cell r="D29">
            <v>4600</v>
          </cell>
          <cell r="E29" t="str">
            <v>D</v>
          </cell>
          <cell r="H29">
            <v>0</v>
          </cell>
          <cell r="J29">
            <v>4600</v>
          </cell>
          <cell r="K29" t="str">
            <v>D</v>
          </cell>
          <cell r="L29">
            <v>-4600</v>
          </cell>
        </row>
        <row r="30">
          <cell r="A30" t="str">
            <v>120JSC01</v>
          </cell>
          <cell r="B30" t="str">
            <v>JSC TNS PLUS</v>
          </cell>
          <cell r="C30" t="str">
            <v>D</v>
          </cell>
          <cell r="D30">
            <v>0</v>
          </cell>
          <cell r="H30">
            <v>0</v>
          </cell>
          <cell r="J30">
            <v>0</v>
          </cell>
          <cell r="L30">
            <v>0</v>
          </cell>
        </row>
        <row r="31">
          <cell r="A31" t="str">
            <v>120KAZ02</v>
          </cell>
          <cell r="B31" t="str">
            <v>Kazakhoil</v>
          </cell>
          <cell r="C31" t="str">
            <v>D</v>
          </cell>
          <cell r="D31">
            <v>7027.94</v>
          </cell>
          <cell r="E31" t="str">
            <v>D</v>
          </cell>
          <cell r="G31">
            <v>178.42</v>
          </cell>
          <cell r="H31">
            <v>178.42</v>
          </cell>
          <cell r="I31" t="str">
            <v>C</v>
          </cell>
          <cell r="J31">
            <v>6849.52</v>
          </cell>
          <cell r="K31" t="str">
            <v>D</v>
          </cell>
          <cell r="L31">
            <v>-6849.52</v>
          </cell>
        </row>
        <row r="32">
          <cell r="A32" t="str">
            <v>120KEE01</v>
          </cell>
          <cell r="B32" t="str">
            <v>KEENOIL</v>
          </cell>
          <cell r="C32" t="str">
            <v>D</v>
          </cell>
          <cell r="D32">
            <v>0</v>
          </cell>
          <cell r="H32">
            <v>0</v>
          </cell>
          <cell r="J32">
            <v>0</v>
          </cell>
          <cell r="L32">
            <v>0</v>
          </cell>
        </row>
        <row r="33">
          <cell r="A33" t="str">
            <v>120MEG01</v>
          </cell>
          <cell r="B33" t="str">
            <v>Mega</v>
          </cell>
          <cell r="C33" t="str">
            <v>D</v>
          </cell>
          <cell r="D33">
            <v>0</v>
          </cell>
          <cell r="H33">
            <v>0</v>
          </cell>
          <cell r="J33">
            <v>0</v>
          </cell>
          <cell r="L33">
            <v>0</v>
          </cell>
        </row>
        <row r="34">
          <cell r="A34" t="str">
            <v>120MIR01</v>
          </cell>
          <cell r="B34" t="str">
            <v>Miras-2</v>
          </cell>
          <cell r="C34" t="str">
            <v>D</v>
          </cell>
          <cell r="D34" t="str">
            <v>0.10C</v>
          </cell>
          <cell r="H34">
            <v>0</v>
          </cell>
          <cell r="J34">
            <v>0.1</v>
          </cell>
          <cell r="K34" t="str">
            <v>C</v>
          </cell>
          <cell r="L34">
            <v>0.1</v>
          </cell>
        </row>
        <row r="35">
          <cell r="A35" t="str">
            <v>120NAF01</v>
          </cell>
          <cell r="B35" t="str">
            <v>NAFTEX</v>
          </cell>
          <cell r="C35" t="str">
            <v>D</v>
          </cell>
          <cell r="D35">
            <v>0</v>
          </cell>
          <cell r="H35">
            <v>0</v>
          </cell>
          <cell r="J35">
            <v>0</v>
          </cell>
          <cell r="L35">
            <v>0</v>
          </cell>
        </row>
        <row r="36">
          <cell r="A36" t="str">
            <v>120PRI01</v>
          </cell>
          <cell r="B36" t="str">
            <v>Printing House</v>
          </cell>
          <cell r="C36" t="str">
            <v>D</v>
          </cell>
          <cell r="D36">
            <v>0</v>
          </cell>
          <cell r="H36">
            <v>0</v>
          </cell>
          <cell r="J36">
            <v>0</v>
          </cell>
          <cell r="L36">
            <v>0</v>
          </cell>
        </row>
        <row r="37">
          <cell r="A37" t="str">
            <v>120ROT01</v>
          </cell>
          <cell r="B37" t="str">
            <v>Rotessh LTD. Plant</v>
          </cell>
          <cell r="C37" t="str">
            <v>D</v>
          </cell>
          <cell r="D37">
            <v>0</v>
          </cell>
          <cell r="H37">
            <v>0</v>
          </cell>
          <cell r="J37">
            <v>0</v>
          </cell>
          <cell r="L37">
            <v>0</v>
          </cell>
        </row>
        <row r="38">
          <cell r="A38" t="str">
            <v>120STA01</v>
          </cell>
          <cell r="B38" t="str">
            <v>Standard Equipment</v>
          </cell>
          <cell r="C38" t="str">
            <v>D</v>
          </cell>
          <cell r="D38">
            <v>0</v>
          </cell>
          <cell r="H38">
            <v>0</v>
          </cell>
          <cell r="J38">
            <v>0</v>
          </cell>
          <cell r="L38">
            <v>0</v>
          </cell>
        </row>
        <row r="39">
          <cell r="A39" t="str">
            <v>120TEX01</v>
          </cell>
          <cell r="B39" t="str">
            <v>Texas Containers</v>
          </cell>
          <cell r="C39" t="str">
            <v>D</v>
          </cell>
          <cell r="D39">
            <v>0</v>
          </cell>
          <cell r="H39">
            <v>0</v>
          </cell>
          <cell r="J39">
            <v>0</v>
          </cell>
          <cell r="L39">
            <v>0</v>
          </cell>
        </row>
        <row r="40">
          <cell r="A40" t="str">
            <v>120ZAM01</v>
          </cell>
          <cell r="B40" t="str">
            <v>Zaman</v>
          </cell>
          <cell r="C40" t="str">
            <v>D</v>
          </cell>
          <cell r="D40" t="str">
            <v>0.29D</v>
          </cell>
          <cell r="H40">
            <v>0</v>
          </cell>
          <cell r="J40">
            <v>0.28999999999999998</v>
          </cell>
          <cell r="K40" t="str">
            <v>D</v>
          </cell>
          <cell r="L40">
            <v>-0.28999999999999998</v>
          </cell>
        </row>
        <row r="41">
          <cell r="A41" t="str">
            <v>120ZAP01</v>
          </cell>
          <cell r="B41" t="str">
            <v>Zap Kaz StroiService</v>
          </cell>
          <cell r="C41" t="str">
            <v>D</v>
          </cell>
          <cell r="D41" t="str">
            <v>0.01D</v>
          </cell>
          <cell r="G41">
            <v>0.01</v>
          </cell>
          <cell r="H41" t="str">
            <v>0.01C</v>
          </cell>
          <cell r="J41">
            <v>0</v>
          </cell>
          <cell r="L41">
            <v>0</v>
          </cell>
        </row>
        <row r="42">
          <cell r="A42">
            <v>1221000</v>
          </cell>
          <cell r="B42" t="str">
            <v>A/R Emp. Rollforward 1997</v>
          </cell>
          <cell r="C42" t="str">
            <v>B</v>
          </cell>
          <cell r="D42">
            <v>0</v>
          </cell>
          <cell r="H42">
            <v>0</v>
          </cell>
          <cell r="J42">
            <v>0</v>
          </cell>
          <cell r="L42">
            <v>0</v>
          </cell>
        </row>
        <row r="43">
          <cell r="A43">
            <v>1251001</v>
          </cell>
          <cell r="B43" t="str">
            <v>Crude Oil</v>
          </cell>
          <cell r="C43" t="str">
            <v>B</v>
          </cell>
          <cell r="D43">
            <v>497702.2</v>
          </cell>
          <cell r="E43" t="str">
            <v>D</v>
          </cell>
          <cell r="F43">
            <v>583505.62</v>
          </cell>
          <cell r="H43">
            <v>583505.62</v>
          </cell>
          <cell r="I43" t="str">
            <v>D</v>
          </cell>
          <cell r="J43">
            <v>1081207.82</v>
          </cell>
          <cell r="K43" t="str">
            <v>D</v>
          </cell>
          <cell r="L43">
            <v>-1081207.82</v>
          </cell>
        </row>
        <row r="44">
          <cell r="A44">
            <v>1301001</v>
          </cell>
          <cell r="B44" t="str">
            <v>Field Yards</v>
          </cell>
          <cell r="C44" t="str">
            <v>B</v>
          </cell>
          <cell r="D44">
            <v>0</v>
          </cell>
          <cell r="F44">
            <v>1501.06</v>
          </cell>
          <cell r="H44">
            <v>1501.06</v>
          </cell>
          <cell r="I44" t="str">
            <v>D</v>
          </cell>
          <cell r="J44">
            <v>1501.06</v>
          </cell>
          <cell r="K44" t="str">
            <v>D</v>
          </cell>
          <cell r="L44">
            <v>-1501.06</v>
          </cell>
        </row>
        <row r="45">
          <cell r="A45">
            <v>1303000</v>
          </cell>
          <cell r="B45" t="str">
            <v>Warehouse Invent Rollfwd 1997</v>
          </cell>
          <cell r="C45" t="str">
            <v>B</v>
          </cell>
          <cell r="D45">
            <v>0</v>
          </cell>
          <cell r="H45">
            <v>0</v>
          </cell>
          <cell r="J45">
            <v>0</v>
          </cell>
          <cell r="L45">
            <v>0</v>
          </cell>
        </row>
        <row r="46">
          <cell r="A46">
            <v>1303001</v>
          </cell>
          <cell r="B46" t="str">
            <v>Warehouse</v>
          </cell>
          <cell r="C46" t="str">
            <v>B</v>
          </cell>
          <cell r="D46">
            <v>1093458.6299999999</v>
          </cell>
          <cell r="E46" t="str">
            <v>D</v>
          </cell>
          <cell r="F46">
            <v>700581.12</v>
          </cell>
          <cell r="G46">
            <v>603737</v>
          </cell>
          <cell r="H46">
            <v>96844.12</v>
          </cell>
          <cell r="I46" t="str">
            <v>D</v>
          </cell>
          <cell r="J46">
            <v>1190302.75</v>
          </cell>
          <cell r="K46" t="str">
            <v>D</v>
          </cell>
          <cell r="L46">
            <v>-1190302.75</v>
          </cell>
        </row>
        <row r="47">
          <cell r="A47">
            <v>1305001</v>
          </cell>
          <cell r="B47" t="str">
            <v>Inventory in Transit</v>
          </cell>
          <cell r="C47" t="str">
            <v>B</v>
          </cell>
          <cell r="D47">
            <v>0.01</v>
          </cell>
          <cell r="E47" t="str">
            <v>C</v>
          </cell>
          <cell r="F47">
            <v>165175.13</v>
          </cell>
          <cell r="G47">
            <v>54745</v>
          </cell>
          <cell r="H47">
            <v>110430.13</v>
          </cell>
          <cell r="I47" t="str">
            <v>D</v>
          </cell>
          <cell r="J47">
            <v>110430.12</v>
          </cell>
          <cell r="K47" t="str">
            <v>D</v>
          </cell>
          <cell r="L47">
            <v>-110430.12</v>
          </cell>
        </row>
        <row r="48">
          <cell r="A48">
            <v>1309001</v>
          </cell>
          <cell r="B48" t="str">
            <v>Other</v>
          </cell>
          <cell r="C48" t="str">
            <v>B</v>
          </cell>
          <cell r="D48">
            <v>42959.44</v>
          </cell>
          <cell r="E48" t="str">
            <v>D</v>
          </cell>
          <cell r="H48">
            <v>0</v>
          </cell>
          <cell r="J48">
            <v>42959.44</v>
          </cell>
          <cell r="K48" t="str">
            <v>D</v>
          </cell>
          <cell r="L48">
            <v>-42959.44</v>
          </cell>
        </row>
        <row r="49">
          <cell r="A49">
            <v>1351000</v>
          </cell>
          <cell r="B49" t="str">
            <v>Prepaid Taxes Rollforward 1997</v>
          </cell>
          <cell r="C49" t="str">
            <v>B</v>
          </cell>
          <cell r="D49">
            <v>0</v>
          </cell>
          <cell r="H49">
            <v>0</v>
          </cell>
          <cell r="J49">
            <v>0</v>
          </cell>
          <cell r="L49">
            <v>0</v>
          </cell>
        </row>
        <row r="50">
          <cell r="A50">
            <v>1353001</v>
          </cell>
          <cell r="B50" t="str">
            <v>Deposits</v>
          </cell>
          <cell r="C50" t="str">
            <v>B</v>
          </cell>
          <cell r="D50">
            <v>0</v>
          </cell>
          <cell r="F50">
            <v>15000</v>
          </cell>
          <cell r="H50">
            <v>15000</v>
          </cell>
          <cell r="I50" t="str">
            <v>D</v>
          </cell>
          <cell r="J50">
            <v>15000</v>
          </cell>
          <cell r="K50" t="str">
            <v>D</v>
          </cell>
          <cell r="L50">
            <v>-15000</v>
          </cell>
        </row>
        <row r="51">
          <cell r="A51">
            <v>1354001</v>
          </cell>
          <cell r="B51" t="str">
            <v>Prepaid Expenses</v>
          </cell>
          <cell r="C51" t="str">
            <v>B</v>
          </cell>
          <cell r="D51">
            <v>0</v>
          </cell>
          <cell r="F51">
            <v>543099.18000000005</v>
          </cell>
          <cell r="H51">
            <v>543099.18000000005</v>
          </cell>
          <cell r="I51" t="str">
            <v>D</v>
          </cell>
          <cell r="J51">
            <v>543099.18000000005</v>
          </cell>
          <cell r="K51" t="str">
            <v>D</v>
          </cell>
          <cell r="L51">
            <v>-543099.18000000005</v>
          </cell>
        </row>
        <row r="52">
          <cell r="A52">
            <v>1401001</v>
          </cell>
          <cell r="B52" t="str">
            <v>Import VAT</v>
          </cell>
          <cell r="C52" t="str">
            <v>B</v>
          </cell>
          <cell r="D52">
            <v>692149.07</v>
          </cell>
          <cell r="E52" t="str">
            <v>D</v>
          </cell>
          <cell r="G52">
            <v>17572.2</v>
          </cell>
          <cell r="H52">
            <v>17572.2</v>
          </cell>
          <cell r="I52" t="str">
            <v>C</v>
          </cell>
          <cell r="J52">
            <v>674576.87</v>
          </cell>
          <cell r="K52" t="str">
            <v>D</v>
          </cell>
          <cell r="L52">
            <v>-674576.87</v>
          </cell>
        </row>
        <row r="53">
          <cell r="A53">
            <v>1402001</v>
          </cell>
          <cell r="B53" t="str">
            <v>Turnover (local) VAT</v>
          </cell>
          <cell r="C53" t="str">
            <v>B</v>
          </cell>
          <cell r="D53">
            <v>21234.66</v>
          </cell>
          <cell r="E53" t="str">
            <v>C</v>
          </cell>
          <cell r="F53">
            <v>696068.82</v>
          </cell>
          <cell r="G53">
            <v>13559.54</v>
          </cell>
          <cell r="H53">
            <v>682509.28</v>
          </cell>
          <cell r="I53" t="str">
            <v>D</v>
          </cell>
          <cell r="J53">
            <v>661274.62</v>
          </cell>
          <cell r="K53" t="str">
            <v>D</v>
          </cell>
          <cell r="L53">
            <v>-661274.62</v>
          </cell>
        </row>
        <row r="54">
          <cell r="A54">
            <v>1451001</v>
          </cell>
          <cell r="B54" t="str">
            <v>Advances to Customs</v>
          </cell>
          <cell r="C54" t="str">
            <v>B</v>
          </cell>
          <cell r="D54">
            <v>54952.480000000003</v>
          </cell>
          <cell r="E54" t="str">
            <v>D</v>
          </cell>
          <cell r="F54">
            <v>241549.11</v>
          </cell>
          <cell r="G54">
            <v>3169.89</v>
          </cell>
          <cell r="H54">
            <v>238379.22</v>
          </cell>
          <cell r="I54" t="str">
            <v>D</v>
          </cell>
          <cell r="J54">
            <v>293331.7</v>
          </cell>
          <cell r="K54" t="str">
            <v>D</v>
          </cell>
          <cell r="L54">
            <v>-293331.7</v>
          </cell>
        </row>
        <row r="55">
          <cell r="A55">
            <v>2001001</v>
          </cell>
          <cell r="B55" t="str">
            <v>Unproven Acquisition Costs</v>
          </cell>
          <cell r="C55" t="str">
            <v>B</v>
          </cell>
          <cell r="D55">
            <v>11579.24</v>
          </cell>
          <cell r="E55" t="str">
            <v>D</v>
          </cell>
          <cell r="H55">
            <v>0</v>
          </cell>
          <cell r="J55">
            <v>11579.24</v>
          </cell>
          <cell r="K55" t="str">
            <v>D</v>
          </cell>
          <cell r="L55">
            <v>-11579.24</v>
          </cell>
        </row>
        <row r="56">
          <cell r="A56">
            <v>2002001</v>
          </cell>
          <cell r="B56" t="str">
            <v>Proven Acquisition Costs</v>
          </cell>
          <cell r="C56" t="str">
            <v>B</v>
          </cell>
          <cell r="D56">
            <v>555111.41</v>
          </cell>
          <cell r="E56" t="str">
            <v>D</v>
          </cell>
          <cell r="H56">
            <v>0</v>
          </cell>
          <cell r="J56">
            <v>555111.41</v>
          </cell>
          <cell r="K56" t="str">
            <v>D</v>
          </cell>
          <cell r="L56">
            <v>-555111.41</v>
          </cell>
        </row>
        <row r="57">
          <cell r="A57">
            <v>2020100</v>
          </cell>
          <cell r="B57" t="str">
            <v>Oil &amp; Gas Property Rollforwar</v>
          </cell>
          <cell r="C57" t="str">
            <v>d B</v>
          </cell>
          <cell r="D57">
            <v>5853846.4100000001</v>
          </cell>
          <cell r="E57" t="str">
            <v>D</v>
          </cell>
          <cell r="H57">
            <v>0</v>
          </cell>
          <cell r="J57">
            <v>5853846.4100000001</v>
          </cell>
          <cell r="K57" t="str">
            <v>D</v>
          </cell>
          <cell r="L57">
            <v>-5853846.4100000001</v>
          </cell>
        </row>
        <row r="58">
          <cell r="A58">
            <v>2030100</v>
          </cell>
          <cell r="B58" t="str">
            <v>Geological &amp; Geophysical Cost</v>
          </cell>
          <cell r="C58" t="str">
            <v>s B</v>
          </cell>
          <cell r="D58">
            <v>0</v>
          </cell>
          <cell r="F58">
            <v>5089.2299999999996</v>
          </cell>
          <cell r="H58">
            <v>5089.2299999999996</v>
          </cell>
          <cell r="I58" t="str">
            <v>D</v>
          </cell>
          <cell r="J58">
            <v>5089.2299999999996</v>
          </cell>
          <cell r="K58" t="str">
            <v>D</v>
          </cell>
          <cell r="L58">
            <v>-5089.2299999999996</v>
          </cell>
        </row>
        <row r="59">
          <cell r="A59">
            <v>2036001</v>
          </cell>
          <cell r="B59" t="str">
            <v>G&amp;G Company Labour</v>
          </cell>
          <cell r="C59" t="str">
            <v>B</v>
          </cell>
          <cell r="D59">
            <v>18396.54</v>
          </cell>
          <cell r="E59" t="str">
            <v>D</v>
          </cell>
          <cell r="H59">
            <v>0</v>
          </cell>
          <cell r="J59">
            <v>18396.54</v>
          </cell>
          <cell r="K59" t="str">
            <v>D</v>
          </cell>
          <cell r="L59">
            <v>-18396.54</v>
          </cell>
        </row>
        <row r="60">
          <cell r="A60">
            <v>2036201</v>
          </cell>
          <cell r="B60" t="str">
            <v>G&amp;G Contract Labour</v>
          </cell>
          <cell r="C60" t="str">
            <v>B</v>
          </cell>
          <cell r="D60">
            <v>4318.08</v>
          </cell>
          <cell r="E60" t="str">
            <v>D</v>
          </cell>
          <cell r="H60">
            <v>0</v>
          </cell>
          <cell r="J60">
            <v>4318.08</v>
          </cell>
          <cell r="K60" t="str">
            <v>D</v>
          </cell>
          <cell r="L60">
            <v>-4318.08</v>
          </cell>
        </row>
        <row r="61">
          <cell r="A61">
            <v>2036501</v>
          </cell>
          <cell r="B61" t="str">
            <v>G&amp;G Seismic</v>
          </cell>
          <cell r="C61" t="str">
            <v>B</v>
          </cell>
          <cell r="D61">
            <v>101165.86</v>
          </cell>
          <cell r="E61" t="str">
            <v>D</v>
          </cell>
          <cell r="F61">
            <v>545906.29</v>
          </cell>
          <cell r="H61">
            <v>545906.29</v>
          </cell>
          <cell r="I61" t="str">
            <v>D</v>
          </cell>
          <cell r="J61">
            <v>647072.15</v>
          </cell>
          <cell r="K61" t="str">
            <v>D</v>
          </cell>
          <cell r="L61">
            <v>-647072.15</v>
          </cell>
        </row>
        <row r="62">
          <cell r="A62">
            <v>2050101</v>
          </cell>
          <cell r="B62" t="str">
            <v>IDC Drilling Contract Day Rat</v>
          </cell>
          <cell r="C62" t="str">
            <v>e B</v>
          </cell>
          <cell r="D62">
            <v>191670.89</v>
          </cell>
          <cell r="E62" t="str">
            <v>D</v>
          </cell>
          <cell r="H62">
            <v>0</v>
          </cell>
          <cell r="J62">
            <v>191670.89</v>
          </cell>
          <cell r="K62" t="str">
            <v>D</v>
          </cell>
          <cell r="L62">
            <v>-191670.89</v>
          </cell>
        </row>
        <row r="63">
          <cell r="A63">
            <v>2051001</v>
          </cell>
          <cell r="B63" t="str">
            <v>IDC Cementing &amp; Cementing Ser</v>
          </cell>
          <cell r="C63" t="str">
            <v>v B</v>
          </cell>
          <cell r="D63">
            <v>11772.39</v>
          </cell>
          <cell r="E63" t="str">
            <v>D</v>
          </cell>
          <cell r="H63">
            <v>0</v>
          </cell>
          <cell r="J63">
            <v>11772.39</v>
          </cell>
          <cell r="K63" t="str">
            <v>D</v>
          </cell>
          <cell r="L63">
            <v>-11772.39</v>
          </cell>
        </row>
        <row r="64">
          <cell r="A64">
            <v>2053001</v>
          </cell>
          <cell r="B64" t="str">
            <v>IDC Formation Testing</v>
          </cell>
          <cell r="C64" t="str">
            <v>B</v>
          </cell>
          <cell r="D64">
            <v>7500.39</v>
          </cell>
          <cell r="E64" t="str">
            <v>D</v>
          </cell>
          <cell r="H64">
            <v>0</v>
          </cell>
          <cell r="J64">
            <v>7500.39</v>
          </cell>
          <cell r="K64" t="str">
            <v>D</v>
          </cell>
          <cell r="L64">
            <v>-7500.39</v>
          </cell>
        </row>
        <row r="65">
          <cell r="A65">
            <v>2055501</v>
          </cell>
          <cell r="B65" t="str">
            <v>IDC Tools &amp; Equipment Rental</v>
          </cell>
          <cell r="C65" t="str">
            <v>B</v>
          </cell>
          <cell r="D65">
            <v>15159.09</v>
          </cell>
          <cell r="E65" t="str">
            <v>D</v>
          </cell>
          <cell r="H65">
            <v>0</v>
          </cell>
          <cell r="J65">
            <v>15159.09</v>
          </cell>
          <cell r="K65" t="str">
            <v>D</v>
          </cell>
          <cell r="L65">
            <v>-15159.09</v>
          </cell>
        </row>
        <row r="66">
          <cell r="A66">
            <v>2055701</v>
          </cell>
          <cell r="B66" t="str">
            <v>IDC Materials &amp; Supplies</v>
          </cell>
          <cell r="C66" t="str">
            <v>B</v>
          </cell>
          <cell r="D66">
            <v>56327.15</v>
          </cell>
          <cell r="E66" t="str">
            <v>D</v>
          </cell>
          <cell r="H66">
            <v>0</v>
          </cell>
          <cell r="J66">
            <v>56327.15</v>
          </cell>
          <cell r="K66" t="str">
            <v>D</v>
          </cell>
          <cell r="L66">
            <v>-56327.15</v>
          </cell>
        </row>
        <row r="67">
          <cell r="A67">
            <v>2056001</v>
          </cell>
          <cell r="B67" t="str">
            <v>IDC Company labor</v>
          </cell>
          <cell r="C67" t="str">
            <v>B</v>
          </cell>
          <cell r="D67">
            <v>21295.79</v>
          </cell>
          <cell r="E67" t="str">
            <v>D</v>
          </cell>
          <cell r="H67">
            <v>0</v>
          </cell>
          <cell r="J67">
            <v>21295.79</v>
          </cell>
          <cell r="K67" t="str">
            <v>D</v>
          </cell>
          <cell r="L67">
            <v>-21295.79</v>
          </cell>
        </row>
        <row r="68">
          <cell r="A68">
            <v>2056201</v>
          </cell>
          <cell r="B68" t="str">
            <v>IDC Contract Labor</v>
          </cell>
          <cell r="C68" t="str">
            <v>B</v>
          </cell>
          <cell r="D68">
            <v>105097.18</v>
          </cell>
          <cell r="E68" t="str">
            <v>D</v>
          </cell>
          <cell r="H68">
            <v>0</v>
          </cell>
          <cell r="J68">
            <v>105097.18</v>
          </cell>
          <cell r="K68" t="str">
            <v>D</v>
          </cell>
          <cell r="L68">
            <v>-105097.18</v>
          </cell>
        </row>
        <row r="69">
          <cell r="A69">
            <v>2056501</v>
          </cell>
          <cell r="B69" t="str">
            <v>IDC Contract Services &amp; Equip</v>
          </cell>
          <cell r="C69" t="str">
            <v>B</v>
          </cell>
          <cell r="D69">
            <v>37770.74</v>
          </cell>
          <cell r="E69" t="str">
            <v>D</v>
          </cell>
          <cell r="H69">
            <v>0</v>
          </cell>
          <cell r="J69">
            <v>37770.74</v>
          </cell>
          <cell r="K69" t="str">
            <v>D</v>
          </cell>
          <cell r="L69">
            <v>-37770.74</v>
          </cell>
        </row>
        <row r="70">
          <cell r="A70">
            <v>2056701</v>
          </cell>
          <cell r="B70" t="str">
            <v>IDC Professional Services</v>
          </cell>
          <cell r="C70" t="str">
            <v>B</v>
          </cell>
          <cell r="D70">
            <v>8177.68</v>
          </cell>
          <cell r="E70" t="str">
            <v>D</v>
          </cell>
          <cell r="H70">
            <v>0</v>
          </cell>
          <cell r="J70">
            <v>8177.68</v>
          </cell>
          <cell r="K70" t="str">
            <v>D</v>
          </cell>
          <cell r="L70">
            <v>-8177.68</v>
          </cell>
        </row>
        <row r="71">
          <cell r="A71">
            <v>2057001</v>
          </cell>
          <cell r="B71" t="str">
            <v>IDC Fuel &amp; Power</v>
          </cell>
          <cell r="C71" t="str">
            <v>B</v>
          </cell>
          <cell r="D71">
            <v>8105.37</v>
          </cell>
          <cell r="E71" t="str">
            <v>D</v>
          </cell>
          <cell r="H71">
            <v>0</v>
          </cell>
          <cell r="J71">
            <v>8105.37</v>
          </cell>
          <cell r="K71" t="str">
            <v>D</v>
          </cell>
          <cell r="L71">
            <v>-8105.37</v>
          </cell>
        </row>
        <row r="72">
          <cell r="A72">
            <v>2057501</v>
          </cell>
          <cell r="B72" t="str">
            <v>IDC Transportation</v>
          </cell>
          <cell r="C72" t="str">
            <v>B</v>
          </cell>
          <cell r="D72">
            <v>5497.35</v>
          </cell>
          <cell r="E72" t="str">
            <v>D</v>
          </cell>
          <cell r="H72">
            <v>0</v>
          </cell>
          <cell r="J72">
            <v>5497.35</v>
          </cell>
          <cell r="K72" t="str">
            <v>D</v>
          </cell>
          <cell r="L72">
            <v>-5497.35</v>
          </cell>
        </row>
        <row r="73">
          <cell r="A73">
            <v>2057520</v>
          </cell>
          <cell r="B73" t="str">
            <v>IDC Helicopter Transportation</v>
          </cell>
          <cell r="C73" t="str">
            <v>B</v>
          </cell>
          <cell r="D73" t="str">
            <v>532.69D</v>
          </cell>
          <cell r="H73">
            <v>0</v>
          </cell>
          <cell r="J73">
            <v>532.69000000000005</v>
          </cell>
          <cell r="K73" t="str">
            <v>D</v>
          </cell>
          <cell r="L73">
            <v>-532.69000000000005</v>
          </cell>
        </row>
        <row r="74">
          <cell r="A74">
            <v>2057530</v>
          </cell>
          <cell r="B74" t="str">
            <v>IDC Air Transportation</v>
          </cell>
          <cell r="C74" t="str">
            <v>B</v>
          </cell>
          <cell r="D74">
            <v>7418.66</v>
          </cell>
          <cell r="E74" t="str">
            <v>D</v>
          </cell>
          <cell r="H74">
            <v>0</v>
          </cell>
          <cell r="J74">
            <v>7418.66</v>
          </cell>
          <cell r="K74" t="str">
            <v>D</v>
          </cell>
          <cell r="L74">
            <v>-7418.66</v>
          </cell>
        </row>
        <row r="75">
          <cell r="A75">
            <v>2058001</v>
          </cell>
          <cell r="B75" t="str">
            <v>IDC Communication Expense</v>
          </cell>
          <cell r="C75" t="str">
            <v>B</v>
          </cell>
          <cell r="D75">
            <v>1965.78</v>
          </cell>
          <cell r="E75" t="str">
            <v>D</v>
          </cell>
          <cell r="H75">
            <v>0</v>
          </cell>
          <cell r="J75">
            <v>1965.78</v>
          </cell>
          <cell r="K75" t="str">
            <v>D</v>
          </cell>
          <cell r="L75">
            <v>-1965.78</v>
          </cell>
        </row>
        <row r="76">
          <cell r="A76">
            <v>2058201</v>
          </cell>
          <cell r="B76" t="str">
            <v>IDC Repairs &amp; Maintenance</v>
          </cell>
          <cell r="C76" t="str">
            <v>B</v>
          </cell>
          <cell r="D76">
            <v>5997.16</v>
          </cell>
          <cell r="E76" t="str">
            <v>D</v>
          </cell>
          <cell r="H76">
            <v>0</v>
          </cell>
          <cell r="J76">
            <v>5997.16</v>
          </cell>
          <cell r="K76" t="str">
            <v>D</v>
          </cell>
          <cell r="L76">
            <v>-5997.16</v>
          </cell>
        </row>
        <row r="77">
          <cell r="A77">
            <v>2058501</v>
          </cell>
          <cell r="B77" t="str">
            <v>IDC Environmental Expense</v>
          </cell>
          <cell r="C77" t="str">
            <v>B</v>
          </cell>
          <cell r="D77">
            <v>1394.29</v>
          </cell>
          <cell r="E77" t="str">
            <v>D</v>
          </cell>
          <cell r="H77">
            <v>0</v>
          </cell>
          <cell r="J77">
            <v>1394.29</v>
          </cell>
          <cell r="K77" t="str">
            <v>D</v>
          </cell>
          <cell r="L77">
            <v>-1394.29</v>
          </cell>
        </row>
        <row r="78">
          <cell r="A78">
            <v>2100101</v>
          </cell>
          <cell r="B78" t="str">
            <v>IDC-US Dril Contract Day Rate</v>
          </cell>
          <cell r="C78" t="str">
            <v>B</v>
          </cell>
          <cell r="D78">
            <v>0</v>
          </cell>
          <cell r="H78">
            <v>0</v>
          </cell>
          <cell r="J78">
            <v>0</v>
          </cell>
          <cell r="L78">
            <v>0</v>
          </cell>
        </row>
        <row r="79">
          <cell r="A79">
            <v>2100701</v>
          </cell>
          <cell r="B79" t="str">
            <v>IDC-US Road|Loc. Pits &amp; Keyws</v>
          </cell>
          <cell r="C79" t="str">
            <v>B</v>
          </cell>
          <cell r="D79">
            <v>0</v>
          </cell>
          <cell r="H79">
            <v>0</v>
          </cell>
          <cell r="J79">
            <v>0</v>
          </cell>
          <cell r="L79">
            <v>0</v>
          </cell>
        </row>
        <row r="80">
          <cell r="A80">
            <v>2105001</v>
          </cell>
          <cell r="B80" t="str">
            <v>IDC-US Drill Bits</v>
          </cell>
          <cell r="C80" t="str">
            <v>B</v>
          </cell>
          <cell r="D80">
            <v>0</v>
          </cell>
          <cell r="H80">
            <v>0</v>
          </cell>
          <cell r="J80">
            <v>0</v>
          </cell>
          <cell r="L80">
            <v>0</v>
          </cell>
        </row>
        <row r="81">
          <cell r="A81">
            <v>2206001</v>
          </cell>
          <cell r="B81" t="str">
            <v>TDC-US Xmas Tree</v>
          </cell>
          <cell r="C81" t="str">
            <v>B</v>
          </cell>
          <cell r="D81">
            <v>0</v>
          </cell>
          <cell r="H81">
            <v>0</v>
          </cell>
          <cell r="J81">
            <v>0</v>
          </cell>
          <cell r="L81">
            <v>0</v>
          </cell>
        </row>
        <row r="82">
          <cell r="A82">
            <v>2251000</v>
          </cell>
          <cell r="B82" t="str">
            <v>Buildings Rollforward 1997</v>
          </cell>
          <cell r="C82" t="str">
            <v>B</v>
          </cell>
          <cell r="D82">
            <v>329936</v>
          </cell>
          <cell r="E82" t="str">
            <v>D</v>
          </cell>
          <cell r="H82">
            <v>0</v>
          </cell>
          <cell r="J82">
            <v>329936</v>
          </cell>
          <cell r="K82" t="str">
            <v>D</v>
          </cell>
          <cell r="L82">
            <v>-329936</v>
          </cell>
        </row>
        <row r="83">
          <cell r="A83">
            <v>2251001</v>
          </cell>
          <cell r="B83" t="str">
            <v>Buildings</v>
          </cell>
          <cell r="C83" t="str">
            <v>B</v>
          </cell>
          <cell r="D83">
            <v>2439008</v>
          </cell>
          <cell r="E83" t="str">
            <v>D</v>
          </cell>
          <cell r="F83">
            <v>47621.07</v>
          </cell>
          <cell r="H83">
            <v>47621.07</v>
          </cell>
          <cell r="I83" t="str">
            <v>D</v>
          </cell>
          <cell r="J83">
            <v>2486629.0699999998</v>
          </cell>
          <cell r="K83" t="str">
            <v>D</v>
          </cell>
          <cell r="L83">
            <v>-2486629.0699999998</v>
          </cell>
        </row>
        <row r="84">
          <cell r="A84">
            <v>2251501</v>
          </cell>
          <cell r="B84" t="str">
            <v>Roads</v>
          </cell>
          <cell r="C84" t="str">
            <v>B</v>
          </cell>
          <cell r="D84">
            <v>952831.9</v>
          </cell>
          <cell r="E84" t="str">
            <v>D</v>
          </cell>
          <cell r="H84">
            <v>0</v>
          </cell>
          <cell r="J84">
            <v>952831.9</v>
          </cell>
          <cell r="K84" t="str">
            <v>D</v>
          </cell>
          <cell r="L84">
            <v>-952831.9</v>
          </cell>
        </row>
        <row r="85">
          <cell r="A85">
            <v>2252001</v>
          </cell>
          <cell r="B85" t="str">
            <v>Pipelines</v>
          </cell>
          <cell r="C85" t="str">
            <v>B</v>
          </cell>
          <cell r="D85">
            <v>628271.03</v>
          </cell>
          <cell r="E85" t="str">
            <v>D</v>
          </cell>
          <cell r="H85">
            <v>0</v>
          </cell>
          <cell r="J85">
            <v>628271.03</v>
          </cell>
          <cell r="K85" t="str">
            <v>D</v>
          </cell>
          <cell r="L85">
            <v>-628271.03</v>
          </cell>
        </row>
        <row r="86">
          <cell r="A86">
            <v>2253000</v>
          </cell>
          <cell r="B86" t="str">
            <v>Plant &amp; Equipment R/F 1997</v>
          </cell>
          <cell r="C86" t="str">
            <v>B</v>
          </cell>
          <cell r="D86">
            <v>0</v>
          </cell>
          <cell r="H86">
            <v>0</v>
          </cell>
          <cell r="J86">
            <v>0</v>
          </cell>
          <cell r="L86">
            <v>0</v>
          </cell>
        </row>
        <row r="87">
          <cell r="A87">
            <v>2253001</v>
          </cell>
          <cell r="B87" t="str">
            <v>Plant &amp; Equipment</v>
          </cell>
          <cell r="C87" t="str">
            <v>B</v>
          </cell>
          <cell r="D87">
            <v>1207834.7</v>
          </cell>
          <cell r="E87" t="str">
            <v>D</v>
          </cell>
          <cell r="F87">
            <v>4138.32</v>
          </cell>
          <cell r="H87">
            <v>4138.32</v>
          </cell>
          <cell r="I87" t="str">
            <v>D</v>
          </cell>
          <cell r="J87">
            <v>1211973.02</v>
          </cell>
          <cell r="K87" t="str">
            <v>D</v>
          </cell>
          <cell r="L87">
            <v>-1211973.02</v>
          </cell>
        </row>
        <row r="88">
          <cell r="A88">
            <v>2253500</v>
          </cell>
          <cell r="B88" t="str">
            <v>Vehicles Rollforward 1997</v>
          </cell>
          <cell r="C88" t="str">
            <v>B</v>
          </cell>
          <cell r="D88">
            <v>541479</v>
          </cell>
          <cell r="E88" t="str">
            <v>D</v>
          </cell>
          <cell r="H88">
            <v>0</v>
          </cell>
          <cell r="J88">
            <v>541479</v>
          </cell>
          <cell r="K88" t="str">
            <v>D</v>
          </cell>
          <cell r="L88">
            <v>-541479</v>
          </cell>
        </row>
        <row r="89">
          <cell r="A89">
            <v>2253501</v>
          </cell>
          <cell r="B89" t="str">
            <v>Vehicles</v>
          </cell>
          <cell r="C89" t="str">
            <v>B</v>
          </cell>
          <cell r="D89">
            <v>9250.85</v>
          </cell>
          <cell r="E89" t="str">
            <v>D</v>
          </cell>
          <cell r="H89">
            <v>0</v>
          </cell>
          <cell r="J89">
            <v>9250.85</v>
          </cell>
          <cell r="K89" t="str">
            <v>D</v>
          </cell>
          <cell r="L89">
            <v>-9250.85</v>
          </cell>
        </row>
        <row r="90">
          <cell r="A90">
            <v>2254001</v>
          </cell>
          <cell r="B90" t="str">
            <v>Vehicles for specialized task</v>
          </cell>
          <cell r="C90" t="str">
            <v>s B</v>
          </cell>
          <cell r="D90">
            <v>951455.11</v>
          </cell>
          <cell r="E90" t="str">
            <v>D</v>
          </cell>
          <cell r="G90">
            <v>3804.17</v>
          </cell>
          <cell r="H90">
            <v>3804.17</v>
          </cell>
          <cell r="I90" t="str">
            <v>C</v>
          </cell>
          <cell r="J90">
            <v>947650.94</v>
          </cell>
          <cell r="K90" t="str">
            <v>D</v>
          </cell>
          <cell r="L90">
            <v>-947650.94</v>
          </cell>
        </row>
        <row r="91">
          <cell r="A91">
            <v>2254501</v>
          </cell>
          <cell r="B91" t="str">
            <v>Vehicles for personnel</v>
          </cell>
          <cell r="C91" t="str">
            <v>B</v>
          </cell>
          <cell r="D91">
            <v>128051.16</v>
          </cell>
          <cell r="E91" t="str">
            <v>D</v>
          </cell>
          <cell r="H91">
            <v>0</v>
          </cell>
          <cell r="J91">
            <v>128051.16</v>
          </cell>
          <cell r="K91" t="str">
            <v>D</v>
          </cell>
          <cell r="L91">
            <v>-128051.16</v>
          </cell>
        </row>
        <row r="92">
          <cell r="A92">
            <v>2254502</v>
          </cell>
          <cell r="B92" t="str">
            <v>Vehicles-Personnel-VAT-Paid</v>
          </cell>
          <cell r="C92" t="str">
            <v>B</v>
          </cell>
          <cell r="D92">
            <v>78183.91</v>
          </cell>
          <cell r="E92" t="str">
            <v>D</v>
          </cell>
          <cell r="H92">
            <v>0</v>
          </cell>
          <cell r="J92">
            <v>78183.91</v>
          </cell>
          <cell r="K92" t="str">
            <v>D</v>
          </cell>
          <cell r="L92">
            <v>-78183.91</v>
          </cell>
        </row>
        <row r="93">
          <cell r="A93">
            <v>2255001</v>
          </cell>
          <cell r="B93" t="str">
            <v>Furniture &amp; Fixtures</v>
          </cell>
          <cell r="C93" t="str">
            <v>B</v>
          </cell>
          <cell r="D93">
            <v>113206.46</v>
          </cell>
          <cell r="E93" t="str">
            <v>D</v>
          </cell>
          <cell r="H93">
            <v>0</v>
          </cell>
          <cell r="J93">
            <v>113206.46</v>
          </cell>
          <cell r="K93" t="str">
            <v>D</v>
          </cell>
          <cell r="L93">
            <v>-113206.46</v>
          </cell>
        </row>
        <row r="94">
          <cell r="A94">
            <v>2256001</v>
          </cell>
          <cell r="B94" t="str">
            <v>Field Communicatios</v>
          </cell>
          <cell r="C94" t="str">
            <v>B</v>
          </cell>
          <cell r="D94">
            <v>280762.5</v>
          </cell>
          <cell r="E94" t="str">
            <v>D</v>
          </cell>
          <cell r="F94">
            <v>3212.99</v>
          </cell>
          <cell r="H94">
            <v>3212.99</v>
          </cell>
          <cell r="I94" t="str">
            <v>D</v>
          </cell>
          <cell r="J94">
            <v>283975.49</v>
          </cell>
          <cell r="K94" t="str">
            <v>D</v>
          </cell>
          <cell r="L94">
            <v>-283975.49</v>
          </cell>
        </row>
        <row r="95">
          <cell r="A95">
            <v>2301000</v>
          </cell>
          <cell r="B95" t="str">
            <v>Apartments Rollforward 1997</v>
          </cell>
          <cell r="C95" t="str">
            <v>B</v>
          </cell>
          <cell r="D95">
            <v>67212</v>
          </cell>
          <cell r="E95" t="str">
            <v>D</v>
          </cell>
          <cell r="H95">
            <v>0</v>
          </cell>
          <cell r="J95">
            <v>67212</v>
          </cell>
          <cell r="K95" t="str">
            <v>D</v>
          </cell>
          <cell r="L95">
            <v>-67212</v>
          </cell>
        </row>
        <row r="96">
          <cell r="A96">
            <v>2301001</v>
          </cell>
          <cell r="B96" t="str">
            <v>Buildings</v>
          </cell>
          <cell r="C96" t="str">
            <v>B</v>
          </cell>
          <cell r="D96">
            <v>64757.81</v>
          </cell>
          <cell r="E96" t="str">
            <v>D</v>
          </cell>
          <cell r="H96">
            <v>0</v>
          </cell>
          <cell r="J96">
            <v>64757.81</v>
          </cell>
          <cell r="K96" t="str">
            <v>D</v>
          </cell>
          <cell r="L96">
            <v>-64757.81</v>
          </cell>
        </row>
        <row r="97">
          <cell r="A97">
            <v>2301010</v>
          </cell>
          <cell r="B97" t="str">
            <v>Office Buildings</v>
          </cell>
          <cell r="C97" t="str">
            <v>B</v>
          </cell>
          <cell r="D97">
            <v>21702.03</v>
          </cell>
          <cell r="E97" t="str">
            <v>D</v>
          </cell>
          <cell r="F97">
            <v>29268.3</v>
          </cell>
          <cell r="H97">
            <v>29268.3</v>
          </cell>
          <cell r="I97" t="str">
            <v>D</v>
          </cell>
          <cell r="J97">
            <v>50970.33</v>
          </cell>
          <cell r="K97" t="str">
            <v>D</v>
          </cell>
          <cell r="L97">
            <v>-50970.33</v>
          </cell>
        </row>
        <row r="98">
          <cell r="A98">
            <v>2301020</v>
          </cell>
          <cell r="B98" t="str">
            <v>Apartments</v>
          </cell>
          <cell r="C98" t="str">
            <v>B</v>
          </cell>
          <cell r="D98">
            <v>147787.25</v>
          </cell>
          <cell r="E98" t="str">
            <v>D</v>
          </cell>
          <cell r="H98">
            <v>0</v>
          </cell>
          <cell r="J98">
            <v>147787.25</v>
          </cell>
          <cell r="K98" t="str">
            <v>D</v>
          </cell>
          <cell r="L98">
            <v>-147787.25</v>
          </cell>
        </row>
        <row r="99">
          <cell r="A99">
            <v>2303000</v>
          </cell>
          <cell r="B99" t="str">
            <v>Office F&amp;F Rollforward 1997</v>
          </cell>
          <cell r="C99" t="str">
            <v>B</v>
          </cell>
          <cell r="D99">
            <v>227318</v>
          </cell>
          <cell r="E99" t="str">
            <v>D</v>
          </cell>
          <cell r="H99">
            <v>0</v>
          </cell>
          <cell r="J99">
            <v>227318</v>
          </cell>
          <cell r="K99" t="str">
            <v>D</v>
          </cell>
          <cell r="L99">
            <v>-227318</v>
          </cell>
        </row>
        <row r="100">
          <cell r="A100">
            <v>2303010</v>
          </cell>
          <cell r="B100" t="str">
            <v>Office Furniture &amp; Fixtures</v>
          </cell>
          <cell r="C100" t="str">
            <v>B</v>
          </cell>
          <cell r="D100">
            <v>14782.82</v>
          </cell>
          <cell r="E100" t="str">
            <v>D</v>
          </cell>
          <cell r="F100">
            <v>4871.45</v>
          </cell>
          <cell r="H100">
            <v>4871.45</v>
          </cell>
          <cell r="I100" t="str">
            <v>D</v>
          </cell>
          <cell r="J100">
            <v>19654.27</v>
          </cell>
          <cell r="K100" t="str">
            <v>D</v>
          </cell>
          <cell r="L100">
            <v>-19654.27</v>
          </cell>
        </row>
        <row r="101">
          <cell r="A101">
            <v>2303020</v>
          </cell>
          <cell r="B101" t="str">
            <v>Apartment Furniture &amp; Fixture</v>
          </cell>
          <cell r="C101" t="str">
            <v>s B</v>
          </cell>
          <cell r="D101">
            <v>65805.070000000007</v>
          </cell>
          <cell r="E101" t="str">
            <v>D</v>
          </cell>
          <cell r="F101">
            <v>6432.66</v>
          </cell>
          <cell r="H101">
            <v>6432.66</v>
          </cell>
          <cell r="I101" t="str">
            <v>D</v>
          </cell>
          <cell r="J101">
            <v>72237.73</v>
          </cell>
          <cell r="K101" t="str">
            <v>D</v>
          </cell>
          <cell r="L101">
            <v>-72237.73</v>
          </cell>
        </row>
        <row r="102">
          <cell r="A102">
            <v>2304001</v>
          </cell>
          <cell r="B102" t="str">
            <v>Office Equipment</v>
          </cell>
          <cell r="C102" t="str">
            <v>B</v>
          </cell>
          <cell r="D102">
            <v>98157.29</v>
          </cell>
          <cell r="E102" t="str">
            <v>D</v>
          </cell>
          <cell r="F102">
            <v>924.62</v>
          </cell>
          <cell r="H102">
            <v>924.62</v>
          </cell>
          <cell r="I102" t="str">
            <v>D</v>
          </cell>
          <cell r="J102">
            <v>99081.91</v>
          </cell>
          <cell r="K102" t="str">
            <v>D</v>
          </cell>
          <cell r="L102">
            <v>-99081.91</v>
          </cell>
        </row>
        <row r="103">
          <cell r="A103">
            <v>2305001</v>
          </cell>
          <cell r="B103" t="str">
            <v>Intangible Assets</v>
          </cell>
          <cell r="C103" t="str">
            <v>B</v>
          </cell>
          <cell r="D103">
            <v>2851.76</v>
          </cell>
          <cell r="E103" t="str">
            <v>D</v>
          </cell>
          <cell r="H103">
            <v>0</v>
          </cell>
          <cell r="J103">
            <v>2851.76</v>
          </cell>
          <cell r="K103" t="str">
            <v>D</v>
          </cell>
          <cell r="L103">
            <v>-2851.76</v>
          </cell>
        </row>
        <row r="104">
          <cell r="A104">
            <v>2305002</v>
          </cell>
          <cell r="B104" t="str">
            <v>Software-Sun System-GL</v>
          </cell>
          <cell r="C104" t="str">
            <v>B</v>
          </cell>
          <cell r="D104">
            <v>62093.59</v>
          </cell>
          <cell r="E104" t="str">
            <v>D</v>
          </cell>
          <cell r="H104">
            <v>0</v>
          </cell>
          <cell r="J104">
            <v>62093.59</v>
          </cell>
          <cell r="K104" t="str">
            <v>D</v>
          </cell>
          <cell r="L104">
            <v>-62093.59</v>
          </cell>
        </row>
        <row r="105">
          <cell r="A105">
            <v>2305003</v>
          </cell>
          <cell r="B105" t="str">
            <v>Software-Sun System-Payroll</v>
          </cell>
          <cell r="C105" t="str">
            <v>B</v>
          </cell>
          <cell r="D105">
            <v>9353.4500000000007</v>
          </cell>
          <cell r="E105" t="str">
            <v>D</v>
          </cell>
          <cell r="H105">
            <v>0</v>
          </cell>
          <cell r="J105">
            <v>9353.4500000000007</v>
          </cell>
          <cell r="K105" t="str">
            <v>D</v>
          </cell>
          <cell r="L105">
            <v>-9353.4500000000007</v>
          </cell>
        </row>
        <row r="106">
          <cell r="A106">
            <v>2350101</v>
          </cell>
          <cell r="B106" t="str">
            <v>WIP IDC Dril Cont Day Rate</v>
          </cell>
          <cell r="C106" t="str">
            <v>B</v>
          </cell>
          <cell r="D106">
            <v>1846530.02</v>
          </cell>
          <cell r="E106" t="str">
            <v>D</v>
          </cell>
          <cell r="F106">
            <v>1117832.58</v>
          </cell>
          <cell r="G106">
            <v>64023</v>
          </cell>
          <cell r="H106">
            <v>1053809.58</v>
          </cell>
          <cell r="I106" t="str">
            <v>D</v>
          </cell>
          <cell r="J106">
            <v>2900339.6</v>
          </cell>
          <cell r="K106" t="str">
            <v>D</v>
          </cell>
          <cell r="L106">
            <v>-2900339.6</v>
          </cell>
        </row>
        <row r="107">
          <cell r="A107">
            <v>2350501</v>
          </cell>
          <cell r="B107" t="str">
            <v>WIP IDC Mobilization/Demob</v>
          </cell>
          <cell r="C107" t="str">
            <v>B</v>
          </cell>
          <cell r="D107">
            <v>1125297.6299999999</v>
          </cell>
          <cell r="E107" t="str">
            <v>D</v>
          </cell>
          <cell r="F107">
            <v>60000</v>
          </cell>
          <cell r="H107">
            <v>60000</v>
          </cell>
          <cell r="I107" t="str">
            <v>D</v>
          </cell>
          <cell r="J107">
            <v>1185297.6299999999</v>
          </cell>
          <cell r="K107" t="str">
            <v>D</v>
          </cell>
          <cell r="L107">
            <v>-1185297.6299999999</v>
          </cell>
        </row>
        <row r="108">
          <cell r="A108">
            <v>2350701</v>
          </cell>
          <cell r="B108" t="str">
            <v>WIP IDC Road|Loc. Pits &amp; Keyw</v>
          </cell>
          <cell r="C108" t="str">
            <v>s B</v>
          </cell>
          <cell r="D108">
            <v>306620.2</v>
          </cell>
          <cell r="E108" t="str">
            <v>D</v>
          </cell>
          <cell r="F108">
            <v>324974.53000000003</v>
          </cell>
          <cell r="H108">
            <v>324974.53000000003</v>
          </cell>
          <cell r="I108" t="str">
            <v>D</v>
          </cell>
          <cell r="J108">
            <v>631594.73</v>
          </cell>
          <cell r="K108" t="str">
            <v>D</v>
          </cell>
          <cell r="L108">
            <v>-631594.73</v>
          </cell>
        </row>
        <row r="109">
          <cell r="A109">
            <v>2351001</v>
          </cell>
          <cell r="B109" t="str">
            <v>WIP IDC Cement &amp; Cement Serv</v>
          </cell>
          <cell r="C109" t="str">
            <v>B</v>
          </cell>
          <cell r="D109">
            <v>105731</v>
          </cell>
          <cell r="E109" t="str">
            <v>D</v>
          </cell>
          <cell r="F109">
            <v>172351</v>
          </cell>
          <cell r="H109">
            <v>172351</v>
          </cell>
          <cell r="I109" t="str">
            <v>D</v>
          </cell>
          <cell r="J109">
            <v>278082</v>
          </cell>
          <cell r="K109" t="str">
            <v>D</v>
          </cell>
          <cell r="L109">
            <v>-278082</v>
          </cell>
        </row>
        <row r="110">
          <cell r="A110">
            <v>2351501</v>
          </cell>
          <cell r="B110" t="str">
            <v>WIP IDC Chemicals</v>
          </cell>
          <cell r="C110" t="str">
            <v>B</v>
          </cell>
          <cell r="D110">
            <v>0</v>
          </cell>
          <cell r="F110">
            <v>65241.33</v>
          </cell>
          <cell r="H110">
            <v>65241.33</v>
          </cell>
          <cell r="I110" t="str">
            <v>D</v>
          </cell>
          <cell r="J110">
            <v>65241.33</v>
          </cell>
          <cell r="K110" t="str">
            <v>D</v>
          </cell>
          <cell r="L110">
            <v>-65241.33</v>
          </cell>
        </row>
        <row r="111">
          <cell r="A111">
            <v>2352001</v>
          </cell>
          <cell r="B111" t="str">
            <v>WIP IDC Wireline Logging</v>
          </cell>
          <cell r="C111" t="str">
            <v>B</v>
          </cell>
          <cell r="D111">
            <v>23300.14</v>
          </cell>
          <cell r="E111" t="str">
            <v>D</v>
          </cell>
          <cell r="F111">
            <v>85311.16</v>
          </cell>
          <cell r="H111">
            <v>85311.16</v>
          </cell>
          <cell r="I111" t="str">
            <v>D</v>
          </cell>
          <cell r="J111">
            <v>108611.3</v>
          </cell>
          <cell r="K111" t="str">
            <v>D</v>
          </cell>
          <cell r="L111">
            <v>-108611.3</v>
          </cell>
        </row>
        <row r="112">
          <cell r="A112">
            <v>2352501</v>
          </cell>
          <cell r="B112" t="str">
            <v>WIP IDC Mud Logging</v>
          </cell>
          <cell r="C112" t="str">
            <v>B</v>
          </cell>
          <cell r="D112">
            <v>222776.23</v>
          </cell>
          <cell r="E112" t="str">
            <v>D</v>
          </cell>
          <cell r="H112">
            <v>0</v>
          </cell>
          <cell r="J112">
            <v>222776.23</v>
          </cell>
          <cell r="K112" t="str">
            <v>D</v>
          </cell>
          <cell r="L112">
            <v>-222776.23</v>
          </cell>
        </row>
        <row r="113">
          <cell r="A113">
            <v>2353001</v>
          </cell>
          <cell r="B113" t="str">
            <v>WIP IDC Formation Testing</v>
          </cell>
          <cell r="C113" t="str">
            <v>B</v>
          </cell>
          <cell r="D113">
            <v>109940.48</v>
          </cell>
          <cell r="E113" t="str">
            <v>D</v>
          </cell>
          <cell r="F113">
            <v>71292.649999999994</v>
          </cell>
          <cell r="H113">
            <v>71292.649999999994</v>
          </cell>
          <cell r="I113" t="str">
            <v>D</v>
          </cell>
          <cell r="J113">
            <v>181233.13</v>
          </cell>
          <cell r="K113" t="str">
            <v>D</v>
          </cell>
          <cell r="L113">
            <v>-181233.13</v>
          </cell>
        </row>
        <row r="114">
          <cell r="A114">
            <v>2355001</v>
          </cell>
          <cell r="B114" t="str">
            <v>WIP IDC Drill Bits</v>
          </cell>
          <cell r="C114" t="str">
            <v>B</v>
          </cell>
          <cell r="D114">
            <v>76421</v>
          </cell>
          <cell r="E114" t="str">
            <v>D</v>
          </cell>
          <cell r="F114">
            <v>81651</v>
          </cell>
          <cell r="H114">
            <v>81651</v>
          </cell>
          <cell r="I114" t="str">
            <v>D</v>
          </cell>
          <cell r="J114">
            <v>158072</v>
          </cell>
          <cell r="K114" t="str">
            <v>D</v>
          </cell>
          <cell r="L114">
            <v>-158072</v>
          </cell>
        </row>
        <row r="115">
          <cell r="A115">
            <v>2355501</v>
          </cell>
          <cell r="B115" t="str">
            <v>WIP IDC Tools &amp; Equip Rental</v>
          </cell>
          <cell r="C115" t="str">
            <v>B</v>
          </cell>
          <cell r="D115">
            <v>38564.86</v>
          </cell>
          <cell r="E115" t="str">
            <v>D</v>
          </cell>
          <cell r="F115">
            <v>429692.93</v>
          </cell>
          <cell r="H115">
            <v>429692.93</v>
          </cell>
          <cell r="I115" t="str">
            <v>D</v>
          </cell>
          <cell r="J115">
            <v>468257.79</v>
          </cell>
          <cell r="K115" t="str">
            <v>D</v>
          </cell>
          <cell r="L115">
            <v>-468257.79</v>
          </cell>
        </row>
        <row r="116">
          <cell r="A116">
            <v>2355701</v>
          </cell>
          <cell r="B116" t="str">
            <v>WIP IDC Materials &amp; Supplies</v>
          </cell>
          <cell r="C116" t="str">
            <v>B</v>
          </cell>
          <cell r="D116">
            <v>420693.51</v>
          </cell>
          <cell r="E116" t="str">
            <v>D</v>
          </cell>
          <cell r="F116">
            <v>1037870.92</v>
          </cell>
          <cell r="G116">
            <v>864676.25</v>
          </cell>
          <cell r="H116">
            <v>173194.67</v>
          </cell>
          <cell r="I116" t="str">
            <v>D</v>
          </cell>
          <cell r="J116">
            <v>593888.18000000005</v>
          </cell>
          <cell r="K116" t="str">
            <v>D</v>
          </cell>
          <cell r="L116">
            <v>-593888.18000000005</v>
          </cell>
        </row>
        <row r="117">
          <cell r="A117">
            <v>2356001</v>
          </cell>
          <cell r="B117" t="str">
            <v>WIP IDC Company labor</v>
          </cell>
          <cell r="C117" t="str">
            <v>B</v>
          </cell>
          <cell r="D117">
            <v>98075.75</v>
          </cell>
          <cell r="E117" t="str">
            <v>D</v>
          </cell>
          <cell r="F117">
            <v>78067.320000000007</v>
          </cell>
          <cell r="H117">
            <v>78067.320000000007</v>
          </cell>
          <cell r="I117" t="str">
            <v>D</v>
          </cell>
          <cell r="J117">
            <v>176143.07</v>
          </cell>
          <cell r="K117" t="str">
            <v>D</v>
          </cell>
          <cell r="L117">
            <v>-176143.07</v>
          </cell>
        </row>
        <row r="118">
          <cell r="A118">
            <v>2356201</v>
          </cell>
          <cell r="B118" t="str">
            <v>WIP IDC Contract Labor</v>
          </cell>
          <cell r="C118" t="str">
            <v>B</v>
          </cell>
          <cell r="D118">
            <v>687138.08</v>
          </cell>
          <cell r="E118" t="str">
            <v>D</v>
          </cell>
          <cell r="F118">
            <v>306247.17</v>
          </cell>
          <cell r="H118">
            <v>306247.17</v>
          </cell>
          <cell r="I118" t="str">
            <v>D</v>
          </cell>
          <cell r="J118">
            <v>993385.25</v>
          </cell>
          <cell r="K118" t="str">
            <v>D</v>
          </cell>
          <cell r="L118">
            <v>-993385.25</v>
          </cell>
        </row>
        <row r="119">
          <cell r="A119">
            <v>2356501</v>
          </cell>
          <cell r="B119" t="str">
            <v>WIP IDC Cont Services &amp; Equip</v>
          </cell>
          <cell r="C119" t="str">
            <v>B</v>
          </cell>
          <cell r="D119">
            <v>304787.39</v>
          </cell>
          <cell r="E119" t="str">
            <v>D</v>
          </cell>
          <cell r="F119">
            <v>16353.09</v>
          </cell>
          <cell r="H119">
            <v>16353.09</v>
          </cell>
          <cell r="I119" t="str">
            <v>D</v>
          </cell>
          <cell r="J119">
            <v>321140.47999999998</v>
          </cell>
          <cell r="K119" t="str">
            <v>D</v>
          </cell>
          <cell r="L119">
            <v>-321140.47999999998</v>
          </cell>
        </row>
        <row r="120">
          <cell r="A120">
            <v>2356701</v>
          </cell>
          <cell r="B120" t="str">
            <v>WIP IDC Professional Services</v>
          </cell>
          <cell r="C120" t="str">
            <v>B</v>
          </cell>
          <cell r="D120">
            <v>155105.19</v>
          </cell>
          <cell r="E120" t="str">
            <v>D</v>
          </cell>
          <cell r="H120">
            <v>0</v>
          </cell>
          <cell r="J120">
            <v>155105.19</v>
          </cell>
          <cell r="K120" t="str">
            <v>D</v>
          </cell>
          <cell r="L120">
            <v>-155105.19</v>
          </cell>
        </row>
        <row r="121">
          <cell r="A121">
            <v>2357001</v>
          </cell>
          <cell r="B121" t="str">
            <v>WIP IDC Fuel &amp; Power</v>
          </cell>
          <cell r="C121" t="str">
            <v>B</v>
          </cell>
          <cell r="D121">
            <v>50031.78</v>
          </cell>
          <cell r="E121" t="str">
            <v>D</v>
          </cell>
          <cell r="F121">
            <v>59362.22</v>
          </cell>
          <cell r="H121">
            <v>59362.22</v>
          </cell>
          <cell r="I121" t="str">
            <v>D</v>
          </cell>
          <cell r="J121">
            <v>109394</v>
          </cell>
          <cell r="K121" t="str">
            <v>D</v>
          </cell>
          <cell r="L121">
            <v>-109394</v>
          </cell>
        </row>
        <row r="122">
          <cell r="A122">
            <v>2357501</v>
          </cell>
          <cell r="B122" t="str">
            <v>WIP IDC Transportation</v>
          </cell>
          <cell r="C122" t="str">
            <v>B</v>
          </cell>
          <cell r="D122">
            <v>133349.54</v>
          </cell>
          <cell r="E122" t="str">
            <v>D</v>
          </cell>
          <cell r="F122">
            <v>98090.92</v>
          </cell>
          <cell r="H122">
            <v>98090.92</v>
          </cell>
          <cell r="I122" t="str">
            <v>D</v>
          </cell>
          <cell r="J122">
            <v>231440.46</v>
          </cell>
          <cell r="K122" t="str">
            <v>D</v>
          </cell>
          <cell r="L122">
            <v>-231440.46</v>
          </cell>
        </row>
        <row r="123">
          <cell r="A123">
            <v>2357520</v>
          </cell>
          <cell r="B123" t="str">
            <v>WIP IDC Helicopter Transport</v>
          </cell>
          <cell r="C123" t="str">
            <v>B</v>
          </cell>
          <cell r="D123">
            <v>2129.6999999999998</v>
          </cell>
          <cell r="E123" t="str">
            <v>D</v>
          </cell>
          <cell r="H123">
            <v>0</v>
          </cell>
          <cell r="J123">
            <v>2129.6999999999998</v>
          </cell>
          <cell r="K123" t="str">
            <v>D</v>
          </cell>
          <cell r="L123">
            <v>-2129.6999999999998</v>
          </cell>
        </row>
        <row r="124">
          <cell r="A124">
            <v>2357540</v>
          </cell>
          <cell r="B124" t="str">
            <v>WIP IDC Marine Transportation</v>
          </cell>
          <cell r="C124" t="str">
            <v>B</v>
          </cell>
          <cell r="D124">
            <v>20318.87</v>
          </cell>
          <cell r="E124" t="str">
            <v>D</v>
          </cell>
          <cell r="F124">
            <v>29911.119999999999</v>
          </cell>
          <cell r="H124">
            <v>29911.119999999999</v>
          </cell>
          <cell r="I124" t="str">
            <v>D</v>
          </cell>
          <cell r="J124">
            <v>50229.99</v>
          </cell>
          <cell r="K124" t="str">
            <v>D</v>
          </cell>
          <cell r="L124">
            <v>-50229.99</v>
          </cell>
        </row>
        <row r="125">
          <cell r="A125">
            <v>2358001</v>
          </cell>
          <cell r="B125" t="str">
            <v>WIP IDC Communication Expense</v>
          </cell>
          <cell r="C125" t="str">
            <v>B</v>
          </cell>
          <cell r="D125">
            <v>7865.19</v>
          </cell>
          <cell r="E125" t="str">
            <v>D</v>
          </cell>
          <cell r="F125">
            <v>8605.8799999999992</v>
          </cell>
          <cell r="H125">
            <v>8605.8799999999992</v>
          </cell>
          <cell r="I125" t="str">
            <v>D</v>
          </cell>
          <cell r="J125">
            <v>16471.07</v>
          </cell>
          <cell r="K125" t="str">
            <v>D</v>
          </cell>
          <cell r="L125">
            <v>-16471.07</v>
          </cell>
        </row>
        <row r="126">
          <cell r="A126">
            <v>2358201</v>
          </cell>
          <cell r="B126" t="str">
            <v>WIP IDC Repairs &amp; Maintenance</v>
          </cell>
          <cell r="C126" t="str">
            <v>B</v>
          </cell>
          <cell r="D126">
            <v>23988.61</v>
          </cell>
          <cell r="E126" t="str">
            <v>D</v>
          </cell>
          <cell r="F126">
            <v>20179.97</v>
          </cell>
          <cell r="H126">
            <v>20179.97</v>
          </cell>
          <cell r="I126" t="str">
            <v>D</v>
          </cell>
          <cell r="J126">
            <v>44168.58</v>
          </cell>
          <cell r="K126" t="str">
            <v>D</v>
          </cell>
          <cell r="L126">
            <v>-44168.58</v>
          </cell>
        </row>
        <row r="127">
          <cell r="A127">
            <v>2358501</v>
          </cell>
          <cell r="B127" t="str">
            <v>WIP IDC Environmental Expense</v>
          </cell>
          <cell r="C127" t="str">
            <v>B</v>
          </cell>
          <cell r="D127">
            <v>5575.08</v>
          </cell>
          <cell r="E127" t="str">
            <v>D</v>
          </cell>
          <cell r="F127">
            <v>3837.55</v>
          </cell>
          <cell r="H127">
            <v>3837.55</v>
          </cell>
          <cell r="I127" t="str">
            <v>D</v>
          </cell>
          <cell r="J127">
            <v>9412.6299999999992</v>
          </cell>
          <cell r="K127" t="str">
            <v>D</v>
          </cell>
          <cell r="L127">
            <v>-9412.6299999999992</v>
          </cell>
        </row>
        <row r="128">
          <cell r="A128">
            <v>2358701</v>
          </cell>
          <cell r="B128" t="str">
            <v>WIP IDC Local Licensing Fees</v>
          </cell>
          <cell r="C128" t="str">
            <v>B</v>
          </cell>
          <cell r="D128">
            <v>126006.5</v>
          </cell>
          <cell r="E128" t="str">
            <v>D</v>
          </cell>
          <cell r="F128">
            <v>3849.49</v>
          </cell>
          <cell r="H128">
            <v>3849.49</v>
          </cell>
          <cell r="I128" t="str">
            <v>D</v>
          </cell>
          <cell r="J128">
            <v>129855.99</v>
          </cell>
          <cell r="K128" t="str">
            <v>D</v>
          </cell>
          <cell r="L128">
            <v>-129855.99</v>
          </cell>
        </row>
        <row r="129">
          <cell r="A129">
            <v>2359001</v>
          </cell>
          <cell r="B129" t="str">
            <v>WIP IDC General &amp; Admin</v>
          </cell>
          <cell r="C129" t="str">
            <v>B</v>
          </cell>
          <cell r="D129">
            <v>0</v>
          </cell>
          <cell r="F129">
            <v>118164.42</v>
          </cell>
          <cell r="H129">
            <v>118164.42</v>
          </cell>
          <cell r="I129" t="str">
            <v>D</v>
          </cell>
          <cell r="J129">
            <v>118164.42</v>
          </cell>
          <cell r="K129" t="str">
            <v>D</v>
          </cell>
          <cell r="L129">
            <v>-118164.42</v>
          </cell>
        </row>
        <row r="130">
          <cell r="A130">
            <v>2403001</v>
          </cell>
          <cell r="B130" t="str">
            <v>WIP-TDC-Production Casing</v>
          </cell>
          <cell r="C130" t="str">
            <v>B</v>
          </cell>
          <cell r="D130">
            <v>40418</v>
          </cell>
          <cell r="E130" t="str">
            <v>D</v>
          </cell>
          <cell r="F130">
            <v>174770.8</v>
          </cell>
          <cell r="H130">
            <v>174770.8</v>
          </cell>
          <cell r="I130" t="str">
            <v>D</v>
          </cell>
          <cell r="J130">
            <v>215188.8</v>
          </cell>
          <cell r="K130" t="str">
            <v>D</v>
          </cell>
          <cell r="L130">
            <v>-215188.8</v>
          </cell>
        </row>
        <row r="131">
          <cell r="A131">
            <v>2403501</v>
          </cell>
          <cell r="B131" t="str">
            <v>WIP-TDC-Tubing</v>
          </cell>
          <cell r="C131" t="str">
            <v>B</v>
          </cell>
          <cell r="D131">
            <v>255399.8</v>
          </cell>
          <cell r="E131" t="str">
            <v>D</v>
          </cell>
          <cell r="F131">
            <v>31836</v>
          </cell>
          <cell r="H131">
            <v>31836</v>
          </cell>
          <cell r="I131" t="str">
            <v>D</v>
          </cell>
          <cell r="J131">
            <v>287235.8</v>
          </cell>
          <cell r="K131" t="str">
            <v>D</v>
          </cell>
          <cell r="L131">
            <v>-287235.8</v>
          </cell>
        </row>
        <row r="132">
          <cell r="A132">
            <v>2405001</v>
          </cell>
          <cell r="B132" t="str">
            <v>WIP-TDC-Casinghead</v>
          </cell>
          <cell r="C132" t="str">
            <v>B</v>
          </cell>
          <cell r="D132">
            <v>28806.240000000002</v>
          </cell>
          <cell r="E132" t="str">
            <v>D</v>
          </cell>
          <cell r="H132">
            <v>0</v>
          </cell>
          <cell r="J132">
            <v>28806.240000000002</v>
          </cell>
          <cell r="K132" t="str">
            <v>D</v>
          </cell>
          <cell r="L132">
            <v>-28806.240000000002</v>
          </cell>
        </row>
        <row r="133">
          <cell r="A133">
            <v>2406001</v>
          </cell>
          <cell r="B133" t="str">
            <v>WIP-TDC-Xmas Tree</v>
          </cell>
          <cell r="C133" t="str">
            <v>B</v>
          </cell>
          <cell r="D133">
            <v>63374.36</v>
          </cell>
          <cell r="E133" t="str">
            <v>D</v>
          </cell>
          <cell r="H133">
            <v>0</v>
          </cell>
          <cell r="J133">
            <v>63374.36</v>
          </cell>
          <cell r="K133" t="str">
            <v>D</v>
          </cell>
          <cell r="L133">
            <v>-63374.36</v>
          </cell>
        </row>
        <row r="134">
          <cell r="A134">
            <v>2409001</v>
          </cell>
          <cell r="B134" t="str">
            <v>WIP-TDC-Other Mats &amp; Equip</v>
          </cell>
          <cell r="C134" t="str">
            <v>B</v>
          </cell>
          <cell r="D134">
            <v>429350.56</v>
          </cell>
          <cell r="E134" t="str">
            <v>D</v>
          </cell>
          <cell r="G134">
            <v>1219.17</v>
          </cell>
          <cell r="H134">
            <v>1219.17</v>
          </cell>
          <cell r="I134" t="str">
            <v>C</v>
          </cell>
          <cell r="J134">
            <v>428131.39</v>
          </cell>
          <cell r="K134" t="str">
            <v>D</v>
          </cell>
          <cell r="L134">
            <v>-428131.39</v>
          </cell>
        </row>
        <row r="135">
          <cell r="A135">
            <v>2451000</v>
          </cell>
          <cell r="B135" t="str">
            <v>WIP Rollforward 1997</v>
          </cell>
          <cell r="C135" t="str">
            <v>B</v>
          </cell>
          <cell r="D135">
            <v>0</v>
          </cell>
          <cell r="H135">
            <v>0</v>
          </cell>
          <cell r="J135">
            <v>0</v>
          </cell>
          <cell r="L135">
            <v>0</v>
          </cell>
        </row>
        <row r="136">
          <cell r="A136">
            <v>2511001</v>
          </cell>
          <cell r="B136" t="str">
            <v>WIP-BUILDINGS-Materials</v>
          </cell>
          <cell r="C136" t="str">
            <v>B</v>
          </cell>
          <cell r="D136">
            <v>0</v>
          </cell>
          <cell r="F136">
            <v>12307.77</v>
          </cell>
          <cell r="H136">
            <v>12307.77</v>
          </cell>
          <cell r="I136" t="str">
            <v>D</v>
          </cell>
          <cell r="J136">
            <v>12307.77</v>
          </cell>
          <cell r="K136" t="str">
            <v>D</v>
          </cell>
          <cell r="L136">
            <v>-12307.77</v>
          </cell>
        </row>
        <row r="137">
          <cell r="A137">
            <v>2511701</v>
          </cell>
          <cell r="B137" t="str">
            <v>WIP - Buildings - Proj Design</v>
          </cell>
          <cell r="C137" t="str">
            <v>B</v>
          </cell>
          <cell r="D137">
            <v>41790.21</v>
          </cell>
          <cell r="E137" t="str">
            <v>D</v>
          </cell>
          <cell r="F137">
            <v>6737.58</v>
          </cell>
          <cell r="H137">
            <v>6737.58</v>
          </cell>
          <cell r="I137" t="str">
            <v>D</v>
          </cell>
          <cell r="J137">
            <v>48527.79</v>
          </cell>
          <cell r="K137" t="str">
            <v>D</v>
          </cell>
          <cell r="L137">
            <v>-48527.79</v>
          </cell>
        </row>
        <row r="138">
          <cell r="A138">
            <v>2516201</v>
          </cell>
          <cell r="B138" t="str">
            <v>WIP-BUILDINGS-Contract Labor</v>
          </cell>
          <cell r="C138" t="str">
            <v>B</v>
          </cell>
          <cell r="D138">
            <v>0</v>
          </cell>
          <cell r="F138">
            <v>567.64</v>
          </cell>
          <cell r="H138" t="str">
            <v>567.64D</v>
          </cell>
          <cell r="J138">
            <v>567.64</v>
          </cell>
          <cell r="K138" t="str">
            <v>D</v>
          </cell>
          <cell r="L138">
            <v>-567.64</v>
          </cell>
        </row>
        <row r="139">
          <cell r="A139">
            <v>2521701</v>
          </cell>
          <cell r="B139" t="str">
            <v>WIP - Roads - Proj Design</v>
          </cell>
          <cell r="C139" t="str">
            <v>B</v>
          </cell>
          <cell r="D139">
            <v>6467.33</v>
          </cell>
          <cell r="E139" t="str">
            <v>D</v>
          </cell>
          <cell r="H139">
            <v>0</v>
          </cell>
          <cell r="J139">
            <v>6467.33</v>
          </cell>
          <cell r="K139" t="str">
            <v>D</v>
          </cell>
          <cell r="L139">
            <v>-6467.33</v>
          </cell>
        </row>
        <row r="140">
          <cell r="A140">
            <v>2522501</v>
          </cell>
          <cell r="B140" t="str">
            <v>WIP-ROADS-Local Services</v>
          </cell>
          <cell r="C140" t="str">
            <v>B</v>
          </cell>
          <cell r="D140">
            <v>17496.330000000002</v>
          </cell>
          <cell r="E140" t="str">
            <v>D</v>
          </cell>
          <cell r="H140">
            <v>0</v>
          </cell>
          <cell r="J140">
            <v>17496.330000000002</v>
          </cell>
          <cell r="K140" t="str">
            <v>D</v>
          </cell>
          <cell r="L140">
            <v>-17496.330000000002</v>
          </cell>
        </row>
        <row r="141">
          <cell r="A141">
            <v>2531001</v>
          </cell>
          <cell r="B141" t="str">
            <v>WIP-P'LINES-Materials</v>
          </cell>
          <cell r="C141" t="str">
            <v>B</v>
          </cell>
          <cell r="D141">
            <v>127569.46</v>
          </cell>
          <cell r="E141" t="str">
            <v>D</v>
          </cell>
          <cell r="H141">
            <v>0</v>
          </cell>
          <cell r="J141">
            <v>127569.46</v>
          </cell>
          <cell r="K141" t="str">
            <v>D</v>
          </cell>
          <cell r="L141">
            <v>-127569.46</v>
          </cell>
        </row>
        <row r="142">
          <cell r="A142">
            <v>2531501</v>
          </cell>
          <cell r="B142" t="str">
            <v>WIP-P'LINES-Overhead</v>
          </cell>
          <cell r="C142" t="str">
            <v>B</v>
          </cell>
          <cell r="D142">
            <v>136679.17000000001</v>
          </cell>
          <cell r="E142" t="str">
            <v>D</v>
          </cell>
          <cell r="H142">
            <v>0</v>
          </cell>
          <cell r="J142">
            <v>136679.17000000001</v>
          </cell>
          <cell r="K142" t="str">
            <v>D</v>
          </cell>
          <cell r="L142">
            <v>-136679.17000000001</v>
          </cell>
        </row>
        <row r="143">
          <cell r="A143">
            <v>2531701</v>
          </cell>
          <cell r="B143" t="str">
            <v>WIP - Pipelines - Proj Design</v>
          </cell>
          <cell r="C143" t="str">
            <v>B</v>
          </cell>
          <cell r="D143">
            <v>40487.760000000002</v>
          </cell>
          <cell r="E143" t="str">
            <v>D</v>
          </cell>
          <cell r="H143">
            <v>0</v>
          </cell>
          <cell r="J143">
            <v>40487.760000000002</v>
          </cell>
          <cell r="K143" t="str">
            <v>D</v>
          </cell>
          <cell r="L143">
            <v>-40487.760000000002</v>
          </cell>
        </row>
        <row r="144">
          <cell r="A144">
            <v>2532001</v>
          </cell>
          <cell r="B144" t="str">
            <v>WIP-P'LINES-Transportation</v>
          </cell>
          <cell r="C144" t="str">
            <v>B</v>
          </cell>
          <cell r="D144">
            <v>29324.29</v>
          </cell>
          <cell r="E144" t="str">
            <v>D</v>
          </cell>
          <cell r="H144">
            <v>0</v>
          </cell>
          <cell r="J144">
            <v>29324.29</v>
          </cell>
          <cell r="K144" t="str">
            <v>D</v>
          </cell>
          <cell r="L144">
            <v>-29324.29</v>
          </cell>
        </row>
        <row r="145">
          <cell r="A145">
            <v>2532501</v>
          </cell>
          <cell r="B145" t="str">
            <v>WIP-P'LINES-Local Services</v>
          </cell>
          <cell r="C145" t="str">
            <v>B</v>
          </cell>
          <cell r="D145">
            <v>2447.5300000000002</v>
          </cell>
          <cell r="E145" t="str">
            <v>D</v>
          </cell>
          <cell r="H145">
            <v>0</v>
          </cell>
          <cell r="J145">
            <v>2447.5300000000002</v>
          </cell>
          <cell r="K145" t="str">
            <v>D</v>
          </cell>
          <cell r="L145">
            <v>-2447.5300000000002</v>
          </cell>
        </row>
        <row r="146">
          <cell r="A146">
            <v>2536001</v>
          </cell>
          <cell r="B146" t="str">
            <v>WIP-P'LINES-Company labor</v>
          </cell>
          <cell r="C146" t="str">
            <v>B</v>
          </cell>
          <cell r="D146">
            <v>90488.17</v>
          </cell>
          <cell r="E146" t="str">
            <v>D</v>
          </cell>
          <cell r="H146">
            <v>0</v>
          </cell>
          <cell r="J146">
            <v>90488.17</v>
          </cell>
          <cell r="K146" t="str">
            <v>D</v>
          </cell>
          <cell r="L146">
            <v>-90488.17</v>
          </cell>
        </row>
        <row r="147">
          <cell r="A147">
            <v>2536201</v>
          </cell>
          <cell r="B147" t="str">
            <v>WIP-P'LINES-Contract Labor</v>
          </cell>
          <cell r="C147" t="str">
            <v>B</v>
          </cell>
          <cell r="D147">
            <v>227305.69</v>
          </cell>
          <cell r="E147" t="str">
            <v>D</v>
          </cell>
          <cell r="H147">
            <v>0</v>
          </cell>
          <cell r="J147">
            <v>227305.69</v>
          </cell>
          <cell r="K147" t="str">
            <v>D</v>
          </cell>
          <cell r="L147">
            <v>-227305.69</v>
          </cell>
        </row>
        <row r="148">
          <cell r="A148">
            <v>2541001</v>
          </cell>
          <cell r="B148" t="str">
            <v>WIP-GATHSYS-Materials</v>
          </cell>
          <cell r="C148" t="str">
            <v>B</v>
          </cell>
          <cell r="D148">
            <v>488981.24</v>
          </cell>
          <cell r="E148" t="str">
            <v>D</v>
          </cell>
          <cell r="F148">
            <v>26727.37</v>
          </cell>
          <cell r="H148">
            <v>26727.37</v>
          </cell>
          <cell r="I148" t="str">
            <v>D</v>
          </cell>
          <cell r="J148">
            <v>515708.61</v>
          </cell>
          <cell r="K148" t="str">
            <v>D</v>
          </cell>
          <cell r="L148">
            <v>-515708.61</v>
          </cell>
        </row>
        <row r="149">
          <cell r="A149">
            <v>2541501</v>
          </cell>
          <cell r="B149" t="str">
            <v>WIP-GATHSYS-Overhead</v>
          </cell>
          <cell r="C149" t="str">
            <v>B</v>
          </cell>
          <cell r="D149">
            <v>143405.5</v>
          </cell>
          <cell r="E149" t="str">
            <v>D</v>
          </cell>
          <cell r="H149">
            <v>0</v>
          </cell>
          <cell r="J149">
            <v>143405.5</v>
          </cell>
          <cell r="K149" t="str">
            <v>D</v>
          </cell>
          <cell r="L149">
            <v>-143405.5</v>
          </cell>
        </row>
        <row r="150">
          <cell r="A150">
            <v>2541701</v>
          </cell>
          <cell r="B150" t="str">
            <v>WIP - Gathsys - Proj Design</v>
          </cell>
          <cell r="C150" t="str">
            <v>B</v>
          </cell>
          <cell r="D150">
            <v>43464.22</v>
          </cell>
          <cell r="E150" t="str">
            <v>D</v>
          </cell>
          <cell r="F150">
            <v>52232.94</v>
          </cell>
          <cell r="H150">
            <v>52232.94</v>
          </cell>
          <cell r="I150" t="str">
            <v>D</v>
          </cell>
          <cell r="J150">
            <v>95697.16</v>
          </cell>
          <cell r="K150" t="str">
            <v>D</v>
          </cell>
          <cell r="L150">
            <v>-95697.16</v>
          </cell>
        </row>
        <row r="151">
          <cell r="A151">
            <v>2542001</v>
          </cell>
          <cell r="B151" t="str">
            <v>WIP-GATHSYS-Transportation</v>
          </cell>
          <cell r="C151" t="str">
            <v>B</v>
          </cell>
          <cell r="D151">
            <v>19243.169999999998</v>
          </cell>
          <cell r="E151" t="str">
            <v>D</v>
          </cell>
          <cell r="H151">
            <v>0</v>
          </cell>
          <cell r="J151">
            <v>19243.169999999998</v>
          </cell>
          <cell r="K151" t="str">
            <v>D</v>
          </cell>
          <cell r="L151">
            <v>-19243.169999999998</v>
          </cell>
        </row>
        <row r="152">
          <cell r="A152">
            <v>2542501</v>
          </cell>
          <cell r="B152" t="str">
            <v>WIP-GATHSYS-Local Services</v>
          </cell>
          <cell r="C152" t="str">
            <v>B</v>
          </cell>
          <cell r="D152">
            <v>296767.95</v>
          </cell>
          <cell r="E152" t="str">
            <v>D</v>
          </cell>
          <cell r="F152">
            <v>31938.63</v>
          </cell>
          <cell r="H152">
            <v>31938.63</v>
          </cell>
          <cell r="I152" t="str">
            <v>D</v>
          </cell>
          <cell r="J152">
            <v>328706.58</v>
          </cell>
          <cell r="K152" t="str">
            <v>D</v>
          </cell>
          <cell r="L152">
            <v>-328706.58</v>
          </cell>
        </row>
        <row r="153">
          <cell r="A153">
            <v>2546001</v>
          </cell>
          <cell r="B153" t="str">
            <v>WIP-GATHSYS-Company labor</v>
          </cell>
          <cell r="C153" t="str">
            <v>B</v>
          </cell>
          <cell r="D153">
            <v>37631.120000000003</v>
          </cell>
          <cell r="E153" t="str">
            <v>D</v>
          </cell>
          <cell r="H153">
            <v>0</v>
          </cell>
          <cell r="J153">
            <v>37631.120000000003</v>
          </cell>
          <cell r="K153" t="str">
            <v>D</v>
          </cell>
          <cell r="L153">
            <v>-37631.120000000003</v>
          </cell>
        </row>
        <row r="154">
          <cell r="A154">
            <v>2546201</v>
          </cell>
          <cell r="B154" t="str">
            <v>WIP-GATHSYS-Contract Labor</v>
          </cell>
          <cell r="C154" t="str">
            <v>B</v>
          </cell>
          <cell r="D154">
            <v>112913.8</v>
          </cell>
          <cell r="E154" t="str">
            <v>D</v>
          </cell>
          <cell r="H154">
            <v>0</v>
          </cell>
          <cell r="J154">
            <v>112913.8</v>
          </cell>
          <cell r="K154" t="str">
            <v>D</v>
          </cell>
          <cell r="L154">
            <v>-112913.8</v>
          </cell>
        </row>
        <row r="155">
          <cell r="A155">
            <v>2551001</v>
          </cell>
          <cell r="B155" t="str">
            <v>WIP-P&amp;E-Materials</v>
          </cell>
          <cell r="C155" t="str">
            <v>B</v>
          </cell>
          <cell r="D155">
            <v>629880.43999999994</v>
          </cell>
          <cell r="E155" t="str">
            <v>D</v>
          </cell>
          <cell r="F155">
            <v>273169.53999999998</v>
          </cell>
          <cell r="G155">
            <v>195317.45</v>
          </cell>
          <cell r="H155">
            <v>77852.09</v>
          </cell>
          <cell r="I155" t="str">
            <v>D</v>
          </cell>
          <cell r="J155">
            <v>707732.53</v>
          </cell>
          <cell r="K155" t="str">
            <v>D</v>
          </cell>
          <cell r="L155">
            <v>-707732.53</v>
          </cell>
        </row>
        <row r="156">
          <cell r="A156">
            <v>2551501</v>
          </cell>
          <cell r="B156" t="str">
            <v>WIP-P&amp;E-Overhead</v>
          </cell>
          <cell r="C156" t="str">
            <v>B</v>
          </cell>
          <cell r="D156">
            <v>316452.2</v>
          </cell>
          <cell r="E156" t="str">
            <v>D</v>
          </cell>
          <cell r="F156">
            <v>88848.59</v>
          </cell>
          <cell r="H156">
            <v>88848.59</v>
          </cell>
          <cell r="I156" t="str">
            <v>D</v>
          </cell>
          <cell r="J156">
            <v>405300.79</v>
          </cell>
          <cell r="K156" t="str">
            <v>D</v>
          </cell>
          <cell r="L156">
            <v>-405300.79</v>
          </cell>
        </row>
        <row r="157">
          <cell r="A157">
            <v>2551701</v>
          </cell>
          <cell r="B157" t="str">
            <v>WIP - P&amp;E - Proj Design</v>
          </cell>
          <cell r="C157" t="str">
            <v>B</v>
          </cell>
          <cell r="D157">
            <v>63674.879999999997</v>
          </cell>
          <cell r="E157" t="str">
            <v>D</v>
          </cell>
          <cell r="H157">
            <v>0</v>
          </cell>
          <cell r="J157">
            <v>63674.879999999997</v>
          </cell>
          <cell r="K157" t="str">
            <v>D</v>
          </cell>
          <cell r="L157">
            <v>-63674.879999999997</v>
          </cell>
        </row>
        <row r="158">
          <cell r="A158">
            <v>2552001</v>
          </cell>
          <cell r="B158" t="str">
            <v>WIP-P&amp;E-Transportation</v>
          </cell>
          <cell r="C158" t="str">
            <v>B</v>
          </cell>
          <cell r="D158">
            <v>47502.21</v>
          </cell>
          <cell r="E158" t="str">
            <v>D</v>
          </cell>
          <cell r="F158">
            <v>19404.37</v>
          </cell>
          <cell r="H158">
            <v>19404.37</v>
          </cell>
          <cell r="I158" t="str">
            <v>D</v>
          </cell>
          <cell r="J158">
            <v>66906.58</v>
          </cell>
          <cell r="K158" t="str">
            <v>D</v>
          </cell>
          <cell r="L158">
            <v>-66906.58</v>
          </cell>
        </row>
        <row r="159">
          <cell r="A159">
            <v>2552501</v>
          </cell>
          <cell r="B159" t="str">
            <v>WIP-P&amp;E-Local Services</v>
          </cell>
          <cell r="C159" t="str">
            <v>B</v>
          </cell>
          <cell r="D159">
            <v>30496.51</v>
          </cell>
          <cell r="E159" t="str">
            <v>D</v>
          </cell>
          <cell r="F159">
            <v>5705.22</v>
          </cell>
          <cell r="H159">
            <v>5705.22</v>
          </cell>
          <cell r="I159" t="str">
            <v>D</v>
          </cell>
          <cell r="J159">
            <v>36201.730000000003</v>
          </cell>
          <cell r="K159" t="str">
            <v>D</v>
          </cell>
          <cell r="L159">
            <v>-36201.730000000003</v>
          </cell>
        </row>
        <row r="160">
          <cell r="A160">
            <v>2556001</v>
          </cell>
          <cell r="B160" t="str">
            <v>WIP-P&amp;E-Company labor</v>
          </cell>
          <cell r="C160" t="str">
            <v>B</v>
          </cell>
          <cell r="D160">
            <v>130462.26</v>
          </cell>
          <cell r="E160" t="str">
            <v>D</v>
          </cell>
          <cell r="F160">
            <v>28252.48</v>
          </cell>
          <cell r="H160">
            <v>28252.48</v>
          </cell>
          <cell r="I160" t="str">
            <v>D</v>
          </cell>
          <cell r="J160">
            <v>158714.74</v>
          </cell>
          <cell r="K160" t="str">
            <v>D</v>
          </cell>
          <cell r="L160">
            <v>-158714.74</v>
          </cell>
        </row>
        <row r="161">
          <cell r="A161">
            <v>2556201</v>
          </cell>
          <cell r="B161" t="str">
            <v>WIP-P&amp;E-Contract Labor</v>
          </cell>
          <cell r="C161" t="str">
            <v>B</v>
          </cell>
          <cell r="D161">
            <v>473254.96</v>
          </cell>
          <cell r="E161" t="str">
            <v>D</v>
          </cell>
          <cell r="F161">
            <v>53627.09</v>
          </cell>
          <cell r="H161">
            <v>53627.09</v>
          </cell>
          <cell r="I161" t="str">
            <v>D</v>
          </cell>
          <cell r="J161">
            <v>526882.05000000005</v>
          </cell>
          <cell r="K161" t="str">
            <v>D</v>
          </cell>
          <cell r="L161">
            <v>-526882.05000000005</v>
          </cell>
        </row>
        <row r="162">
          <cell r="A162">
            <v>2601001</v>
          </cell>
          <cell r="B162" t="str">
            <v>Sales FCP Offset</v>
          </cell>
          <cell r="C162" t="str">
            <v>B</v>
          </cell>
          <cell r="D162">
            <v>2504261.65</v>
          </cell>
          <cell r="E162" t="str">
            <v>C</v>
          </cell>
          <cell r="H162">
            <v>0</v>
          </cell>
          <cell r="J162">
            <v>2504261.65</v>
          </cell>
          <cell r="K162" t="str">
            <v>C</v>
          </cell>
          <cell r="L162">
            <v>2504261.65</v>
          </cell>
        </row>
        <row r="163">
          <cell r="A163">
            <v>2602001</v>
          </cell>
          <cell r="B163" t="str">
            <v>Transportation FCP Offset</v>
          </cell>
          <cell r="C163" t="str">
            <v>B</v>
          </cell>
          <cell r="D163">
            <v>231326.03</v>
          </cell>
          <cell r="E163" t="str">
            <v>D</v>
          </cell>
          <cell r="H163">
            <v>0</v>
          </cell>
          <cell r="J163">
            <v>231326.03</v>
          </cell>
          <cell r="K163" t="str">
            <v>D</v>
          </cell>
          <cell r="L163">
            <v>-231326.03</v>
          </cell>
        </row>
        <row r="164">
          <cell r="A164">
            <v>2603001</v>
          </cell>
          <cell r="B164" t="str">
            <v>Marketing FCP Offset</v>
          </cell>
          <cell r="C164" t="str">
            <v>B</v>
          </cell>
          <cell r="D164">
            <v>40509.24</v>
          </cell>
          <cell r="E164" t="str">
            <v>D</v>
          </cell>
          <cell r="H164">
            <v>0</v>
          </cell>
          <cell r="J164">
            <v>40509.24</v>
          </cell>
          <cell r="K164" t="str">
            <v>D</v>
          </cell>
          <cell r="L164">
            <v>-40509.24</v>
          </cell>
        </row>
        <row r="165">
          <cell r="A165">
            <v>2604001</v>
          </cell>
          <cell r="B165" t="str">
            <v>Operating expense FCP Offset</v>
          </cell>
          <cell r="C165" t="str">
            <v>B</v>
          </cell>
          <cell r="D165">
            <v>1213721.71</v>
          </cell>
          <cell r="E165" t="str">
            <v>D</v>
          </cell>
          <cell r="H165">
            <v>0</v>
          </cell>
          <cell r="J165">
            <v>1213721.71</v>
          </cell>
          <cell r="K165" t="str">
            <v>D</v>
          </cell>
          <cell r="L165">
            <v>-1213721.71</v>
          </cell>
        </row>
        <row r="166">
          <cell r="A166">
            <v>2701001</v>
          </cell>
          <cell r="B166" t="str">
            <v>Accumulated Depletion</v>
          </cell>
          <cell r="C166" t="str">
            <v>B</v>
          </cell>
          <cell r="D166">
            <v>146511.35999999999</v>
          </cell>
          <cell r="E166" t="str">
            <v>C</v>
          </cell>
          <cell r="G166">
            <v>224299.59</v>
          </cell>
          <cell r="H166">
            <v>224299.59</v>
          </cell>
          <cell r="I166" t="str">
            <v>C</v>
          </cell>
          <cell r="J166">
            <v>370810.95</v>
          </cell>
          <cell r="K166" t="str">
            <v>C</v>
          </cell>
          <cell r="L166">
            <v>370810.95</v>
          </cell>
        </row>
        <row r="167">
          <cell r="A167">
            <v>2705000</v>
          </cell>
          <cell r="B167" t="str">
            <v>Accum. Deprec.-CORPA 1997</v>
          </cell>
          <cell r="C167" t="str">
            <v>B</v>
          </cell>
          <cell r="D167">
            <v>190950</v>
          </cell>
          <cell r="E167" t="str">
            <v>C</v>
          </cell>
          <cell r="H167">
            <v>0</v>
          </cell>
          <cell r="J167">
            <v>190950</v>
          </cell>
          <cell r="K167" t="str">
            <v>C</v>
          </cell>
          <cell r="L167">
            <v>190950</v>
          </cell>
        </row>
        <row r="168">
          <cell r="A168">
            <v>2705001</v>
          </cell>
          <cell r="B168" t="str">
            <v>Accumulated Depreciation-CORP</v>
          </cell>
          <cell r="C168" t="str">
            <v>A B</v>
          </cell>
          <cell r="D168">
            <v>1184964.8700000001</v>
          </cell>
          <cell r="E168" t="str">
            <v>C</v>
          </cell>
          <cell r="G168">
            <v>197816.07</v>
          </cell>
          <cell r="H168">
            <v>197816.07</v>
          </cell>
          <cell r="I168" t="str">
            <v>C</v>
          </cell>
          <cell r="J168">
            <v>1382780.94</v>
          </cell>
          <cell r="K168" t="str">
            <v>C</v>
          </cell>
          <cell r="L168">
            <v>1382780.94</v>
          </cell>
        </row>
        <row r="169">
          <cell r="A169" t="str">
            <v>300A&amp;B01</v>
          </cell>
          <cell r="B169" t="str">
            <v>A&amp;B</v>
          </cell>
          <cell r="C169" t="str">
            <v>C</v>
          </cell>
          <cell r="D169">
            <v>0</v>
          </cell>
          <cell r="H169">
            <v>0</v>
          </cell>
          <cell r="J169">
            <v>0</v>
          </cell>
          <cell r="L169">
            <v>0</v>
          </cell>
        </row>
        <row r="170">
          <cell r="A170" t="str">
            <v>300AAC01</v>
          </cell>
          <cell r="B170" t="str">
            <v>Aktau Auto Center</v>
          </cell>
          <cell r="C170" t="str">
            <v>C</v>
          </cell>
          <cell r="D170">
            <v>0</v>
          </cell>
          <cell r="H170">
            <v>0</v>
          </cell>
          <cell r="J170">
            <v>0</v>
          </cell>
          <cell r="L170">
            <v>0</v>
          </cell>
        </row>
        <row r="171">
          <cell r="A171" t="str">
            <v>300ABB01</v>
          </cell>
          <cell r="B171" t="str">
            <v>ABB Vetco Gray</v>
          </cell>
          <cell r="C171" t="str">
            <v>C</v>
          </cell>
          <cell r="D171">
            <v>0</v>
          </cell>
          <cell r="H171">
            <v>0</v>
          </cell>
          <cell r="J171">
            <v>0</v>
          </cell>
          <cell r="L171">
            <v>0</v>
          </cell>
        </row>
        <row r="172">
          <cell r="A172" t="str">
            <v>300ABC01</v>
          </cell>
          <cell r="B172" t="str">
            <v>A&amp;B Commerce</v>
          </cell>
          <cell r="C172" t="str">
            <v>C</v>
          </cell>
          <cell r="D172">
            <v>0</v>
          </cell>
          <cell r="H172">
            <v>0</v>
          </cell>
          <cell r="J172">
            <v>0</v>
          </cell>
          <cell r="L172">
            <v>0</v>
          </cell>
        </row>
        <row r="173">
          <cell r="A173" t="str">
            <v>300ABU01</v>
          </cell>
          <cell r="B173" t="str">
            <v>Abuov</v>
          </cell>
          <cell r="C173" t="str">
            <v>C</v>
          </cell>
          <cell r="D173">
            <v>0</v>
          </cell>
          <cell r="H173">
            <v>0</v>
          </cell>
          <cell r="J173">
            <v>0</v>
          </cell>
          <cell r="L173">
            <v>0</v>
          </cell>
        </row>
        <row r="174">
          <cell r="A174" t="str">
            <v>300ACC01</v>
          </cell>
          <cell r="B174" t="str">
            <v>ACCEPT</v>
          </cell>
          <cell r="C174" t="str">
            <v>C</v>
          </cell>
          <cell r="D174">
            <v>0</v>
          </cell>
          <cell r="H174">
            <v>0</v>
          </cell>
          <cell r="J174">
            <v>0</v>
          </cell>
          <cell r="L174">
            <v>0</v>
          </cell>
        </row>
        <row r="175">
          <cell r="A175" t="str">
            <v>300ACE01</v>
          </cell>
          <cell r="B175" t="str">
            <v>ACE-Intl Agents</v>
          </cell>
          <cell r="C175" t="str">
            <v>C</v>
          </cell>
          <cell r="D175">
            <v>0</v>
          </cell>
          <cell r="G175">
            <v>4225</v>
          </cell>
          <cell r="H175">
            <v>4225</v>
          </cell>
          <cell r="I175" t="str">
            <v>C</v>
          </cell>
          <cell r="J175">
            <v>4225</v>
          </cell>
          <cell r="K175" t="str">
            <v>C</v>
          </cell>
          <cell r="L175">
            <v>4225</v>
          </cell>
        </row>
        <row r="176">
          <cell r="A176" t="str">
            <v>300ADV01</v>
          </cell>
          <cell r="B176" t="str">
            <v>Advance International Transpor</v>
          </cell>
          <cell r="C176" t="str">
            <v>C</v>
          </cell>
          <cell r="D176">
            <v>0</v>
          </cell>
          <cell r="H176">
            <v>0</v>
          </cell>
          <cell r="J176">
            <v>0</v>
          </cell>
          <cell r="L176">
            <v>0</v>
          </cell>
        </row>
        <row r="177">
          <cell r="A177" t="str">
            <v>300AGP01</v>
          </cell>
          <cell r="B177" t="str">
            <v>AGP1</v>
          </cell>
          <cell r="C177" t="str">
            <v>C</v>
          </cell>
          <cell r="D177" t="str">
            <v>176.37C</v>
          </cell>
          <cell r="F177">
            <v>176.37</v>
          </cell>
          <cell r="H177" t="str">
            <v>176.37D</v>
          </cell>
          <cell r="J177">
            <v>0</v>
          </cell>
          <cell r="L177">
            <v>0</v>
          </cell>
        </row>
        <row r="178">
          <cell r="A178" t="str">
            <v>300AIB01</v>
          </cell>
          <cell r="B178" t="str">
            <v>AIB</v>
          </cell>
          <cell r="C178" t="str">
            <v>C</v>
          </cell>
          <cell r="D178">
            <v>2222.46</v>
          </cell>
          <cell r="E178" t="str">
            <v>C</v>
          </cell>
          <cell r="F178">
            <v>2222.46</v>
          </cell>
          <cell r="H178">
            <v>2222.46</v>
          </cell>
          <cell r="I178" t="str">
            <v>D</v>
          </cell>
          <cell r="J178">
            <v>0</v>
          </cell>
          <cell r="L178">
            <v>0</v>
          </cell>
        </row>
        <row r="179">
          <cell r="A179" t="str">
            <v>300AIL01</v>
          </cell>
          <cell r="B179" t="str">
            <v>AILAK</v>
          </cell>
          <cell r="C179" t="str">
            <v>C</v>
          </cell>
          <cell r="D179">
            <v>0</v>
          </cell>
          <cell r="H179">
            <v>0</v>
          </cell>
          <cell r="J179">
            <v>0</v>
          </cell>
          <cell r="L179">
            <v>0</v>
          </cell>
        </row>
        <row r="180">
          <cell r="A180" t="str">
            <v>300AIN01</v>
          </cell>
          <cell r="B180" t="str">
            <v>AINA</v>
          </cell>
          <cell r="C180" t="str">
            <v>C</v>
          </cell>
          <cell r="D180">
            <v>0</v>
          </cell>
          <cell r="H180">
            <v>0</v>
          </cell>
          <cell r="J180">
            <v>0</v>
          </cell>
          <cell r="L180">
            <v>0</v>
          </cell>
        </row>
        <row r="181">
          <cell r="A181" t="str">
            <v>300AIS01</v>
          </cell>
          <cell r="B181" t="str">
            <v>Aishuakuly School</v>
          </cell>
          <cell r="C181" t="str">
            <v>C</v>
          </cell>
          <cell r="D181">
            <v>0</v>
          </cell>
          <cell r="H181">
            <v>0</v>
          </cell>
          <cell r="J181">
            <v>0</v>
          </cell>
          <cell r="L181">
            <v>0</v>
          </cell>
        </row>
        <row r="182">
          <cell r="A182" t="str">
            <v>300AJI01</v>
          </cell>
          <cell r="B182" t="str">
            <v>Ajigaliev</v>
          </cell>
          <cell r="C182" t="str">
            <v>C</v>
          </cell>
          <cell r="D182">
            <v>1173.3</v>
          </cell>
          <cell r="E182" t="str">
            <v>C</v>
          </cell>
          <cell r="F182">
            <v>1173.3</v>
          </cell>
          <cell r="H182">
            <v>1173.3</v>
          </cell>
          <cell r="I182" t="str">
            <v>D</v>
          </cell>
          <cell r="J182">
            <v>0</v>
          </cell>
          <cell r="L182">
            <v>0</v>
          </cell>
        </row>
        <row r="183">
          <cell r="A183" t="str">
            <v>300AKB01</v>
          </cell>
          <cell r="B183" t="str">
            <v>Akbobek</v>
          </cell>
          <cell r="C183" t="str">
            <v>C</v>
          </cell>
          <cell r="D183">
            <v>0</v>
          </cell>
          <cell r="H183">
            <v>0</v>
          </cell>
          <cell r="J183">
            <v>0</v>
          </cell>
          <cell r="L183">
            <v>0</v>
          </cell>
        </row>
        <row r="184">
          <cell r="A184" t="str">
            <v>300AKK01</v>
          </cell>
          <cell r="B184" t="str">
            <v>Akku</v>
          </cell>
          <cell r="C184" t="str">
            <v>C</v>
          </cell>
          <cell r="D184">
            <v>0</v>
          </cell>
          <cell r="G184">
            <v>138.65</v>
          </cell>
          <cell r="H184" t="str">
            <v>138.65C</v>
          </cell>
          <cell r="J184">
            <v>138.65</v>
          </cell>
          <cell r="K184" t="str">
            <v>C</v>
          </cell>
          <cell r="L184">
            <v>138.65</v>
          </cell>
        </row>
        <row r="185">
          <cell r="A185" t="str">
            <v>300AKM02</v>
          </cell>
          <cell r="B185" t="str">
            <v>Akma Oil</v>
          </cell>
          <cell r="C185" t="str">
            <v>C</v>
          </cell>
          <cell r="D185">
            <v>0</v>
          </cell>
          <cell r="H185">
            <v>0</v>
          </cell>
          <cell r="J185">
            <v>0</v>
          </cell>
          <cell r="L185">
            <v>0</v>
          </cell>
        </row>
        <row r="186">
          <cell r="A186" t="str">
            <v>300AKM03</v>
          </cell>
          <cell r="B186" t="str">
            <v>Akmo - 88</v>
          </cell>
          <cell r="C186" t="str">
            <v>C</v>
          </cell>
          <cell r="D186">
            <v>0</v>
          </cell>
          <cell r="H186">
            <v>0</v>
          </cell>
          <cell r="J186">
            <v>0</v>
          </cell>
          <cell r="L186">
            <v>0</v>
          </cell>
        </row>
        <row r="187">
          <cell r="A187" t="str">
            <v>300AKT01</v>
          </cell>
          <cell r="B187" t="str">
            <v>Aktau Gaz</v>
          </cell>
          <cell r="C187" t="str">
            <v>C</v>
          </cell>
          <cell r="D187">
            <v>0</v>
          </cell>
          <cell r="H187">
            <v>0</v>
          </cell>
          <cell r="J187">
            <v>0</v>
          </cell>
          <cell r="L187">
            <v>0</v>
          </cell>
        </row>
        <row r="188">
          <cell r="A188" t="str">
            <v>300AKT02</v>
          </cell>
          <cell r="B188" t="str">
            <v>Aktau Adau Service</v>
          </cell>
          <cell r="C188" t="str">
            <v>C</v>
          </cell>
          <cell r="D188">
            <v>0</v>
          </cell>
          <cell r="H188">
            <v>0</v>
          </cell>
          <cell r="J188">
            <v>0</v>
          </cell>
          <cell r="L188">
            <v>0</v>
          </cell>
        </row>
        <row r="189">
          <cell r="A189" t="str">
            <v>300ALI01</v>
          </cell>
          <cell r="B189" t="str">
            <v>Alimov</v>
          </cell>
          <cell r="C189" t="str">
            <v>C</v>
          </cell>
          <cell r="D189">
            <v>0</v>
          </cell>
          <cell r="H189">
            <v>0</v>
          </cell>
          <cell r="J189">
            <v>0</v>
          </cell>
          <cell r="L189">
            <v>0</v>
          </cell>
        </row>
        <row r="190">
          <cell r="A190" t="str">
            <v>300ALM01</v>
          </cell>
          <cell r="B190" t="str">
            <v>Alma TV</v>
          </cell>
          <cell r="C190" t="str">
            <v>C</v>
          </cell>
          <cell r="D190">
            <v>0</v>
          </cell>
          <cell r="H190">
            <v>0</v>
          </cell>
          <cell r="J190">
            <v>0</v>
          </cell>
          <cell r="L190">
            <v>0</v>
          </cell>
        </row>
        <row r="191">
          <cell r="A191" t="str">
            <v>300ALP01</v>
          </cell>
          <cell r="B191" t="str">
            <v>ALPHA PRO</v>
          </cell>
          <cell r="C191" t="str">
            <v>C</v>
          </cell>
          <cell r="D191">
            <v>0</v>
          </cell>
          <cell r="G191">
            <v>266.22000000000003</v>
          </cell>
          <cell r="H191" t="str">
            <v>266.22C</v>
          </cell>
          <cell r="J191">
            <v>266.22000000000003</v>
          </cell>
          <cell r="K191" t="str">
            <v>C</v>
          </cell>
          <cell r="L191">
            <v>266.22000000000003</v>
          </cell>
        </row>
        <row r="192">
          <cell r="A192" t="str">
            <v>300ALT01</v>
          </cell>
          <cell r="B192" t="str">
            <v>ALTEL</v>
          </cell>
          <cell r="C192" t="str">
            <v>C</v>
          </cell>
          <cell r="D192" t="str">
            <v>130.22C</v>
          </cell>
          <cell r="F192">
            <v>130.22</v>
          </cell>
          <cell r="G192">
            <v>246.52</v>
          </cell>
          <cell r="H192" t="str">
            <v>116.30C</v>
          </cell>
          <cell r="J192">
            <v>246.52</v>
          </cell>
          <cell r="K192" t="str">
            <v>C</v>
          </cell>
          <cell r="L192">
            <v>246.52</v>
          </cell>
        </row>
        <row r="193">
          <cell r="A193" t="str">
            <v>300AMA01</v>
          </cell>
          <cell r="B193" t="str">
            <v>Amandyk-Ss</v>
          </cell>
          <cell r="C193" t="str">
            <v>C</v>
          </cell>
          <cell r="D193">
            <v>0</v>
          </cell>
          <cell r="H193">
            <v>0</v>
          </cell>
          <cell r="J193">
            <v>0</v>
          </cell>
          <cell r="L193">
            <v>0</v>
          </cell>
        </row>
        <row r="194">
          <cell r="A194" t="str">
            <v>300AME01</v>
          </cell>
          <cell r="B194" t="str">
            <v>Ameron International</v>
          </cell>
          <cell r="C194" t="str">
            <v>C</v>
          </cell>
          <cell r="D194">
            <v>34245.769999999997</v>
          </cell>
          <cell r="E194" t="str">
            <v>C</v>
          </cell>
          <cell r="F194">
            <v>34245.269999999997</v>
          </cell>
          <cell r="H194">
            <v>34245.269999999997</v>
          </cell>
          <cell r="I194" t="str">
            <v>D</v>
          </cell>
          <cell r="J194">
            <v>0.5</v>
          </cell>
          <cell r="K194" t="str">
            <v>C</v>
          </cell>
          <cell r="L194">
            <v>0.5</v>
          </cell>
        </row>
        <row r="195">
          <cell r="A195" t="str">
            <v>300ANG01</v>
          </cell>
          <cell r="B195" t="str">
            <v>Anglo-Caspian Serv</v>
          </cell>
          <cell r="C195" t="str">
            <v>C</v>
          </cell>
          <cell r="D195">
            <v>6900</v>
          </cell>
          <cell r="E195" t="str">
            <v>C</v>
          </cell>
          <cell r="F195">
            <v>6900</v>
          </cell>
          <cell r="H195">
            <v>6900</v>
          </cell>
          <cell r="I195" t="str">
            <v>D</v>
          </cell>
          <cell r="J195">
            <v>0</v>
          </cell>
          <cell r="L195">
            <v>0</v>
          </cell>
        </row>
        <row r="196">
          <cell r="A196" t="str">
            <v>300ANK01</v>
          </cell>
          <cell r="B196" t="str">
            <v>Ankara Hotel (Ait)</v>
          </cell>
          <cell r="C196" t="str">
            <v>C</v>
          </cell>
          <cell r="D196">
            <v>0</v>
          </cell>
          <cell r="G196">
            <v>3130.01</v>
          </cell>
          <cell r="H196">
            <v>3130.01</v>
          </cell>
          <cell r="I196" t="str">
            <v>C</v>
          </cell>
          <cell r="J196">
            <v>3130.01</v>
          </cell>
          <cell r="K196" t="str">
            <v>C</v>
          </cell>
          <cell r="L196">
            <v>3130.01</v>
          </cell>
        </row>
        <row r="197">
          <cell r="A197" t="str">
            <v>300ARC01</v>
          </cell>
          <cell r="B197" t="str">
            <v>Arctic/Plains Const</v>
          </cell>
          <cell r="C197" t="str">
            <v>C</v>
          </cell>
          <cell r="D197">
            <v>11160</v>
          </cell>
          <cell r="E197" t="str">
            <v>C</v>
          </cell>
          <cell r="F197">
            <v>11160</v>
          </cell>
          <cell r="G197">
            <v>21600</v>
          </cell>
          <cell r="H197">
            <v>10440</v>
          </cell>
          <cell r="I197" t="str">
            <v>C</v>
          </cell>
          <cell r="J197">
            <v>21600</v>
          </cell>
          <cell r="K197" t="str">
            <v>C</v>
          </cell>
          <cell r="L197">
            <v>21600</v>
          </cell>
        </row>
        <row r="198">
          <cell r="A198" t="str">
            <v>300ARM01</v>
          </cell>
          <cell r="B198" t="str">
            <v>Arman JV</v>
          </cell>
          <cell r="C198" t="str">
            <v>C</v>
          </cell>
          <cell r="D198">
            <v>0</v>
          </cell>
          <cell r="H198">
            <v>0</v>
          </cell>
          <cell r="J198">
            <v>0</v>
          </cell>
          <cell r="L198">
            <v>0</v>
          </cell>
        </row>
        <row r="199">
          <cell r="A199" t="str">
            <v>300ARS01</v>
          </cell>
          <cell r="B199" t="str">
            <v>ARS</v>
          </cell>
          <cell r="C199" t="str">
            <v>C</v>
          </cell>
          <cell r="D199">
            <v>0</v>
          </cell>
          <cell r="H199">
            <v>0</v>
          </cell>
          <cell r="J199">
            <v>0</v>
          </cell>
          <cell r="L199">
            <v>0</v>
          </cell>
        </row>
        <row r="200">
          <cell r="A200" t="str">
            <v>300ART01</v>
          </cell>
          <cell r="B200" t="str">
            <v>Arti Sugar</v>
          </cell>
          <cell r="C200" t="str">
            <v>C</v>
          </cell>
          <cell r="D200">
            <v>0</v>
          </cell>
          <cell r="H200">
            <v>0</v>
          </cell>
          <cell r="J200">
            <v>0</v>
          </cell>
          <cell r="L200">
            <v>0</v>
          </cell>
        </row>
        <row r="201">
          <cell r="A201" t="str">
            <v>300ARV01</v>
          </cell>
          <cell r="B201" t="str">
            <v>ARVES</v>
          </cell>
          <cell r="C201" t="str">
            <v>C</v>
          </cell>
          <cell r="D201">
            <v>0</v>
          </cell>
          <cell r="G201">
            <v>1078.98</v>
          </cell>
          <cell r="H201">
            <v>1078.98</v>
          </cell>
          <cell r="I201" t="str">
            <v>C</v>
          </cell>
          <cell r="J201">
            <v>1078.98</v>
          </cell>
          <cell r="K201" t="str">
            <v>C</v>
          </cell>
          <cell r="L201">
            <v>1078.98</v>
          </cell>
        </row>
        <row r="202">
          <cell r="A202" t="str">
            <v>300AST01</v>
          </cell>
          <cell r="B202" t="str">
            <v>Astros</v>
          </cell>
          <cell r="C202" t="str">
            <v>C</v>
          </cell>
          <cell r="D202">
            <v>0</v>
          </cell>
          <cell r="G202">
            <v>977.22</v>
          </cell>
          <cell r="H202" t="str">
            <v>977.22C</v>
          </cell>
          <cell r="J202">
            <v>977.22</v>
          </cell>
          <cell r="K202" t="str">
            <v>C</v>
          </cell>
          <cell r="L202">
            <v>977.22</v>
          </cell>
        </row>
        <row r="203">
          <cell r="A203" t="str">
            <v>300ATA01</v>
          </cell>
          <cell r="B203" t="str">
            <v>Atabai</v>
          </cell>
          <cell r="C203" t="str">
            <v>C</v>
          </cell>
          <cell r="D203">
            <v>0</v>
          </cell>
          <cell r="H203">
            <v>0</v>
          </cell>
          <cell r="J203">
            <v>0</v>
          </cell>
          <cell r="L203">
            <v>0</v>
          </cell>
        </row>
        <row r="204">
          <cell r="A204" t="str">
            <v>300AUE01</v>
          </cell>
          <cell r="B204" t="str">
            <v>AUES</v>
          </cell>
          <cell r="C204" t="str">
            <v>C</v>
          </cell>
          <cell r="D204" t="str">
            <v>325.25C</v>
          </cell>
          <cell r="F204">
            <v>325.25</v>
          </cell>
          <cell r="H204" t="str">
            <v>325.25D</v>
          </cell>
          <cell r="J204">
            <v>0</v>
          </cell>
          <cell r="L204">
            <v>0</v>
          </cell>
        </row>
        <row r="205">
          <cell r="A205" t="str">
            <v>300AVD01</v>
          </cell>
          <cell r="B205" t="str">
            <v>Avdievsky</v>
          </cell>
          <cell r="C205" t="str">
            <v>C</v>
          </cell>
          <cell r="D205">
            <v>0</v>
          </cell>
          <cell r="H205">
            <v>0</v>
          </cell>
          <cell r="J205">
            <v>0</v>
          </cell>
          <cell r="L205">
            <v>0</v>
          </cell>
        </row>
        <row r="206">
          <cell r="A206" t="str">
            <v>300AVR01</v>
          </cell>
          <cell r="B206" t="str">
            <v>Avramenco</v>
          </cell>
          <cell r="C206" t="str">
            <v>C</v>
          </cell>
          <cell r="D206">
            <v>9303.0400000000009</v>
          </cell>
          <cell r="E206" t="str">
            <v>C</v>
          </cell>
          <cell r="F206">
            <v>9767.8799999999992</v>
          </cell>
          <cell r="H206">
            <v>9767.8799999999992</v>
          </cell>
          <cell r="I206" t="str">
            <v>D</v>
          </cell>
          <cell r="J206">
            <v>464.84</v>
          </cell>
          <cell r="K206" t="str">
            <v>D</v>
          </cell>
          <cell r="L206">
            <v>-464.84</v>
          </cell>
        </row>
        <row r="207">
          <cell r="A207" t="str">
            <v>300AYA01</v>
          </cell>
          <cell r="B207" t="str">
            <v>AYAZ</v>
          </cell>
          <cell r="C207" t="str">
            <v>C</v>
          </cell>
          <cell r="D207">
            <v>3952.6</v>
          </cell>
          <cell r="E207" t="str">
            <v>C</v>
          </cell>
          <cell r="F207">
            <v>3952.6</v>
          </cell>
          <cell r="H207">
            <v>3952.6</v>
          </cell>
          <cell r="I207" t="str">
            <v>D</v>
          </cell>
          <cell r="J207">
            <v>0</v>
          </cell>
          <cell r="L207">
            <v>0</v>
          </cell>
        </row>
        <row r="208">
          <cell r="A208" t="str">
            <v>300AYA02</v>
          </cell>
          <cell r="B208" t="str">
            <v>AYAT</v>
          </cell>
          <cell r="C208" t="str">
            <v>C</v>
          </cell>
          <cell r="D208">
            <v>0</v>
          </cell>
          <cell r="H208">
            <v>0</v>
          </cell>
          <cell r="J208">
            <v>0</v>
          </cell>
          <cell r="L208">
            <v>0</v>
          </cell>
        </row>
        <row r="209">
          <cell r="A209" t="str">
            <v>300AZH01</v>
          </cell>
          <cell r="B209" t="str">
            <v>Azhigaliev</v>
          </cell>
          <cell r="C209" t="str">
            <v>C</v>
          </cell>
          <cell r="D209">
            <v>0</v>
          </cell>
          <cell r="H209">
            <v>0</v>
          </cell>
          <cell r="J209">
            <v>0</v>
          </cell>
          <cell r="L209">
            <v>0</v>
          </cell>
        </row>
        <row r="210">
          <cell r="A210" t="str">
            <v>300BAK01</v>
          </cell>
          <cell r="B210" t="str">
            <v>Bakyt</v>
          </cell>
          <cell r="C210" t="str">
            <v>C</v>
          </cell>
          <cell r="D210">
            <v>0</v>
          </cell>
          <cell r="H210">
            <v>0</v>
          </cell>
          <cell r="J210">
            <v>0</v>
          </cell>
          <cell r="L210">
            <v>0</v>
          </cell>
        </row>
        <row r="211">
          <cell r="A211" t="str">
            <v>300BAK02</v>
          </cell>
          <cell r="B211" t="str">
            <v>Baker Hughes Solutions</v>
          </cell>
          <cell r="C211" t="str">
            <v>C</v>
          </cell>
          <cell r="D211">
            <v>167612.54999999999</v>
          </cell>
          <cell r="E211" t="str">
            <v>C</v>
          </cell>
          <cell r="F211">
            <v>473374.39</v>
          </cell>
          <cell r="G211">
            <v>1428574.58</v>
          </cell>
          <cell r="H211">
            <v>955200.19</v>
          </cell>
          <cell r="I211" t="str">
            <v>C</v>
          </cell>
          <cell r="J211">
            <v>1122812.74</v>
          </cell>
          <cell r="K211" t="str">
            <v>C</v>
          </cell>
          <cell r="L211">
            <v>1122812.74</v>
          </cell>
        </row>
        <row r="212">
          <cell r="A212" t="str">
            <v>300BAK03</v>
          </cell>
          <cell r="B212" t="str">
            <v>Baker Atlas</v>
          </cell>
          <cell r="C212" t="str">
            <v>C</v>
          </cell>
          <cell r="D212">
            <v>0</v>
          </cell>
          <cell r="H212">
            <v>0</v>
          </cell>
          <cell r="J212">
            <v>0</v>
          </cell>
          <cell r="L212">
            <v>0</v>
          </cell>
        </row>
        <row r="213">
          <cell r="A213" t="str">
            <v>300BAS01</v>
          </cell>
          <cell r="B213" t="str">
            <v>BAS</v>
          </cell>
          <cell r="C213" t="str">
            <v>C</v>
          </cell>
          <cell r="D213">
            <v>70123.28</v>
          </cell>
          <cell r="E213" t="str">
            <v>C</v>
          </cell>
          <cell r="F213">
            <v>90458.61</v>
          </cell>
          <cell r="G213">
            <v>94918.8</v>
          </cell>
          <cell r="H213">
            <v>4460.1899999999996</v>
          </cell>
          <cell r="I213" t="str">
            <v>C</v>
          </cell>
          <cell r="J213">
            <v>74583.47</v>
          </cell>
          <cell r="K213" t="str">
            <v>C</v>
          </cell>
          <cell r="L213">
            <v>74583.47</v>
          </cell>
        </row>
        <row r="214">
          <cell r="A214" t="str">
            <v>300BEK01</v>
          </cell>
          <cell r="B214" t="str">
            <v>Beka</v>
          </cell>
          <cell r="C214" t="str">
            <v>C</v>
          </cell>
          <cell r="D214">
            <v>0</v>
          </cell>
          <cell r="H214">
            <v>0</v>
          </cell>
          <cell r="J214">
            <v>0</v>
          </cell>
          <cell r="L214">
            <v>0</v>
          </cell>
        </row>
        <row r="215">
          <cell r="A215" t="str">
            <v>300BEN01</v>
          </cell>
          <cell r="B215" t="str">
            <v>Ben</v>
          </cell>
          <cell r="C215" t="str">
            <v>C</v>
          </cell>
          <cell r="D215">
            <v>0</v>
          </cell>
          <cell r="H215">
            <v>0</v>
          </cell>
          <cell r="J215">
            <v>0</v>
          </cell>
          <cell r="L215">
            <v>0</v>
          </cell>
        </row>
        <row r="216">
          <cell r="A216" t="str">
            <v>300BEY01</v>
          </cell>
          <cell r="B216" t="str">
            <v>Beyneu Joldiery</v>
          </cell>
          <cell r="C216" t="str">
            <v>C</v>
          </cell>
          <cell r="D216">
            <v>131969.63</v>
          </cell>
          <cell r="E216" t="str">
            <v>C</v>
          </cell>
          <cell r="F216">
            <v>117698.3</v>
          </cell>
          <cell r="H216">
            <v>117698.3</v>
          </cell>
          <cell r="I216" t="str">
            <v>D</v>
          </cell>
          <cell r="J216">
            <v>14271.33</v>
          </cell>
          <cell r="K216" t="str">
            <v>C</v>
          </cell>
          <cell r="L216">
            <v>14271.33</v>
          </cell>
        </row>
        <row r="217">
          <cell r="A217" t="str">
            <v>300BIK01</v>
          </cell>
          <cell r="B217" t="str">
            <v>Biko</v>
          </cell>
          <cell r="C217" t="str">
            <v>C</v>
          </cell>
          <cell r="D217">
            <v>0</v>
          </cell>
          <cell r="H217">
            <v>0</v>
          </cell>
          <cell r="J217">
            <v>0</v>
          </cell>
          <cell r="L217">
            <v>0</v>
          </cell>
        </row>
        <row r="218">
          <cell r="A218" t="str">
            <v>300BOR01</v>
          </cell>
          <cell r="B218" t="str">
            <v>Borovik</v>
          </cell>
          <cell r="C218" t="str">
            <v>C</v>
          </cell>
          <cell r="D218">
            <v>0</v>
          </cell>
          <cell r="H218">
            <v>0</v>
          </cell>
          <cell r="J218">
            <v>0</v>
          </cell>
          <cell r="L218">
            <v>0</v>
          </cell>
        </row>
        <row r="219">
          <cell r="A219" t="str">
            <v>300BUR01</v>
          </cell>
          <cell r="B219" t="str">
            <v>BURGYSHI</v>
          </cell>
          <cell r="C219" t="str">
            <v>C</v>
          </cell>
          <cell r="D219">
            <v>0</v>
          </cell>
          <cell r="H219">
            <v>0</v>
          </cell>
          <cell r="J219">
            <v>0</v>
          </cell>
          <cell r="L219">
            <v>0</v>
          </cell>
        </row>
        <row r="220">
          <cell r="A220" t="str">
            <v>300CAN01</v>
          </cell>
          <cell r="B220" t="str">
            <v>Canam Services</v>
          </cell>
          <cell r="C220" t="str">
            <v>C</v>
          </cell>
          <cell r="D220" t="str">
            <v>59.71C</v>
          </cell>
          <cell r="F220">
            <v>1.51</v>
          </cell>
          <cell r="H220" t="str">
            <v>1.51D</v>
          </cell>
          <cell r="J220">
            <v>58.2</v>
          </cell>
          <cell r="K220" t="str">
            <v>C</v>
          </cell>
          <cell r="L220">
            <v>58.2</v>
          </cell>
        </row>
        <row r="221">
          <cell r="A221" t="str">
            <v>300CAS01</v>
          </cell>
          <cell r="B221" t="str">
            <v>Caspi Munai Gaz</v>
          </cell>
          <cell r="C221" t="str">
            <v>C</v>
          </cell>
          <cell r="D221" t="str">
            <v>911.72C</v>
          </cell>
          <cell r="F221">
            <v>23.14</v>
          </cell>
          <cell r="H221" t="str">
            <v>23.14D</v>
          </cell>
          <cell r="J221">
            <v>888.58</v>
          </cell>
          <cell r="K221" t="str">
            <v>C</v>
          </cell>
          <cell r="L221">
            <v>888.58</v>
          </cell>
        </row>
        <row r="222">
          <cell r="A222" t="str">
            <v>300CAS02</v>
          </cell>
          <cell r="B222" t="str">
            <v>Caspian Transport</v>
          </cell>
          <cell r="C222" t="str">
            <v>C</v>
          </cell>
          <cell r="D222">
            <v>0</v>
          </cell>
          <cell r="H222">
            <v>0</v>
          </cell>
          <cell r="J222">
            <v>0</v>
          </cell>
          <cell r="L222">
            <v>0</v>
          </cell>
        </row>
        <row r="223">
          <cell r="A223" t="str">
            <v>300CAT01</v>
          </cell>
          <cell r="B223" t="str">
            <v>Catkaz</v>
          </cell>
          <cell r="C223" t="str">
            <v>C</v>
          </cell>
          <cell r="D223">
            <v>69940.34</v>
          </cell>
          <cell r="E223" t="str">
            <v>C</v>
          </cell>
          <cell r="F223">
            <v>25073.35</v>
          </cell>
          <cell r="G223">
            <v>88133.01</v>
          </cell>
          <cell r="H223">
            <v>63059.66</v>
          </cell>
          <cell r="I223" t="str">
            <v>C</v>
          </cell>
          <cell r="J223">
            <v>133000</v>
          </cell>
          <cell r="K223" t="str">
            <v>C</v>
          </cell>
          <cell r="L223">
            <v>133000</v>
          </cell>
        </row>
        <row r="224">
          <cell r="A224" t="str">
            <v>300CHA01</v>
          </cell>
          <cell r="B224" t="str">
            <v>Challenger Oil Services</v>
          </cell>
          <cell r="C224" t="str">
            <v>C</v>
          </cell>
          <cell r="D224">
            <v>1400023.61</v>
          </cell>
          <cell r="E224" t="str">
            <v>C</v>
          </cell>
          <cell r="F224">
            <v>1400023</v>
          </cell>
          <cell r="H224">
            <v>1400023</v>
          </cell>
          <cell r="I224" t="str">
            <v>D</v>
          </cell>
          <cell r="J224">
            <v>0.61</v>
          </cell>
          <cell r="K224" t="str">
            <v>C</v>
          </cell>
          <cell r="L224">
            <v>0.61</v>
          </cell>
        </row>
        <row r="225">
          <cell r="A225" t="str">
            <v>300CHA02</v>
          </cell>
          <cell r="B225" t="str">
            <v>Chaparral Resources Inc</v>
          </cell>
          <cell r="C225" t="str">
            <v>C</v>
          </cell>
          <cell r="D225">
            <v>0</v>
          </cell>
          <cell r="G225">
            <v>799082.99</v>
          </cell>
          <cell r="H225">
            <v>799082.99</v>
          </cell>
          <cell r="I225" t="str">
            <v>C</v>
          </cell>
          <cell r="J225">
            <v>799082.99</v>
          </cell>
          <cell r="K225" t="str">
            <v>C</v>
          </cell>
          <cell r="L225">
            <v>799082.99</v>
          </cell>
        </row>
        <row r="226">
          <cell r="A226" t="str">
            <v>300COM01</v>
          </cell>
          <cell r="B226" t="str">
            <v>Min Comms/Trans</v>
          </cell>
          <cell r="C226" t="str">
            <v>C</v>
          </cell>
          <cell r="D226">
            <v>0</v>
          </cell>
          <cell r="H226">
            <v>0</v>
          </cell>
          <cell r="J226">
            <v>0</v>
          </cell>
          <cell r="L226">
            <v>0</v>
          </cell>
        </row>
        <row r="227">
          <cell r="A227" t="str">
            <v>300COM02</v>
          </cell>
          <cell r="B227" t="str">
            <v>Complex Systems</v>
          </cell>
          <cell r="C227" t="str">
            <v>C</v>
          </cell>
          <cell r="D227">
            <v>0</v>
          </cell>
          <cell r="H227">
            <v>0</v>
          </cell>
          <cell r="J227">
            <v>0</v>
          </cell>
          <cell r="L227">
            <v>0</v>
          </cell>
        </row>
        <row r="228">
          <cell r="A228" t="str">
            <v>300COM03</v>
          </cell>
          <cell r="B228" t="str">
            <v>Comfort</v>
          </cell>
          <cell r="C228" t="str">
            <v>C</v>
          </cell>
          <cell r="D228" t="str">
            <v>0.01D</v>
          </cell>
          <cell r="G228">
            <v>0.01</v>
          </cell>
          <cell r="H228" t="str">
            <v>0.01C</v>
          </cell>
          <cell r="J228">
            <v>0</v>
          </cell>
          <cell r="L228">
            <v>0</v>
          </cell>
        </row>
        <row r="229">
          <cell r="A229" t="str">
            <v>300CON01</v>
          </cell>
          <cell r="B229" t="str">
            <v>Continental Shiptores</v>
          </cell>
          <cell r="C229" t="str">
            <v>C</v>
          </cell>
          <cell r="D229">
            <v>400000</v>
          </cell>
          <cell r="E229" t="str">
            <v>C</v>
          </cell>
          <cell r="F229">
            <v>400000</v>
          </cell>
          <cell r="G229">
            <v>13517</v>
          </cell>
          <cell r="H229">
            <v>386483</v>
          </cell>
          <cell r="I229" t="str">
            <v>D</v>
          </cell>
          <cell r="J229">
            <v>13517</v>
          </cell>
          <cell r="K229" t="str">
            <v>C</v>
          </cell>
          <cell r="L229">
            <v>13517</v>
          </cell>
        </row>
        <row r="230">
          <cell r="A230" t="str">
            <v>300CRA01</v>
          </cell>
          <cell r="B230" t="str">
            <v>CRANE SERVICE</v>
          </cell>
          <cell r="C230" t="str">
            <v>C</v>
          </cell>
          <cell r="D230">
            <v>0</v>
          </cell>
          <cell r="H230">
            <v>0</v>
          </cell>
          <cell r="J230">
            <v>0</v>
          </cell>
          <cell r="L230">
            <v>0</v>
          </cell>
        </row>
        <row r="231">
          <cell r="A231" t="str">
            <v>300CWG01</v>
          </cell>
          <cell r="B231" t="str">
            <v>CWG-MOLDIR SU GROUP</v>
          </cell>
          <cell r="C231" t="str">
            <v>C</v>
          </cell>
          <cell r="D231">
            <v>0</v>
          </cell>
          <cell r="H231">
            <v>0</v>
          </cell>
          <cell r="J231">
            <v>0</v>
          </cell>
          <cell r="L231">
            <v>0</v>
          </cell>
        </row>
        <row r="232">
          <cell r="A232" t="str">
            <v>300DAR01</v>
          </cell>
          <cell r="B232" t="str">
            <v>Dariya</v>
          </cell>
          <cell r="C232" t="str">
            <v>C</v>
          </cell>
          <cell r="D232" t="str">
            <v>406.50C</v>
          </cell>
          <cell r="F232">
            <v>406.5</v>
          </cell>
          <cell r="G232">
            <v>198.46</v>
          </cell>
          <cell r="H232" t="str">
            <v>208.04D</v>
          </cell>
          <cell r="J232">
            <v>198.46</v>
          </cell>
          <cell r="K232" t="str">
            <v>C</v>
          </cell>
          <cell r="L232">
            <v>198.46</v>
          </cell>
        </row>
        <row r="233">
          <cell r="A233" t="str">
            <v>300DOS01</v>
          </cell>
          <cell r="B233" t="str">
            <v>Dostastyk</v>
          </cell>
          <cell r="C233" t="str">
            <v>C</v>
          </cell>
          <cell r="D233">
            <v>0</v>
          </cell>
          <cell r="H233">
            <v>0</v>
          </cell>
          <cell r="J233">
            <v>0</v>
          </cell>
          <cell r="L233">
            <v>0</v>
          </cell>
        </row>
        <row r="234">
          <cell r="A234" t="str">
            <v>300DYA01</v>
          </cell>
          <cell r="B234" t="str">
            <v>Dyatlova MV</v>
          </cell>
          <cell r="C234" t="str">
            <v>C</v>
          </cell>
          <cell r="D234">
            <v>0</v>
          </cell>
          <cell r="H234">
            <v>0</v>
          </cell>
          <cell r="J234">
            <v>0</v>
          </cell>
          <cell r="L234">
            <v>0</v>
          </cell>
        </row>
        <row r="235">
          <cell r="A235" t="str">
            <v>300EFF01</v>
          </cell>
          <cell r="B235" t="str">
            <v>EFFECT-K</v>
          </cell>
          <cell r="C235" t="str">
            <v>C</v>
          </cell>
          <cell r="D235">
            <v>0</v>
          </cell>
          <cell r="H235">
            <v>0</v>
          </cell>
          <cell r="J235">
            <v>0</v>
          </cell>
          <cell r="L235">
            <v>0</v>
          </cell>
        </row>
        <row r="236">
          <cell r="A236" t="str">
            <v>300ELF01</v>
          </cell>
          <cell r="B236" t="str">
            <v>Elf - 95</v>
          </cell>
          <cell r="C236" t="str">
            <v>C</v>
          </cell>
          <cell r="D236">
            <v>0</v>
          </cell>
          <cell r="H236">
            <v>0</v>
          </cell>
          <cell r="J236">
            <v>0</v>
          </cell>
          <cell r="L236">
            <v>0</v>
          </cell>
        </row>
        <row r="237">
          <cell r="A237" t="str">
            <v>300EMC01</v>
          </cell>
          <cell r="B237" t="str">
            <v>EMC</v>
          </cell>
          <cell r="C237" t="str">
            <v>C</v>
          </cell>
          <cell r="D237">
            <v>0</v>
          </cell>
          <cell r="H237">
            <v>0</v>
          </cell>
          <cell r="J237">
            <v>0</v>
          </cell>
          <cell r="L237">
            <v>0</v>
          </cell>
        </row>
        <row r="238">
          <cell r="A238" t="str">
            <v>300EME01</v>
          </cell>
          <cell r="B238" t="str">
            <v>Emerging Mkts Gruop</v>
          </cell>
          <cell r="C238" t="str">
            <v>C</v>
          </cell>
          <cell r="D238" t="str">
            <v>260.38C</v>
          </cell>
          <cell r="F238">
            <v>6.61</v>
          </cell>
          <cell r="H238" t="str">
            <v>6.61D</v>
          </cell>
          <cell r="J238">
            <v>253.77</v>
          </cell>
          <cell r="K238" t="str">
            <v>C</v>
          </cell>
          <cell r="L238">
            <v>253.77</v>
          </cell>
        </row>
        <row r="239">
          <cell r="A239" t="str">
            <v>300ENE01</v>
          </cell>
          <cell r="B239" t="str">
            <v>Energopromservis</v>
          </cell>
          <cell r="C239" t="str">
            <v>C</v>
          </cell>
          <cell r="D239">
            <v>2054.31</v>
          </cell>
          <cell r="E239" t="str">
            <v>C</v>
          </cell>
          <cell r="F239">
            <v>2054.31</v>
          </cell>
          <cell r="H239">
            <v>2054.31</v>
          </cell>
          <cell r="I239" t="str">
            <v>D</v>
          </cell>
          <cell r="J239">
            <v>0</v>
          </cell>
          <cell r="L239">
            <v>0</v>
          </cell>
        </row>
        <row r="240">
          <cell r="A240" t="str">
            <v>300ENK01</v>
          </cell>
          <cell r="B240" t="str">
            <v>Enkaz</v>
          </cell>
          <cell r="C240" t="str">
            <v>C</v>
          </cell>
          <cell r="D240">
            <v>0</v>
          </cell>
          <cell r="H240">
            <v>0</v>
          </cell>
          <cell r="J240">
            <v>0</v>
          </cell>
          <cell r="L240">
            <v>0</v>
          </cell>
        </row>
        <row r="241">
          <cell r="A241" t="str">
            <v>300ERG01</v>
          </cell>
          <cell r="B241" t="str">
            <v>ERGLIS</v>
          </cell>
          <cell r="C241" t="str">
            <v>C</v>
          </cell>
          <cell r="D241">
            <v>0</v>
          </cell>
          <cell r="H241">
            <v>0</v>
          </cell>
          <cell r="J241">
            <v>0</v>
          </cell>
          <cell r="L241">
            <v>0</v>
          </cell>
        </row>
        <row r="242">
          <cell r="A242" t="str">
            <v>300ERN01</v>
          </cell>
          <cell r="B242" t="str">
            <v>Ernst &amp; Young Kazakhstan</v>
          </cell>
          <cell r="C242" t="str">
            <v>C</v>
          </cell>
          <cell r="D242">
            <v>154597</v>
          </cell>
          <cell r="E242" t="str">
            <v>C</v>
          </cell>
          <cell r="F242">
            <v>154596.29999999999</v>
          </cell>
          <cell r="G242">
            <v>22500</v>
          </cell>
          <cell r="H242">
            <v>132096.29999999999</v>
          </cell>
          <cell r="I242" t="str">
            <v>D</v>
          </cell>
          <cell r="J242">
            <v>22500.7</v>
          </cell>
          <cell r="K242" t="str">
            <v>C</v>
          </cell>
          <cell r="L242">
            <v>22500.7</v>
          </cell>
        </row>
        <row r="243">
          <cell r="A243" t="str">
            <v>300FED01</v>
          </cell>
          <cell r="B243" t="str">
            <v>Fedotav</v>
          </cell>
          <cell r="C243" t="str">
            <v>C</v>
          </cell>
          <cell r="D243" t="str">
            <v>371.92C</v>
          </cell>
          <cell r="F243">
            <v>353.8</v>
          </cell>
          <cell r="G243">
            <v>49.37</v>
          </cell>
          <cell r="H243" t="str">
            <v>304.43D</v>
          </cell>
          <cell r="J243">
            <v>67.489999999999995</v>
          </cell>
          <cell r="K243" t="str">
            <v>C</v>
          </cell>
          <cell r="L243">
            <v>67.489999999999995</v>
          </cell>
        </row>
        <row r="244">
          <cell r="A244" t="str">
            <v>300FRA01</v>
          </cell>
          <cell r="B244" t="str">
            <v>Fransuzova/Kulzhigitov</v>
          </cell>
          <cell r="C244" t="str">
            <v>C</v>
          </cell>
          <cell r="D244">
            <v>0</v>
          </cell>
          <cell r="H244">
            <v>0</v>
          </cell>
          <cell r="J244">
            <v>0</v>
          </cell>
          <cell r="L244">
            <v>0</v>
          </cell>
        </row>
        <row r="245">
          <cell r="A245" t="str">
            <v>300FRA02</v>
          </cell>
          <cell r="B245" t="str">
            <v>Frazier</v>
          </cell>
          <cell r="C245" t="str">
            <v>C</v>
          </cell>
          <cell r="D245">
            <v>4193.3999999999996</v>
          </cell>
          <cell r="E245" t="str">
            <v>C</v>
          </cell>
          <cell r="F245">
            <v>4193.3999999999996</v>
          </cell>
          <cell r="H245">
            <v>4193.3999999999996</v>
          </cell>
          <cell r="I245" t="str">
            <v>D</v>
          </cell>
          <cell r="J245">
            <v>0</v>
          </cell>
          <cell r="L245">
            <v>0</v>
          </cell>
        </row>
        <row r="246">
          <cell r="A246" t="str">
            <v>300GAI01</v>
          </cell>
          <cell r="B246" t="str">
            <v>Gaintsev</v>
          </cell>
          <cell r="C246" t="str">
            <v>C</v>
          </cell>
          <cell r="D246">
            <v>0</v>
          </cell>
          <cell r="H246">
            <v>0</v>
          </cell>
          <cell r="J246">
            <v>0</v>
          </cell>
          <cell r="L246">
            <v>0</v>
          </cell>
        </row>
        <row r="247">
          <cell r="A247" t="str">
            <v>300GAL01</v>
          </cell>
          <cell r="B247" t="str">
            <v>Galia</v>
          </cell>
          <cell r="C247" t="str">
            <v>C</v>
          </cell>
          <cell r="D247" t="str">
            <v>255.77C</v>
          </cell>
          <cell r="F247">
            <v>255.77</v>
          </cell>
          <cell r="G247">
            <v>113.59</v>
          </cell>
          <cell r="H247" t="str">
            <v>142.18D</v>
          </cell>
          <cell r="J247">
            <v>113.59</v>
          </cell>
          <cell r="K247" t="str">
            <v>C</v>
          </cell>
          <cell r="L247">
            <v>113.59</v>
          </cell>
        </row>
        <row r="248">
          <cell r="A248" t="str">
            <v>300GDU01</v>
          </cell>
          <cell r="B248" t="str">
            <v>RGP GDU (SCOUT DBASE)</v>
          </cell>
          <cell r="C248" t="str">
            <v>C</v>
          </cell>
          <cell r="D248">
            <v>9985.5300000000007</v>
          </cell>
          <cell r="E248" t="str">
            <v>C</v>
          </cell>
          <cell r="F248">
            <v>9985.5300000000007</v>
          </cell>
          <cell r="H248">
            <v>9985.5300000000007</v>
          </cell>
          <cell r="I248" t="str">
            <v>D</v>
          </cell>
          <cell r="J248">
            <v>0</v>
          </cell>
          <cell r="L248">
            <v>0</v>
          </cell>
        </row>
        <row r="249">
          <cell r="A249" t="str">
            <v>300GEN01</v>
          </cell>
          <cell r="B249" t="str">
            <v>Genesis</v>
          </cell>
          <cell r="C249" t="str">
            <v>C</v>
          </cell>
          <cell r="D249">
            <v>0</v>
          </cell>
          <cell r="G249">
            <v>49248</v>
          </cell>
          <cell r="H249">
            <v>49248</v>
          </cell>
          <cell r="I249" t="str">
            <v>C</v>
          </cell>
          <cell r="J249">
            <v>49248</v>
          </cell>
          <cell r="K249" t="str">
            <v>C</v>
          </cell>
          <cell r="L249">
            <v>49248</v>
          </cell>
        </row>
        <row r="250">
          <cell r="A250" t="str">
            <v>300GEO01</v>
          </cell>
          <cell r="B250" t="str">
            <v>Geotex</v>
          </cell>
          <cell r="C250" t="str">
            <v>C</v>
          </cell>
          <cell r="D250">
            <v>4233</v>
          </cell>
          <cell r="E250" t="str">
            <v>C</v>
          </cell>
          <cell r="F250">
            <v>204174.1</v>
          </cell>
          <cell r="G250">
            <v>400233.88</v>
          </cell>
          <cell r="H250">
            <v>196059.78</v>
          </cell>
          <cell r="I250" t="str">
            <v>C</v>
          </cell>
          <cell r="J250">
            <v>200292.78</v>
          </cell>
          <cell r="K250" t="str">
            <v>C</v>
          </cell>
          <cell r="L250">
            <v>200292.78</v>
          </cell>
        </row>
        <row r="251">
          <cell r="A251" t="str">
            <v>300GEO03</v>
          </cell>
          <cell r="B251" t="str">
            <v>Geologistics/Matrix</v>
          </cell>
          <cell r="C251" t="str">
            <v>C</v>
          </cell>
          <cell r="D251">
            <v>40326.76</v>
          </cell>
          <cell r="E251" t="str">
            <v>C</v>
          </cell>
          <cell r="F251">
            <v>25057.61</v>
          </cell>
          <cell r="G251">
            <v>42490.99</v>
          </cell>
          <cell r="H251">
            <v>17433.38</v>
          </cell>
          <cell r="I251" t="str">
            <v>C</v>
          </cell>
          <cell r="J251">
            <v>57760.14</v>
          </cell>
          <cell r="K251" t="str">
            <v>C</v>
          </cell>
          <cell r="L251">
            <v>57760.14</v>
          </cell>
        </row>
        <row r="252">
          <cell r="A252" t="str">
            <v>300GEO04</v>
          </cell>
          <cell r="B252" t="str">
            <v>Geos Ltd</v>
          </cell>
          <cell r="C252" t="str">
            <v>C</v>
          </cell>
          <cell r="D252">
            <v>0</v>
          </cell>
          <cell r="G252">
            <v>14600.28</v>
          </cell>
          <cell r="H252">
            <v>14600.28</v>
          </cell>
          <cell r="I252" t="str">
            <v>C</v>
          </cell>
          <cell r="J252">
            <v>14600.28</v>
          </cell>
          <cell r="K252" t="str">
            <v>C</v>
          </cell>
          <cell r="L252">
            <v>14600.28</v>
          </cell>
        </row>
        <row r="253">
          <cell r="A253" t="str">
            <v>300GLO01</v>
          </cell>
          <cell r="B253" t="str">
            <v>GLOBUS</v>
          </cell>
          <cell r="C253" t="str">
            <v>C</v>
          </cell>
          <cell r="D253">
            <v>0</v>
          </cell>
          <cell r="G253">
            <v>14441.1</v>
          </cell>
          <cell r="H253">
            <v>14441.1</v>
          </cell>
          <cell r="I253" t="str">
            <v>C</v>
          </cell>
          <cell r="J253">
            <v>14441.1</v>
          </cell>
          <cell r="K253" t="str">
            <v>C</v>
          </cell>
          <cell r="L253">
            <v>14441.1</v>
          </cell>
        </row>
        <row r="254">
          <cell r="A254" t="str">
            <v>300GLO02</v>
          </cell>
          <cell r="B254" t="str">
            <v>Globalink</v>
          </cell>
          <cell r="C254" t="str">
            <v>C</v>
          </cell>
          <cell r="D254">
            <v>0</v>
          </cell>
          <cell r="G254">
            <v>2389.0100000000002</v>
          </cell>
          <cell r="H254">
            <v>2389.0100000000002</v>
          </cell>
          <cell r="I254" t="str">
            <v>C</v>
          </cell>
          <cell r="J254">
            <v>2389.0100000000002</v>
          </cell>
          <cell r="K254" t="str">
            <v>C</v>
          </cell>
          <cell r="L254">
            <v>2389.0100000000002</v>
          </cell>
        </row>
        <row r="255">
          <cell r="A255" t="str">
            <v>300GNP01</v>
          </cell>
          <cell r="B255" t="str">
            <v>GosNPTsZem</v>
          </cell>
          <cell r="C255" t="str">
            <v>C</v>
          </cell>
          <cell r="D255">
            <v>0</v>
          </cell>
          <cell r="H255">
            <v>0</v>
          </cell>
          <cell r="J255">
            <v>0</v>
          </cell>
          <cell r="L255">
            <v>0</v>
          </cell>
        </row>
        <row r="256">
          <cell r="A256" t="str">
            <v>300GOS01</v>
          </cell>
          <cell r="B256" t="str">
            <v>GosArthStroilinspection</v>
          </cell>
          <cell r="C256" t="str">
            <v>C</v>
          </cell>
          <cell r="D256">
            <v>0</v>
          </cell>
          <cell r="H256">
            <v>0</v>
          </cell>
          <cell r="J256">
            <v>0</v>
          </cell>
          <cell r="L256">
            <v>0</v>
          </cell>
        </row>
        <row r="257">
          <cell r="A257" t="str">
            <v>300GRA01</v>
          </cell>
          <cell r="B257" t="str">
            <v>GRATA</v>
          </cell>
          <cell r="C257" t="str">
            <v>C</v>
          </cell>
          <cell r="D257">
            <v>0</v>
          </cell>
          <cell r="G257">
            <v>20144.77</v>
          </cell>
          <cell r="H257">
            <v>20144.77</v>
          </cell>
          <cell r="I257" t="str">
            <v>C</v>
          </cell>
          <cell r="J257">
            <v>20144.77</v>
          </cell>
          <cell r="K257" t="str">
            <v>C</v>
          </cell>
          <cell r="L257">
            <v>20144.77</v>
          </cell>
        </row>
        <row r="258">
          <cell r="A258" t="str">
            <v>300GRA02</v>
          </cell>
          <cell r="B258" t="str">
            <v>GRAFICON</v>
          </cell>
          <cell r="C258" t="str">
            <v>C</v>
          </cell>
          <cell r="D258">
            <v>0</v>
          </cell>
          <cell r="H258">
            <v>0</v>
          </cell>
          <cell r="J258">
            <v>0</v>
          </cell>
          <cell r="L258">
            <v>0</v>
          </cell>
        </row>
        <row r="259">
          <cell r="A259" t="str">
            <v>300GUL01</v>
          </cell>
          <cell r="B259" t="str">
            <v>GULDGIMAROV</v>
          </cell>
          <cell r="C259" t="str">
            <v>C</v>
          </cell>
          <cell r="D259">
            <v>0</v>
          </cell>
          <cell r="H259">
            <v>0</v>
          </cell>
          <cell r="J259">
            <v>0</v>
          </cell>
          <cell r="L259">
            <v>0</v>
          </cell>
        </row>
        <row r="260">
          <cell r="A260" t="str">
            <v>300HAC01</v>
          </cell>
          <cell r="B260" t="str">
            <v>Hachatryan</v>
          </cell>
          <cell r="C260" t="str">
            <v>C</v>
          </cell>
          <cell r="D260">
            <v>0</v>
          </cell>
          <cell r="H260">
            <v>0</v>
          </cell>
          <cell r="J260">
            <v>0</v>
          </cell>
          <cell r="L260">
            <v>0</v>
          </cell>
        </row>
        <row r="261">
          <cell r="A261" t="str">
            <v>300HIM01</v>
          </cell>
          <cell r="B261" t="str">
            <v>Himmontaj</v>
          </cell>
          <cell r="C261" t="str">
            <v>C</v>
          </cell>
          <cell r="D261">
            <v>40356.25</v>
          </cell>
          <cell r="E261" t="str">
            <v>C</v>
          </cell>
          <cell r="F261">
            <v>20975.19</v>
          </cell>
          <cell r="H261">
            <v>20975.19</v>
          </cell>
          <cell r="I261" t="str">
            <v>D</v>
          </cell>
          <cell r="J261">
            <v>19381.060000000001</v>
          </cell>
          <cell r="K261" t="str">
            <v>C</v>
          </cell>
          <cell r="L261">
            <v>19381.060000000001</v>
          </cell>
        </row>
        <row r="262">
          <cell r="A262" t="str">
            <v>300HYC01</v>
          </cell>
          <cell r="B262" t="str">
            <v>Hycalog / Camco Int. Ltd</v>
          </cell>
          <cell r="C262" t="str">
            <v>C</v>
          </cell>
          <cell r="D262" t="str">
            <v>263.02C</v>
          </cell>
          <cell r="F262">
            <v>6.67</v>
          </cell>
          <cell r="H262" t="str">
            <v>6.67D</v>
          </cell>
          <cell r="J262">
            <v>256.35000000000002</v>
          </cell>
          <cell r="K262" t="str">
            <v>C</v>
          </cell>
          <cell r="L262">
            <v>256.35000000000002</v>
          </cell>
        </row>
        <row r="263">
          <cell r="A263" t="str">
            <v>300IMP01</v>
          </cell>
          <cell r="B263" t="str">
            <v>Impro</v>
          </cell>
          <cell r="C263" t="str">
            <v>C</v>
          </cell>
          <cell r="D263">
            <v>0</v>
          </cell>
          <cell r="H263">
            <v>0</v>
          </cell>
          <cell r="J263">
            <v>0</v>
          </cell>
          <cell r="L263">
            <v>0</v>
          </cell>
        </row>
        <row r="264">
          <cell r="A264" t="str">
            <v>300INT01</v>
          </cell>
          <cell r="B264" t="str">
            <v>Integral</v>
          </cell>
          <cell r="C264" t="str">
            <v>C</v>
          </cell>
          <cell r="D264" t="str">
            <v>38.44C</v>
          </cell>
          <cell r="F264">
            <v>38.44</v>
          </cell>
          <cell r="H264" t="str">
            <v>38.44D</v>
          </cell>
          <cell r="J264">
            <v>0</v>
          </cell>
          <cell r="L264">
            <v>0</v>
          </cell>
        </row>
        <row r="265">
          <cell r="A265" t="str">
            <v>300INV01</v>
          </cell>
          <cell r="B265" t="str">
            <v>Invest Service</v>
          </cell>
          <cell r="C265" t="str">
            <v>C</v>
          </cell>
          <cell r="D265">
            <v>0</v>
          </cell>
          <cell r="H265">
            <v>0</v>
          </cell>
          <cell r="J265">
            <v>0</v>
          </cell>
          <cell r="L265">
            <v>0</v>
          </cell>
        </row>
        <row r="266">
          <cell r="A266" t="str">
            <v>300ISP01</v>
          </cell>
          <cell r="B266" t="str">
            <v>Ispanova</v>
          </cell>
          <cell r="C266" t="str">
            <v>C</v>
          </cell>
          <cell r="D266">
            <v>0</v>
          </cell>
          <cell r="H266">
            <v>0</v>
          </cell>
          <cell r="J266">
            <v>0</v>
          </cell>
          <cell r="L266">
            <v>0</v>
          </cell>
        </row>
        <row r="267">
          <cell r="A267" t="str">
            <v>300JMC01</v>
          </cell>
          <cell r="B267" t="str">
            <v>JMC Oilfield</v>
          </cell>
          <cell r="C267" t="str">
            <v>C</v>
          </cell>
          <cell r="D267">
            <v>0</v>
          </cell>
          <cell r="H267">
            <v>0</v>
          </cell>
          <cell r="J267">
            <v>0</v>
          </cell>
          <cell r="L267">
            <v>0</v>
          </cell>
        </row>
        <row r="268">
          <cell r="A268" t="str">
            <v>300JUR01</v>
          </cell>
          <cell r="B268" t="str">
            <v>JURINFO</v>
          </cell>
          <cell r="C268" t="str">
            <v>C</v>
          </cell>
          <cell r="D268">
            <v>0</v>
          </cell>
          <cell r="H268">
            <v>0</v>
          </cell>
          <cell r="J268">
            <v>0</v>
          </cell>
          <cell r="L268">
            <v>0</v>
          </cell>
        </row>
        <row r="269">
          <cell r="A269" t="str">
            <v>300KAH01</v>
          </cell>
          <cell r="B269" t="str">
            <v>kAHN AND CO</v>
          </cell>
          <cell r="C269" t="str">
            <v>C</v>
          </cell>
          <cell r="D269">
            <v>0</v>
          </cell>
          <cell r="H269">
            <v>0</v>
          </cell>
          <cell r="J269">
            <v>0</v>
          </cell>
          <cell r="L269">
            <v>0</v>
          </cell>
        </row>
        <row r="270">
          <cell r="A270" t="str">
            <v>300KAN01</v>
          </cell>
          <cell r="B270" t="str">
            <v>Kann</v>
          </cell>
          <cell r="C270" t="str">
            <v>C</v>
          </cell>
          <cell r="D270">
            <v>1302.46</v>
          </cell>
          <cell r="E270" t="str">
            <v>C</v>
          </cell>
          <cell r="F270">
            <v>1302.46</v>
          </cell>
          <cell r="H270">
            <v>1302.46</v>
          </cell>
          <cell r="I270" t="str">
            <v>D</v>
          </cell>
          <cell r="J270">
            <v>0</v>
          </cell>
          <cell r="L270">
            <v>0</v>
          </cell>
        </row>
        <row r="271">
          <cell r="A271" t="str">
            <v>300KAR01</v>
          </cell>
          <cell r="B271" t="str">
            <v>KARIM</v>
          </cell>
          <cell r="C271" t="str">
            <v>C</v>
          </cell>
          <cell r="D271">
            <v>0</v>
          </cell>
          <cell r="H271">
            <v>0</v>
          </cell>
          <cell r="J271">
            <v>0</v>
          </cell>
          <cell r="L271">
            <v>0</v>
          </cell>
        </row>
        <row r="272">
          <cell r="A272" t="str">
            <v>300KAR02</v>
          </cell>
          <cell r="B272" t="str">
            <v>KAROTAZHNIK</v>
          </cell>
          <cell r="C272" t="str">
            <v>C</v>
          </cell>
          <cell r="D272">
            <v>0</v>
          </cell>
          <cell r="H272">
            <v>0</v>
          </cell>
          <cell r="J272">
            <v>0</v>
          </cell>
          <cell r="L272">
            <v>0</v>
          </cell>
        </row>
        <row r="273">
          <cell r="A273" t="str">
            <v>300KAS01</v>
          </cell>
          <cell r="B273" t="str">
            <v>Kaskor</v>
          </cell>
          <cell r="C273" t="str">
            <v>C</v>
          </cell>
          <cell r="D273">
            <v>0</v>
          </cell>
          <cell r="H273">
            <v>0</v>
          </cell>
          <cell r="J273">
            <v>0</v>
          </cell>
          <cell r="L273">
            <v>0</v>
          </cell>
        </row>
        <row r="274">
          <cell r="A274" t="str">
            <v>300KAS02</v>
          </cell>
          <cell r="B274" t="str">
            <v>Kaspishelf</v>
          </cell>
          <cell r="C274" t="str">
            <v>C</v>
          </cell>
          <cell r="D274">
            <v>0</v>
          </cell>
          <cell r="H274">
            <v>0</v>
          </cell>
          <cell r="J274">
            <v>0</v>
          </cell>
          <cell r="L274">
            <v>0</v>
          </cell>
        </row>
        <row r="275">
          <cell r="A275" t="str">
            <v>300KAS03</v>
          </cell>
          <cell r="B275" t="str">
            <v>KASKOR TELECOM</v>
          </cell>
          <cell r="C275" t="str">
            <v>C</v>
          </cell>
          <cell r="D275">
            <v>0</v>
          </cell>
          <cell r="H275">
            <v>0</v>
          </cell>
          <cell r="J275">
            <v>0</v>
          </cell>
          <cell r="L275">
            <v>0</v>
          </cell>
        </row>
        <row r="276">
          <cell r="A276" t="str">
            <v>300KAS04</v>
          </cell>
          <cell r="B276" t="str">
            <v>Kaster</v>
          </cell>
          <cell r="C276" t="str">
            <v>C</v>
          </cell>
          <cell r="D276">
            <v>0</v>
          </cell>
          <cell r="H276">
            <v>0</v>
          </cell>
          <cell r="J276">
            <v>0</v>
          </cell>
          <cell r="L276">
            <v>0</v>
          </cell>
        </row>
        <row r="277">
          <cell r="A277" t="str">
            <v>300KAT01</v>
          </cell>
          <cell r="B277" t="str">
            <v>KATYNAS</v>
          </cell>
          <cell r="C277" t="str">
            <v>C</v>
          </cell>
          <cell r="D277">
            <v>0</v>
          </cell>
          <cell r="H277">
            <v>0</v>
          </cell>
          <cell r="J277">
            <v>0</v>
          </cell>
          <cell r="L277">
            <v>0</v>
          </cell>
        </row>
        <row r="278">
          <cell r="A278" t="str">
            <v>300KAZ01</v>
          </cell>
          <cell r="B278" t="str">
            <v>Kaztransoil</v>
          </cell>
          <cell r="C278" t="str">
            <v>C</v>
          </cell>
          <cell r="D278">
            <v>277.14</v>
          </cell>
          <cell r="E278" t="str">
            <v>C</v>
          </cell>
          <cell r="F278">
            <v>277.14</v>
          </cell>
          <cell r="G278">
            <v>17188.07</v>
          </cell>
          <cell r="H278">
            <v>16910.93</v>
          </cell>
          <cell r="I278" t="str">
            <v>C</v>
          </cell>
          <cell r="J278">
            <v>17188.07</v>
          </cell>
          <cell r="K278" t="str">
            <v>C</v>
          </cell>
          <cell r="L278">
            <v>17188.07</v>
          </cell>
        </row>
        <row r="279">
          <cell r="A279" t="str">
            <v>300KAZ03</v>
          </cell>
          <cell r="B279" t="str">
            <v>Kazakhinstrakh</v>
          </cell>
          <cell r="C279" t="str">
            <v>C</v>
          </cell>
          <cell r="D279">
            <v>0</v>
          </cell>
          <cell r="H279">
            <v>0</v>
          </cell>
          <cell r="J279">
            <v>0</v>
          </cell>
          <cell r="L279">
            <v>0</v>
          </cell>
        </row>
        <row r="280">
          <cell r="A280" t="str">
            <v>300KAZ04</v>
          </cell>
          <cell r="B280" t="str">
            <v>KAZNIGRI</v>
          </cell>
          <cell r="C280" t="str">
            <v>C</v>
          </cell>
          <cell r="D280">
            <v>0</v>
          </cell>
          <cell r="H280">
            <v>0</v>
          </cell>
          <cell r="J280">
            <v>0</v>
          </cell>
          <cell r="L280">
            <v>0</v>
          </cell>
        </row>
        <row r="281">
          <cell r="A281" t="str">
            <v>300KAZ05</v>
          </cell>
          <cell r="B281" t="str">
            <v>Kazakhoil Drilling</v>
          </cell>
          <cell r="C281" t="str">
            <v>C</v>
          </cell>
          <cell r="D281">
            <v>0</v>
          </cell>
          <cell r="F281">
            <v>472613.1</v>
          </cell>
          <cell r="G281">
            <v>948943.92</v>
          </cell>
          <cell r="H281">
            <v>476330.82</v>
          </cell>
          <cell r="I281" t="str">
            <v>C</v>
          </cell>
          <cell r="J281">
            <v>476330.82</v>
          </cell>
          <cell r="K281" t="str">
            <v>C</v>
          </cell>
          <cell r="L281">
            <v>476330.82</v>
          </cell>
        </row>
        <row r="282">
          <cell r="A282" t="str">
            <v>300KEE01</v>
          </cell>
          <cell r="B282" t="str">
            <v>KEENOIL</v>
          </cell>
          <cell r="C282" t="str">
            <v>C</v>
          </cell>
          <cell r="D282">
            <v>107592</v>
          </cell>
          <cell r="E282" t="str">
            <v>C</v>
          </cell>
          <cell r="F282">
            <v>100000</v>
          </cell>
          <cell r="H282">
            <v>100000</v>
          </cell>
          <cell r="I282" t="str">
            <v>D</v>
          </cell>
          <cell r="J282">
            <v>7592</v>
          </cell>
          <cell r="K282" t="str">
            <v>C</v>
          </cell>
          <cell r="L282">
            <v>7592</v>
          </cell>
        </row>
        <row r="283">
          <cell r="A283" t="str">
            <v>300KEZ01</v>
          </cell>
          <cell r="B283" t="str">
            <v>Kezby</v>
          </cell>
          <cell r="C283" t="str">
            <v>C</v>
          </cell>
          <cell r="D283">
            <v>0</v>
          </cell>
          <cell r="G283">
            <v>1801.27</v>
          </cell>
          <cell r="H283">
            <v>1801.27</v>
          </cell>
          <cell r="I283" t="str">
            <v>C</v>
          </cell>
          <cell r="J283">
            <v>1801.27</v>
          </cell>
          <cell r="K283" t="str">
            <v>C</v>
          </cell>
          <cell r="L283">
            <v>1801.27</v>
          </cell>
        </row>
        <row r="284">
          <cell r="A284" t="str">
            <v>300KHA01</v>
          </cell>
          <cell r="B284" t="str">
            <v>KHAIROVA</v>
          </cell>
          <cell r="C284" t="str">
            <v>C</v>
          </cell>
          <cell r="D284">
            <v>0</v>
          </cell>
          <cell r="H284">
            <v>0</v>
          </cell>
          <cell r="J284">
            <v>0</v>
          </cell>
          <cell r="L284">
            <v>0</v>
          </cell>
        </row>
        <row r="285">
          <cell r="A285" t="str">
            <v>300KIM01</v>
          </cell>
          <cell r="B285" t="str">
            <v>KIMER</v>
          </cell>
          <cell r="C285" t="str">
            <v>C</v>
          </cell>
          <cell r="D285">
            <v>1231.3399999999999</v>
          </cell>
          <cell r="E285" t="str">
            <v>C</v>
          </cell>
          <cell r="F285">
            <v>792.29</v>
          </cell>
          <cell r="H285">
            <v>792.29</v>
          </cell>
          <cell r="I285" t="str">
            <v>D</v>
          </cell>
          <cell r="J285">
            <v>439.05</v>
          </cell>
          <cell r="K285" t="str">
            <v>C</v>
          </cell>
          <cell r="L285">
            <v>439.05</v>
          </cell>
        </row>
        <row r="286">
          <cell r="A286" t="str">
            <v>300KIO01</v>
          </cell>
          <cell r="B286" t="str">
            <v>KIO DGP GOSNPTSZEM</v>
          </cell>
          <cell r="C286" t="str">
            <v>C</v>
          </cell>
          <cell r="D286">
            <v>0</v>
          </cell>
          <cell r="H286">
            <v>0</v>
          </cell>
          <cell r="J286">
            <v>0</v>
          </cell>
          <cell r="L286">
            <v>0</v>
          </cell>
        </row>
        <row r="287">
          <cell r="A287" t="str">
            <v>300KIS01</v>
          </cell>
          <cell r="B287" t="str">
            <v>Kislorod</v>
          </cell>
          <cell r="C287" t="str">
            <v>C</v>
          </cell>
          <cell r="D287">
            <v>0</v>
          </cell>
          <cell r="G287">
            <v>1119.6099999999999</v>
          </cell>
          <cell r="H287">
            <v>1119.6099999999999</v>
          </cell>
          <cell r="I287" t="str">
            <v>C</v>
          </cell>
          <cell r="J287">
            <v>1119.6099999999999</v>
          </cell>
          <cell r="K287" t="str">
            <v>C</v>
          </cell>
          <cell r="L287">
            <v>1119.6099999999999</v>
          </cell>
        </row>
        <row r="288">
          <cell r="A288" t="str">
            <v>300KKO01</v>
          </cell>
          <cell r="B288" t="str">
            <v>Kascor Kommercia</v>
          </cell>
          <cell r="C288" t="str">
            <v>C</v>
          </cell>
          <cell r="D288">
            <v>0</v>
          </cell>
          <cell r="H288">
            <v>0</v>
          </cell>
          <cell r="J288">
            <v>0</v>
          </cell>
          <cell r="L288">
            <v>0</v>
          </cell>
        </row>
        <row r="289">
          <cell r="A289" t="str">
            <v>300KLI01</v>
          </cell>
          <cell r="B289" t="str">
            <v>Klinchev N.D.</v>
          </cell>
          <cell r="C289" t="str">
            <v>C</v>
          </cell>
          <cell r="D289">
            <v>0</v>
          </cell>
          <cell r="F289">
            <v>10000</v>
          </cell>
          <cell r="G289">
            <v>10000</v>
          </cell>
          <cell r="H289">
            <v>0</v>
          </cell>
          <cell r="J289">
            <v>0</v>
          </cell>
          <cell r="L289">
            <v>0</v>
          </cell>
        </row>
        <row r="290">
          <cell r="A290" t="str">
            <v>300KMO01</v>
          </cell>
          <cell r="B290" t="str">
            <v>K-MOBILE</v>
          </cell>
          <cell r="C290" t="str">
            <v>C</v>
          </cell>
          <cell r="D290">
            <v>0</v>
          </cell>
          <cell r="G290">
            <v>3016.54</v>
          </cell>
          <cell r="H290">
            <v>3016.54</v>
          </cell>
          <cell r="I290" t="str">
            <v>C</v>
          </cell>
          <cell r="J290">
            <v>3016.54</v>
          </cell>
          <cell r="K290" t="str">
            <v>C</v>
          </cell>
          <cell r="L290">
            <v>3016.54</v>
          </cell>
        </row>
        <row r="291">
          <cell r="A291" t="str">
            <v>300KMO02</v>
          </cell>
          <cell r="B291" t="str">
            <v>Kar-Tel</v>
          </cell>
          <cell r="C291" t="str">
            <v>C</v>
          </cell>
          <cell r="D291">
            <v>0</v>
          </cell>
          <cell r="H291">
            <v>0</v>
          </cell>
          <cell r="J291">
            <v>0</v>
          </cell>
          <cell r="L291">
            <v>0</v>
          </cell>
        </row>
        <row r="292">
          <cell r="A292" t="str">
            <v>300KOP01</v>
          </cell>
          <cell r="B292" t="str">
            <v>Kopiya</v>
          </cell>
          <cell r="C292" t="str">
            <v>C</v>
          </cell>
          <cell r="D292">
            <v>0</v>
          </cell>
          <cell r="H292">
            <v>0</v>
          </cell>
          <cell r="J292">
            <v>0</v>
          </cell>
          <cell r="L292">
            <v>0</v>
          </cell>
        </row>
        <row r="293">
          <cell r="A293" t="str">
            <v>300KOR01</v>
          </cell>
          <cell r="B293" t="str">
            <v>Koruna V N</v>
          </cell>
          <cell r="C293" t="str">
            <v>C</v>
          </cell>
          <cell r="D293">
            <v>2758.87</v>
          </cell>
          <cell r="E293" t="str">
            <v>C</v>
          </cell>
          <cell r="F293">
            <v>2680.56</v>
          </cell>
          <cell r="H293">
            <v>2680.56</v>
          </cell>
          <cell r="I293" t="str">
            <v>D</v>
          </cell>
          <cell r="J293">
            <v>78.31</v>
          </cell>
          <cell r="K293" t="str">
            <v>C</v>
          </cell>
          <cell r="L293">
            <v>78.31</v>
          </cell>
        </row>
        <row r="294">
          <cell r="A294" t="str">
            <v>300KOT01</v>
          </cell>
          <cell r="B294" t="str">
            <v>Kotev</v>
          </cell>
          <cell r="C294" t="str">
            <v>C</v>
          </cell>
          <cell r="D294">
            <v>0</v>
          </cell>
          <cell r="H294">
            <v>0</v>
          </cell>
          <cell r="J294">
            <v>0</v>
          </cell>
          <cell r="L294">
            <v>0</v>
          </cell>
        </row>
        <row r="295">
          <cell r="A295" t="str">
            <v>300KSK01</v>
          </cell>
          <cell r="B295" t="str">
            <v>KSK Utes</v>
          </cell>
          <cell r="C295" t="str">
            <v>C</v>
          </cell>
          <cell r="D295">
            <v>0</v>
          </cell>
          <cell r="H295">
            <v>0</v>
          </cell>
          <cell r="J295">
            <v>0</v>
          </cell>
          <cell r="L295">
            <v>0</v>
          </cell>
        </row>
        <row r="296">
          <cell r="A296" t="str">
            <v>300KTE01</v>
          </cell>
          <cell r="B296" t="str">
            <v>Kascor Telecom</v>
          </cell>
          <cell r="C296" t="str">
            <v>C</v>
          </cell>
          <cell r="D296">
            <v>0</v>
          </cell>
          <cell r="H296">
            <v>0</v>
          </cell>
          <cell r="J296">
            <v>0</v>
          </cell>
          <cell r="L296">
            <v>0</v>
          </cell>
        </row>
        <row r="297">
          <cell r="A297" t="str">
            <v>300KTS01</v>
          </cell>
          <cell r="B297" t="str">
            <v>RGP KTSSMS</v>
          </cell>
          <cell r="C297" t="str">
            <v>C</v>
          </cell>
          <cell r="D297">
            <v>0</v>
          </cell>
          <cell r="H297">
            <v>0</v>
          </cell>
          <cell r="J297">
            <v>0</v>
          </cell>
          <cell r="L297">
            <v>0</v>
          </cell>
        </row>
        <row r="298">
          <cell r="A298" t="str">
            <v>300KUL01</v>
          </cell>
          <cell r="B298" t="str">
            <v>Kuljigitova</v>
          </cell>
          <cell r="C298" t="str">
            <v>C</v>
          </cell>
          <cell r="D298">
            <v>0</v>
          </cell>
          <cell r="H298">
            <v>0</v>
          </cell>
          <cell r="J298">
            <v>0</v>
          </cell>
          <cell r="L298">
            <v>0</v>
          </cell>
        </row>
        <row r="299">
          <cell r="A299" t="str">
            <v>300KYD01</v>
          </cell>
          <cell r="B299" t="str">
            <v>KYDYR</v>
          </cell>
          <cell r="C299" t="str">
            <v>C</v>
          </cell>
          <cell r="D299">
            <v>0</v>
          </cell>
          <cell r="H299">
            <v>0</v>
          </cell>
          <cell r="J299">
            <v>0</v>
          </cell>
          <cell r="L299">
            <v>0</v>
          </cell>
        </row>
        <row r="300">
          <cell r="A300" t="str">
            <v>300LAT01</v>
          </cell>
          <cell r="B300" t="str">
            <v>Latipov B.C.</v>
          </cell>
          <cell r="C300" t="str">
            <v>C</v>
          </cell>
          <cell r="D300">
            <v>1767.98</v>
          </cell>
          <cell r="E300" t="str">
            <v>C</v>
          </cell>
          <cell r="F300">
            <v>1482.61</v>
          </cell>
          <cell r="G300">
            <v>2173.9699999999998</v>
          </cell>
          <cell r="H300">
            <v>691.36</v>
          </cell>
          <cell r="I300" t="str">
            <v>C</v>
          </cell>
          <cell r="J300">
            <v>2459.34</v>
          </cell>
          <cell r="K300" t="str">
            <v>C</v>
          </cell>
          <cell r="L300">
            <v>2459.34</v>
          </cell>
        </row>
        <row r="301">
          <cell r="A301" t="str">
            <v>300LOM01</v>
          </cell>
          <cell r="B301" t="str">
            <v>Lomakin</v>
          </cell>
          <cell r="C301" t="str">
            <v>C</v>
          </cell>
          <cell r="D301">
            <v>0</v>
          </cell>
          <cell r="G301">
            <v>167.49</v>
          </cell>
          <cell r="H301" t="str">
            <v>167.49C</v>
          </cell>
          <cell r="J301">
            <v>167.49</v>
          </cell>
          <cell r="K301" t="str">
            <v>C</v>
          </cell>
          <cell r="L301">
            <v>167.49</v>
          </cell>
        </row>
        <row r="302">
          <cell r="A302" t="str">
            <v>300LSI01</v>
          </cell>
          <cell r="B302" t="str">
            <v>L.S.I.P.</v>
          </cell>
          <cell r="C302" t="str">
            <v>C</v>
          </cell>
          <cell r="D302">
            <v>1947.83</v>
          </cell>
          <cell r="E302" t="str">
            <v>C</v>
          </cell>
          <cell r="F302">
            <v>1577.22</v>
          </cell>
          <cell r="G302">
            <v>3792.84</v>
          </cell>
          <cell r="H302">
            <v>2215.62</v>
          </cell>
          <cell r="I302" t="str">
            <v>C</v>
          </cell>
          <cell r="J302">
            <v>4163.45</v>
          </cell>
          <cell r="K302" t="str">
            <v>C</v>
          </cell>
          <cell r="L302">
            <v>4163.45</v>
          </cell>
        </row>
        <row r="303">
          <cell r="A303" t="str">
            <v>300MAE01</v>
          </cell>
          <cell r="B303" t="str">
            <v>Energocombinat MAEC</v>
          </cell>
          <cell r="C303" t="str">
            <v>C</v>
          </cell>
          <cell r="D303">
            <v>0</v>
          </cell>
          <cell r="H303">
            <v>0</v>
          </cell>
          <cell r="J303">
            <v>0</v>
          </cell>
          <cell r="L303">
            <v>0</v>
          </cell>
        </row>
        <row r="304">
          <cell r="A304" t="str">
            <v>300MAN01</v>
          </cell>
          <cell r="B304" t="str">
            <v>MANEX</v>
          </cell>
          <cell r="C304" t="str">
            <v>C</v>
          </cell>
          <cell r="D304">
            <v>0</v>
          </cell>
          <cell r="H304">
            <v>0</v>
          </cell>
          <cell r="J304">
            <v>0</v>
          </cell>
          <cell r="L304">
            <v>0</v>
          </cell>
        </row>
        <row r="305">
          <cell r="A305" t="str">
            <v>300MAN03</v>
          </cell>
          <cell r="B305" t="str">
            <v>Mangistauenergomontazh</v>
          </cell>
          <cell r="C305" t="str">
            <v>C</v>
          </cell>
          <cell r="D305">
            <v>0</v>
          </cell>
          <cell r="G305">
            <v>275.04000000000002</v>
          </cell>
          <cell r="H305" t="str">
            <v>275.04C</v>
          </cell>
          <cell r="J305">
            <v>275.04000000000002</v>
          </cell>
          <cell r="K305" t="str">
            <v>C</v>
          </cell>
          <cell r="L305">
            <v>275.04000000000002</v>
          </cell>
        </row>
        <row r="306">
          <cell r="A306" t="str">
            <v>300MAR01</v>
          </cell>
          <cell r="B306" t="str">
            <v>Market</v>
          </cell>
          <cell r="C306" t="str">
            <v>C</v>
          </cell>
          <cell r="D306">
            <v>0</v>
          </cell>
          <cell r="H306">
            <v>0</v>
          </cell>
          <cell r="J306">
            <v>0</v>
          </cell>
          <cell r="L306">
            <v>0</v>
          </cell>
        </row>
        <row r="307">
          <cell r="A307" t="str">
            <v>300MAS01</v>
          </cell>
          <cell r="B307" t="str">
            <v>Mashzavod</v>
          </cell>
          <cell r="C307" t="str">
            <v>C</v>
          </cell>
          <cell r="D307">
            <v>0</v>
          </cell>
          <cell r="H307">
            <v>0</v>
          </cell>
          <cell r="J307">
            <v>0</v>
          </cell>
          <cell r="L307">
            <v>0</v>
          </cell>
        </row>
        <row r="308">
          <cell r="A308" t="str">
            <v>300MAX01</v>
          </cell>
          <cell r="B308" t="str">
            <v>MaxiBar</v>
          </cell>
          <cell r="C308" t="str">
            <v>C</v>
          </cell>
          <cell r="D308">
            <v>0</v>
          </cell>
          <cell r="H308">
            <v>0</v>
          </cell>
          <cell r="J308">
            <v>0</v>
          </cell>
          <cell r="L308">
            <v>0</v>
          </cell>
        </row>
        <row r="309">
          <cell r="A309" t="str">
            <v>300MEM01</v>
          </cell>
          <cell r="B309" t="str">
            <v>Memn</v>
          </cell>
          <cell r="C309" t="str">
            <v>C</v>
          </cell>
          <cell r="D309">
            <v>0</v>
          </cell>
          <cell r="H309">
            <v>0</v>
          </cell>
          <cell r="J309">
            <v>0</v>
          </cell>
          <cell r="L309">
            <v>0</v>
          </cell>
        </row>
        <row r="310">
          <cell r="A310" t="str">
            <v>300MES01</v>
          </cell>
          <cell r="B310" t="str">
            <v>Mestnoe Vremya Paper</v>
          </cell>
          <cell r="C310" t="str">
            <v>C</v>
          </cell>
          <cell r="D310">
            <v>0</v>
          </cell>
          <cell r="H310">
            <v>0</v>
          </cell>
          <cell r="J310">
            <v>0</v>
          </cell>
          <cell r="L310">
            <v>0</v>
          </cell>
        </row>
        <row r="311">
          <cell r="A311" t="str">
            <v>300MIC01</v>
          </cell>
          <cell r="B311" t="str">
            <v>Akim of Mangistau</v>
          </cell>
          <cell r="C311" t="str">
            <v>C</v>
          </cell>
          <cell r="D311">
            <v>34000</v>
          </cell>
          <cell r="E311" t="str">
            <v>C</v>
          </cell>
          <cell r="F311">
            <v>34012.199999999997</v>
          </cell>
          <cell r="H311">
            <v>34012.199999999997</v>
          </cell>
          <cell r="I311" t="str">
            <v>D</v>
          </cell>
          <cell r="J311">
            <v>12.2</v>
          </cell>
          <cell r="K311" t="str">
            <v>D</v>
          </cell>
          <cell r="L311">
            <v>-12.2</v>
          </cell>
        </row>
        <row r="312">
          <cell r="A312" t="str">
            <v>300MIL01</v>
          </cell>
          <cell r="B312" t="str">
            <v>Milton M. Cooke</v>
          </cell>
          <cell r="C312" t="str">
            <v>C</v>
          </cell>
          <cell r="D312">
            <v>0</v>
          </cell>
          <cell r="H312">
            <v>0</v>
          </cell>
          <cell r="J312">
            <v>0</v>
          </cell>
          <cell r="L312">
            <v>0</v>
          </cell>
        </row>
        <row r="313">
          <cell r="A313" t="str">
            <v>300MIR01</v>
          </cell>
          <cell r="B313" t="str">
            <v>Miras-2</v>
          </cell>
          <cell r="C313" t="str">
            <v>C</v>
          </cell>
          <cell r="D313">
            <v>0</v>
          </cell>
          <cell r="H313">
            <v>0</v>
          </cell>
          <cell r="J313">
            <v>0</v>
          </cell>
          <cell r="L313">
            <v>0</v>
          </cell>
        </row>
        <row r="314">
          <cell r="A314" t="str">
            <v>300MOD01</v>
          </cell>
          <cell r="B314" t="str">
            <v>MODT</v>
          </cell>
          <cell r="C314" t="str">
            <v>C</v>
          </cell>
          <cell r="D314">
            <v>11160.66</v>
          </cell>
          <cell r="E314" t="str">
            <v>C</v>
          </cell>
          <cell r="F314">
            <v>11160.66</v>
          </cell>
          <cell r="H314">
            <v>11160.66</v>
          </cell>
          <cell r="I314" t="str">
            <v>D</v>
          </cell>
          <cell r="J314">
            <v>0</v>
          </cell>
          <cell r="L314">
            <v>0</v>
          </cell>
        </row>
        <row r="315">
          <cell r="A315" t="str">
            <v>300MOG01</v>
          </cell>
          <cell r="B315" t="str">
            <v>MOGPPS</v>
          </cell>
          <cell r="C315" t="str">
            <v>C</v>
          </cell>
          <cell r="D315">
            <v>0</v>
          </cell>
          <cell r="H315">
            <v>0</v>
          </cell>
          <cell r="J315">
            <v>0</v>
          </cell>
          <cell r="L315">
            <v>0</v>
          </cell>
        </row>
        <row r="316">
          <cell r="A316" t="str">
            <v>300MOL01</v>
          </cell>
          <cell r="B316" t="str">
            <v>MOLEST</v>
          </cell>
          <cell r="C316" t="str">
            <v>C</v>
          </cell>
          <cell r="D316">
            <v>4288.6400000000003</v>
          </cell>
          <cell r="E316" t="str">
            <v>C</v>
          </cell>
          <cell r="F316">
            <v>3537.58</v>
          </cell>
          <cell r="H316">
            <v>3537.58</v>
          </cell>
          <cell r="I316" t="str">
            <v>D</v>
          </cell>
          <cell r="J316">
            <v>751.06</v>
          </cell>
          <cell r="K316" t="str">
            <v>C</v>
          </cell>
          <cell r="L316">
            <v>751.06</v>
          </cell>
        </row>
        <row r="317">
          <cell r="A317" t="str">
            <v>300MOT01</v>
          </cell>
          <cell r="B317" t="str">
            <v>MOTIV</v>
          </cell>
          <cell r="C317" t="str">
            <v>C</v>
          </cell>
          <cell r="D317">
            <v>0</v>
          </cell>
          <cell r="H317">
            <v>0</v>
          </cell>
          <cell r="J317">
            <v>0</v>
          </cell>
          <cell r="L317">
            <v>0</v>
          </cell>
        </row>
        <row r="318">
          <cell r="A318" t="str">
            <v>300MPG01</v>
          </cell>
          <cell r="B318" t="str">
            <v>Mangisau Prom Geophysica</v>
          </cell>
          <cell r="C318" t="str">
            <v>C</v>
          </cell>
          <cell r="D318">
            <v>0</v>
          </cell>
          <cell r="H318">
            <v>0</v>
          </cell>
          <cell r="J318">
            <v>0</v>
          </cell>
          <cell r="L318">
            <v>0</v>
          </cell>
        </row>
        <row r="319">
          <cell r="A319" t="str">
            <v>300MUR01</v>
          </cell>
          <cell r="B319" t="str">
            <v>Murtazaliev</v>
          </cell>
          <cell r="C319" t="str">
            <v>C</v>
          </cell>
          <cell r="D319">
            <v>0</v>
          </cell>
          <cell r="H319">
            <v>0</v>
          </cell>
          <cell r="J319">
            <v>0</v>
          </cell>
          <cell r="L319">
            <v>0</v>
          </cell>
        </row>
        <row r="320">
          <cell r="A320" t="str">
            <v>300MUS01</v>
          </cell>
          <cell r="B320" t="str">
            <v>Musina</v>
          </cell>
          <cell r="C320" t="str">
            <v>C</v>
          </cell>
          <cell r="D320">
            <v>0</v>
          </cell>
          <cell r="H320">
            <v>0</v>
          </cell>
          <cell r="J320">
            <v>0</v>
          </cell>
          <cell r="L320">
            <v>0</v>
          </cell>
        </row>
        <row r="321">
          <cell r="A321" t="str">
            <v>300MVO01</v>
          </cell>
          <cell r="B321" t="str">
            <v>MVO-AKBEREN</v>
          </cell>
          <cell r="C321" t="str">
            <v>C</v>
          </cell>
          <cell r="D321">
            <v>922.31</v>
          </cell>
          <cell r="E321" t="str">
            <v>C</v>
          </cell>
          <cell r="F321">
            <v>922.31</v>
          </cell>
          <cell r="G321">
            <v>1763.05</v>
          </cell>
          <cell r="H321">
            <v>840.74</v>
          </cell>
          <cell r="I321" t="str">
            <v>C</v>
          </cell>
          <cell r="J321">
            <v>1763.05</v>
          </cell>
          <cell r="K321" t="str">
            <v>C</v>
          </cell>
          <cell r="L321">
            <v>1763.05</v>
          </cell>
        </row>
        <row r="322">
          <cell r="A322" t="str">
            <v>300MYR01</v>
          </cell>
          <cell r="B322" t="str">
            <v>MYRZABEK</v>
          </cell>
          <cell r="C322" t="str">
            <v>C</v>
          </cell>
          <cell r="D322">
            <v>0</v>
          </cell>
          <cell r="H322">
            <v>0</v>
          </cell>
          <cell r="J322">
            <v>0</v>
          </cell>
          <cell r="L322">
            <v>0</v>
          </cell>
        </row>
        <row r="323">
          <cell r="A323" t="str">
            <v>300NAD01</v>
          </cell>
          <cell r="B323" t="str">
            <v>NADEJDA</v>
          </cell>
          <cell r="C323" t="str">
            <v>C</v>
          </cell>
          <cell r="D323">
            <v>0</v>
          </cell>
          <cell r="H323">
            <v>0</v>
          </cell>
          <cell r="J323">
            <v>0</v>
          </cell>
          <cell r="L323">
            <v>0</v>
          </cell>
        </row>
        <row r="324">
          <cell r="A324" t="str">
            <v>300NED01</v>
          </cell>
          <cell r="B324" t="str">
            <v>Nedra</v>
          </cell>
          <cell r="C324" t="str">
            <v>C</v>
          </cell>
          <cell r="D324">
            <v>0</v>
          </cell>
          <cell r="H324">
            <v>0</v>
          </cell>
          <cell r="J324">
            <v>0</v>
          </cell>
          <cell r="L324">
            <v>0</v>
          </cell>
        </row>
        <row r="325">
          <cell r="A325" t="str">
            <v>300NIP02</v>
          </cell>
          <cell r="B325" t="str">
            <v>NIPI Neftegas</v>
          </cell>
          <cell r="C325" t="str">
            <v>C</v>
          </cell>
          <cell r="D325">
            <v>25893.19</v>
          </cell>
          <cell r="E325" t="str">
            <v>C</v>
          </cell>
          <cell r="F325">
            <v>10349.780000000001</v>
          </cell>
          <cell r="H325">
            <v>10349.780000000001</v>
          </cell>
          <cell r="I325" t="str">
            <v>D</v>
          </cell>
          <cell r="J325">
            <v>15543.41</v>
          </cell>
          <cell r="K325" t="str">
            <v>C</v>
          </cell>
          <cell r="L325">
            <v>15543.41</v>
          </cell>
        </row>
        <row r="326">
          <cell r="A326" t="str">
            <v>300NUR01</v>
          </cell>
          <cell r="B326" t="str">
            <v>Nursat</v>
          </cell>
          <cell r="C326" t="str">
            <v>C</v>
          </cell>
          <cell r="D326">
            <v>0</v>
          </cell>
          <cell r="H326">
            <v>0</v>
          </cell>
          <cell r="J326">
            <v>0</v>
          </cell>
          <cell r="L326">
            <v>0</v>
          </cell>
        </row>
        <row r="327">
          <cell r="A327" t="str">
            <v>300NUR02</v>
          </cell>
          <cell r="B327" t="str">
            <v>Nuras</v>
          </cell>
          <cell r="C327" t="str">
            <v>C</v>
          </cell>
          <cell r="D327">
            <v>0</v>
          </cell>
          <cell r="H327">
            <v>0</v>
          </cell>
          <cell r="J327">
            <v>0</v>
          </cell>
          <cell r="L327">
            <v>0</v>
          </cell>
        </row>
        <row r="328">
          <cell r="A328" t="str">
            <v>300ORB01</v>
          </cell>
          <cell r="B328" t="str">
            <v>ORBITA</v>
          </cell>
          <cell r="C328" t="str">
            <v>C</v>
          </cell>
          <cell r="D328">
            <v>0</v>
          </cell>
          <cell r="G328">
            <v>894.92</v>
          </cell>
          <cell r="H328" t="str">
            <v>894.92C</v>
          </cell>
          <cell r="J328">
            <v>894.92</v>
          </cell>
          <cell r="K328" t="str">
            <v>C</v>
          </cell>
          <cell r="L328">
            <v>894.92</v>
          </cell>
        </row>
        <row r="329">
          <cell r="A329" t="str">
            <v>300ORT01</v>
          </cell>
          <cell r="B329" t="str">
            <v>ORT Sondyrushi</v>
          </cell>
          <cell r="C329" t="str">
            <v>C</v>
          </cell>
          <cell r="D329">
            <v>1567.67</v>
          </cell>
          <cell r="E329" t="str">
            <v>C</v>
          </cell>
          <cell r="F329">
            <v>1567.67</v>
          </cell>
          <cell r="H329">
            <v>1567.67</v>
          </cell>
          <cell r="I329" t="str">
            <v>D</v>
          </cell>
          <cell r="J329">
            <v>0</v>
          </cell>
          <cell r="L329">
            <v>0</v>
          </cell>
        </row>
        <row r="330">
          <cell r="A330" t="str">
            <v>300OTE01</v>
          </cell>
          <cell r="B330" t="str">
            <v>OTES</v>
          </cell>
          <cell r="C330" t="str">
            <v>C</v>
          </cell>
          <cell r="D330">
            <v>0</v>
          </cell>
          <cell r="G330">
            <v>354.41</v>
          </cell>
          <cell r="H330" t="str">
            <v>354.41C</v>
          </cell>
          <cell r="J330">
            <v>354.41</v>
          </cell>
          <cell r="K330" t="str">
            <v>C</v>
          </cell>
          <cell r="L330">
            <v>354.41</v>
          </cell>
        </row>
        <row r="331">
          <cell r="A331" t="str">
            <v>300OTR01</v>
          </cell>
          <cell r="B331" t="str">
            <v>OTRAR TRAVEL</v>
          </cell>
          <cell r="C331" t="str">
            <v>C</v>
          </cell>
          <cell r="D331">
            <v>894.32</v>
          </cell>
          <cell r="E331" t="str">
            <v>C</v>
          </cell>
          <cell r="F331">
            <v>894.32</v>
          </cell>
          <cell r="G331">
            <v>7509.58</v>
          </cell>
          <cell r="H331">
            <v>6615.26</v>
          </cell>
          <cell r="I331" t="str">
            <v>C</v>
          </cell>
          <cell r="J331">
            <v>7509.58</v>
          </cell>
          <cell r="K331" t="str">
            <v>C</v>
          </cell>
          <cell r="L331">
            <v>7509.58</v>
          </cell>
        </row>
        <row r="332">
          <cell r="A332" t="str">
            <v>300PAR01</v>
          </cell>
          <cell r="B332" t="str">
            <v>Partner</v>
          </cell>
          <cell r="C332" t="str">
            <v>C</v>
          </cell>
          <cell r="D332" t="str">
            <v>164.76C</v>
          </cell>
          <cell r="F332">
            <v>164.76</v>
          </cell>
          <cell r="H332" t="str">
            <v>164.76D</v>
          </cell>
          <cell r="J332">
            <v>0</v>
          </cell>
          <cell r="L332">
            <v>0</v>
          </cell>
        </row>
        <row r="333">
          <cell r="A333" t="str">
            <v>300PAT01</v>
          </cell>
          <cell r="B333" t="str">
            <v>Patriot</v>
          </cell>
          <cell r="C333" t="str">
            <v>C</v>
          </cell>
          <cell r="D333">
            <v>0</v>
          </cell>
          <cell r="H333">
            <v>0</v>
          </cell>
          <cell r="J333">
            <v>0</v>
          </cell>
          <cell r="L333">
            <v>0</v>
          </cell>
        </row>
        <row r="334">
          <cell r="A334" t="str">
            <v>300PET01</v>
          </cell>
          <cell r="B334" t="str">
            <v>Petoil</v>
          </cell>
          <cell r="C334" t="str">
            <v>C</v>
          </cell>
          <cell r="D334">
            <v>0</v>
          </cell>
          <cell r="H334">
            <v>0</v>
          </cell>
          <cell r="J334">
            <v>0</v>
          </cell>
          <cell r="L334">
            <v>0</v>
          </cell>
        </row>
        <row r="335">
          <cell r="A335" t="str">
            <v>300PET02</v>
          </cell>
          <cell r="B335" t="str">
            <v>Petroleum Pipe Company</v>
          </cell>
          <cell r="C335" t="str">
            <v>C</v>
          </cell>
          <cell r="D335">
            <v>102.36</v>
          </cell>
          <cell r="E335" t="str">
            <v>D</v>
          </cell>
          <cell r="F335">
            <v>337261.6</v>
          </cell>
          <cell r="G335">
            <v>337259</v>
          </cell>
          <cell r="H335">
            <v>2.6</v>
          </cell>
          <cell r="I335" t="str">
            <v>D</v>
          </cell>
          <cell r="J335">
            <v>104.96</v>
          </cell>
          <cell r="K335" t="str">
            <v>D</v>
          </cell>
          <cell r="L335">
            <v>-104.96</v>
          </cell>
        </row>
        <row r="336">
          <cell r="A336" t="str">
            <v>300POL01</v>
          </cell>
          <cell r="B336" t="str">
            <v>Polish Oil&amp;Gas</v>
          </cell>
          <cell r="C336" t="str">
            <v>C</v>
          </cell>
          <cell r="D336">
            <v>0</v>
          </cell>
          <cell r="H336">
            <v>0</v>
          </cell>
          <cell r="J336">
            <v>0</v>
          </cell>
          <cell r="L336">
            <v>0</v>
          </cell>
        </row>
        <row r="337">
          <cell r="A337" t="str">
            <v>300PRO01</v>
          </cell>
          <cell r="B337" t="str">
            <v>Projectirovshik</v>
          </cell>
          <cell r="C337" t="str">
            <v>C</v>
          </cell>
          <cell r="D337">
            <v>0</v>
          </cell>
          <cell r="H337">
            <v>0</v>
          </cell>
          <cell r="J337">
            <v>0</v>
          </cell>
          <cell r="L337">
            <v>0</v>
          </cell>
        </row>
        <row r="338">
          <cell r="A338" t="str">
            <v>300PRO02</v>
          </cell>
          <cell r="B338" t="str">
            <v>PROMETEI</v>
          </cell>
          <cell r="C338" t="str">
            <v>C</v>
          </cell>
          <cell r="D338">
            <v>0</v>
          </cell>
          <cell r="H338">
            <v>0</v>
          </cell>
          <cell r="J338">
            <v>0</v>
          </cell>
          <cell r="L338">
            <v>0</v>
          </cell>
        </row>
        <row r="339">
          <cell r="A339" t="str">
            <v>300PSM01</v>
          </cell>
          <cell r="B339" t="str">
            <v>PSMP</v>
          </cell>
          <cell r="C339" t="str">
            <v>C</v>
          </cell>
          <cell r="D339">
            <v>0</v>
          </cell>
          <cell r="H339">
            <v>0</v>
          </cell>
          <cell r="J339">
            <v>0</v>
          </cell>
          <cell r="L339">
            <v>0</v>
          </cell>
        </row>
        <row r="340">
          <cell r="A340" t="str">
            <v>300PSV01</v>
          </cell>
          <cell r="B340" t="str">
            <v>PSV</v>
          </cell>
          <cell r="C340" t="str">
            <v>C</v>
          </cell>
          <cell r="D340" t="str">
            <v>0.01D</v>
          </cell>
          <cell r="F340">
            <v>0.01</v>
          </cell>
          <cell r="H340" t="str">
            <v>0.01D</v>
          </cell>
          <cell r="J340">
            <v>0.02</v>
          </cell>
          <cell r="K340" t="str">
            <v>D</v>
          </cell>
          <cell r="L340">
            <v>-0.02</v>
          </cell>
        </row>
        <row r="341">
          <cell r="A341" t="str">
            <v>300RAY01</v>
          </cell>
          <cell r="B341" t="str">
            <v>Raychem N. V.</v>
          </cell>
          <cell r="C341" t="str">
            <v>C</v>
          </cell>
          <cell r="D341" t="str">
            <v>20.18C</v>
          </cell>
          <cell r="F341">
            <v>0.52</v>
          </cell>
          <cell r="H341" t="str">
            <v>0.52D</v>
          </cell>
          <cell r="J341">
            <v>19.66</v>
          </cell>
          <cell r="K341" t="str">
            <v>C</v>
          </cell>
          <cell r="L341">
            <v>19.66</v>
          </cell>
        </row>
        <row r="342">
          <cell r="A342" t="str">
            <v>300RDS01</v>
          </cell>
          <cell r="B342" t="str">
            <v>RDS (Technical) LTD</v>
          </cell>
          <cell r="C342" t="str">
            <v>C</v>
          </cell>
          <cell r="D342">
            <v>8687.1</v>
          </cell>
          <cell r="E342" t="str">
            <v>C</v>
          </cell>
          <cell r="F342">
            <v>8687.1</v>
          </cell>
          <cell r="H342">
            <v>8687.1</v>
          </cell>
          <cell r="I342" t="str">
            <v>D</v>
          </cell>
          <cell r="J342">
            <v>0</v>
          </cell>
          <cell r="L342">
            <v>0</v>
          </cell>
        </row>
        <row r="343">
          <cell r="A343" t="str">
            <v>300REA01</v>
          </cell>
          <cell r="B343" t="str">
            <v>Real State Department</v>
          </cell>
          <cell r="C343" t="str">
            <v>C</v>
          </cell>
          <cell r="D343">
            <v>0</v>
          </cell>
          <cell r="H343">
            <v>0</v>
          </cell>
          <cell r="J343">
            <v>0</v>
          </cell>
          <cell r="L343">
            <v>0</v>
          </cell>
        </row>
        <row r="344">
          <cell r="A344" t="str">
            <v>300REI01</v>
          </cell>
          <cell r="B344" t="str">
            <v>Reis &amp; Co</v>
          </cell>
          <cell r="C344" t="str">
            <v>C</v>
          </cell>
          <cell r="D344">
            <v>0</v>
          </cell>
          <cell r="H344">
            <v>0</v>
          </cell>
          <cell r="J344">
            <v>0</v>
          </cell>
          <cell r="L344">
            <v>0</v>
          </cell>
        </row>
        <row r="345">
          <cell r="A345" t="str">
            <v>300RIK01</v>
          </cell>
          <cell r="B345" t="str">
            <v>RIK</v>
          </cell>
          <cell r="C345" t="str">
            <v>C</v>
          </cell>
          <cell r="D345" t="str">
            <v>78.15C</v>
          </cell>
          <cell r="F345">
            <v>1.99</v>
          </cell>
          <cell r="H345" t="str">
            <v>1.99D</v>
          </cell>
          <cell r="J345">
            <v>76.16</v>
          </cell>
          <cell r="K345" t="str">
            <v>C</v>
          </cell>
          <cell r="L345">
            <v>76.16</v>
          </cell>
        </row>
        <row r="346">
          <cell r="A346" t="str">
            <v>300ROB01</v>
          </cell>
          <cell r="B346" t="str">
            <v>Robertson &amp; Blums</v>
          </cell>
          <cell r="C346" t="str">
            <v>C</v>
          </cell>
          <cell r="D346">
            <v>16416</v>
          </cell>
          <cell r="E346" t="str">
            <v>C</v>
          </cell>
          <cell r="F346">
            <v>16416</v>
          </cell>
          <cell r="H346">
            <v>16416</v>
          </cell>
          <cell r="I346" t="str">
            <v>D</v>
          </cell>
          <cell r="J346">
            <v>0</v>
          </cell>
          <cell r="L346">
            <v>0</v>
          </cell>
        </row>
        <row r="347">
          <cell r="A347" t="str">
            <v>300RUS01</v>
          </cell>
          <cell r="B347" t="str">
            <v>Ruslan Co</v>
          </cell>
          <cell r="C347" t="str">
            <v>C</v>
          </cell>
          <cell r="D347">
            <v>0</v>
          </cell>
          <cell r="H347">
            <v>0</v>
          </cell>
          <cell r="J347">
            <v>0</v>
          </cell>
          <cell r="L347">
            <v>0</v>
          </cell>
        </row>
        <row r="348">
          <cell r="A348" t="str">
            <v>300SAB01</v>
          </cell>
          <cell r="B348" t="str">
            <v>Sabina</v>
          </cell>
          <cell r="C348" t="str">
            <v>C</v>
          </cell>
          <cell r="D348">
            <v>0</v>
          </cell>
          <cell r="H348">
            <v>0</v>
          </cell>
          <cell r="J348">
            <v>0</v>
          </cell>
          <cell r="L348">
            <v>0</v>
          </cell>
        </row>
        <row r="349">
          <cell r="A349" t="str">
            <v>300SAF01</v>
          </cell>
          <cell r="B349" t="str">
            <v>Safar</v>
          </cell>
          <cell r="C349" t="str">
            <v>C</v>
          </cell>
          <cell r="D349">
            <v>86176.54</v>
          </cell>
          <cell r="E349" t="str">
            <v>C</v>
          </cell>
          <cell r="F349">
            <v>172355.08</v>
          </cell>
          <cell r="G349">
            <v>86158.54</v>
          </cell>
          <cell r="H349">
            <v>86196.54</v>
          </cell>
          <cell r="I349" t="str">
            <v>D</v>
          </cell>
          <cell r="J349">
            <v>20</v>
          </cell>
          <cell r="K349" t="str">
            <v>D</v>
          </cell>
          <cell r="L349">
            <v>-20</v>
          </cell>
        </row>
        <row r="350">
          <cell r="A350" t="str">
            <v>300SAK01</v>
          </cell>
          <cell r="B350" t="str">
            <v>SAK</v>
          </cell>
          <cell r="C350" t="str">
            <v>C</v>
          </cell>
          <cell r="D350">
            <v>0</v>
          </cell>
          <cell r="H350">
            <v>0</v>
          </cell>
          <cell r="J350">
            <v>0</v>
          </cell>
          <cell r="L350">
            <v>0</v>
          </cell>
        </row>
        <row r="351">
          <cell r="A351" t="str">
            <v>300SAL01</v>
          </cell>
          <cell r="B351" t="str">
            <v>Salut &amp; Co.</v>
          </cell>
          <cell r="C351" t="str">
            <v>C</v>
          </cell>
          <cell r="D351">
            <v>0</v>
          </cell>
          <cell r="H351">
            <v>0</v>
          </cell>
          <cell r="J351">
            <v>0</v>
          </cell>
          <cell r="L351">
            <v>0</v>
          </cell>
        </row>
        <row r="352">
          <cell r="A352" t="str">
            <v>300SAN01</v>
          </cell>
          <cell r="B352" t="str">
            <v>Sanitation &amp; Epid Station</v>
          </cell>
          <cell r="C352" t="str">
            <v>C</v>
          </cell>
          <cell r="D352">
            <v>0</v>
          </cell>
          <cell r="G352">
            <v>5512.74</v>
          </cell>
          <cell r="H352">
            <v>5512.74</v>
          </cell>
          <cell r="I352" t="str">
            <v>C</v>
          </cell>
          <cell r="J352">
            <v>5512.74</v>
          </cell>
          <cell r="K352" t="str">
            <v>C</v>
          </cell>
          <cell r="L352">
            <v>5512.74</v>
          </cell>
        </row>
        <row r="353">
          <cell r="A353" t="str">
            <v>300SAR01</v>
          </cell>
          <cell r="B353" t="str">
            <v>Sarsha</v>
          </cell>
          <cell r="C353" t="str">
            <v>C</v>
          </cell>
          <cell r="D353">
            <v>0</v>
          </cell>
          <cell r="H353">
            <v>0</v>
          </cell>
          <cell r="J353">
            <v>0</v>
          </cell>
          <cell r="L353">
            <v>0</v>
          </cell>
        </row>
        <row r="354">
          <cell r="A354" t="str">
            <v>300SAT01</v>
          </cell>
          <cell r="B354" t="str">
            <v>SATEL</v>
          </cell>
          <cell r="C354" t="str">
            <v>C</v>
          </cell>
          <cell r="D354">
            <v>86385.61</v>
          </cell>
          <cell r="E354" t="str">
            <v>C</v>
          </cell>
          <cell r="F354">
            <v>2193.14</v>
          </cell>
          <cell r="H354">
            <v>2193.14</v>
          </cell>
          <cell r="I354" t="str">
            <v>D</v>
          </cell>
          <cell r="J354">
            <v>84192.47</v>
          </cell>
          <cell r="K354" t="str">
            <v>C</v>
          </cell>
          <cell r="L354">
            <v>84192.47</v>
          </cell>
        </row>
        <row r="355">
          <cell r="A355" t="str">
            <v>300SCH01</v>
          </cell>
          <cell r="B355" t="str">
            <v>Schlumberge</v>
          </cell>
          <cell r="C355" t="str">
            <v>C</v>
          </cell>
          <cell r="D355">
            <v>48900</v>
          </cell>
          <cell r="E355" t="str">
            <v>C</v>
          </cell>
          <cell r="F355">
            <v>48900</v>
          </cell>
          <cell r="H355">
            <v>48900</v>
          </cell>
          <cell r="I355" t="str">
            <v>D</v>
          </cell>
          <cell r="J355">
            <v>0</v>
          </cell>
          <cell r="L355">
            <v>0</v>
          </cell>
        </row>
        <row r="356">
          <cell r="A356" t="str">
            <v>300SER01</v>
          </cell>
          <cell r="B356" t="str">
            <v>SERT</v>
          </cell>
          <cell r="C356" t="str">
            <v>C</v>
          </cell>
          <cell r="D356">
            <v>0</v>
          </cell>
          <cell r="G356">
            <v>1378.68</v>
          </cell>
          <cell r="H356">
            <v>1378.68</v>
          </cell>
          <cell r="I356" t="str">
            <v>C</v>
          </cell>
          <cell r="J356">
            <v>1378.68</v>
          </cell>
          <cell r="K356" t="str">
            <v>C</v>
          </cell>
          <cell r="L356">
            <v>1378.68</v>
          </cell>
        </row>
        <row r="357">
          <cell r="A357" t="str">
            <v>300SHE01</v>
          </cell>
          <cell r="B357" t="str">
            <v>SABYRZHAN/SHEGENDEU</v>
          </cell>
          <cell r="C357" t="str">
            <v>C</v>
          </cell>
          <cell r="D357">
            <v>0</v>
          </cell>
          <cell r="H357">
            <v>0</v>
          </cell>
          <cell r="J357">
            <v>0</v>
          </cell>
          <cell r="L357">
            <v>0</v>
          </cell>
        </row>
        <row r="358">
          <cell r="A358" t="str">
            <v>300SHU01</v>
          </cell>
          <cell r="B358" t="str">
            <v>Shugyla</v>
          </cell>
          <cell r="C358" t="str">
            <v>C</v>
          </cell>
          <cell r="D358">
            <v>0</v>
          </cell>
          <cell r="H358">
            <v>0</v>
          </cell>
          <cell r="J358">
            <v>0</v>
          </cell>
          <cell r="L358">
            <v>0</v>
          </cell>
        </row>
        <row r="359">
          <cell r="A359" t="str">
            <v>300SMA01</v>
          </cell>
          <cell r="B359" t="str">
            <v>SMAT</v>
          </cell>
          <cell r="C359" t="str">
            <v>C</v>
          </cell>
          <cell r="D359">
            <v>0</v>
          </cell>
          <cell r="H359">
            <v>0</v>
          </cell>
          <cell r="J359">
            <v>0</v>
          </cell>
          <cell r="L359">
            <v>0</v>
          </cell>
        </row>
        <row r="360">
          <cell r="A360" t="str">
            <v>300SOY01</v>
          </cell>
          <cell r="B360" t="str">
            <v>SOYUZ</v>
          </cell>
          <cell r="C360" t="str">
            <v>C</v>
          </cell>
          <cell r="D360">
            <v>0</v>
          </cell>
          <cell r="G360">
            <v>84.5</v>
          </cell>
          <cell r="H360" t="str">
            <v>84.50C</v>
          </cell>
          <cell r="J360">
            <v>84.5</v>
          </cell>
          <cell r="K360" t="str">
            <v>C</v>
          </cell>
          <cell r="L360">
            <v>84.5</v>
          </cell>
        </row>
        <row r="361">
          <cell r="A361" t="str">
            <v>300SPA01</v>
          </cell>
          <cell r="B361" t="str">
            <v>SPARTAC</v>
          </cell>
          <cell r="C361" t="str">
            <v>C</v>
          </cell>
          <cell r="D361">
            <v>0</v>
          </cell>
          <cell r="H361">
            <v>0</v>
          </cell>
          <cell r="J361">
            <v>0</v>
          </cell>
          <cell r="L361">
            <v>0</v>
          </cell>
        </row>
        <row r="362">
          <cell r="A362" t="str">
            <v>300SPE01</v>
          </cell>
          <cell r="B362" t="str">
            <v>Special AK Olympics</v>
          </cell>
          <cell r="C362" t="str">
            <v>C</v>
          </cell>
          <cell r="D362">
            <v>0</v>
          </cell>
          <cell r="H362">
            <v>0</v>
          </cell>
          <cell r="J362">
            <v>0</v>
          </cell>
          <cell r="L362">
            <v>0</v>
          </cell>
        </row>
        <row r="363">
          <cell r="A363" t="str">
            <v>300STA01</v>
          </cell>
          <cell r="B363" t="str">
            <v>Standard Equipment</v>
          </cell>
          <cell r="C363" t="str">
            <v>C</v>
          </cell>
          <cell r="D363">
            <v>0</v>
          </cell>
          <cell r="H363">
            <v>0</v>
          </cell>
          <cell r="J363">
            <v>0</v>
          </cell>
          <cell r="L363">
            <v>0</v>
          </cell>
        </row>
        <row r="364">
          <cell r="A364" t="str">
            <v>300STR01</v>
          </cell>
          <cell r="B364" t="str">
            <v>Streamline</v>
          </cell>
          <cell r="C364" t="str">
            <v>C</v>
          </cell>
          <cell r="D364">
            <v>0</v>
          </cell>
          <cell r="H364">
            <v>0</v>
          </cell>
          <cell r="J364">
            <v>0</v>
          </cell>
          <cell r="L364">
            <v>0</v>
          </cell>
        </row>
        <row r="365">
          <cell r="A365" t="str">
            <v>300STR02</v>
          </cell>
          <cell r="B365" t="str">
            <v>Strizhak S.</v>
          </cell>
          <cell r="C365" t="str">
            <v>C</v>
          </cell>
          <cell r="D365">
            <v>0</v>
          </cell>
          <cell r="H365">
            <v>0</v>
          </cell>
          <cell r="J365">
            <v>0</v>
          </cell>
          <cell r="L365">
            <v>0</v>
          </cell>
        </row>
        <row r="366">
          <cell r="A366" t="str">
            <v>300STS01</v>
          </cell>
          <cell r="B366" t="str">
            <v>STS</v>
          </cell>
          <cell r="C366" t="str">
            <v>C</v>
          </cell>
          <cell r="D366" t="str">
            <v>27.21C</v>
          </cell>
          <cell r="F366">
            <v>27.21</v>
          </cell>
          <cell r="H366" t="str">
            <v>27.21D</v>
          </cell>
          <cell r="J366">
            <v>0</v>
          </cell>
          <cell r="L366">
            <v>0</v>
          </cell>
        </row>
        <row r="367">
          <cell r="A367" t="str">
            <v>300TAN01</v>
          </cell>
          <cell r="B367" t="str">
            <v>TANDEM</v>
          </cell>
          <cell r="C367" t="str">
            <v>C</v>
          </cell>
          <cell r="D367">
            <v>8550.34</v>
          </cell>
          <cell r="E367" t="str">
            <v>C</v>
          </cell>
          <cell r="F367">
            <v>8550.34</v>
          </cell>
          <cell r="H367">
            <v>8550.34</v>
          </cell>
          <cell r="I367" t="str">
            <v>D</v>
          </cell>
          <cell r="J367">
            <v>0</v>
          </cell>
          <cell r="L367">
            <v>0</v>
          </cell>
        </row>
        <row r="368">
          <cell r="A368" t="str">
            <v>300TAT01</v>
          </cell>
          <cell r="B368" t="str">
            <v>Tatyana</v>
          </cell>
          <cell r="C368" t="str">
            <v>C</v>
          </cell>
          <cell r="D368" t="str">
            <v>24.29C</v>
          </cell>
          <cell r="F368">
            <v>24.29</v>
          </cell>
          <cell r="G368">
            <v>11.52</v>
          </cell>
          <cell r="H368" t="str">
            <v>12.77D</v>
          </cell>
          <cell r="J368">
            <v>11.52</v>
          </cell>
          <cell r="K368" t="str">
            <v>C</v>
          </cell>
          <cell r="L368">
            <v>11.52</v>
          </cell>
        </row>
        <row r="369">
          <cell r="A369" t="str">
            <v>300TAX01</v>
          </cell>
          <cell r="B369" t="str">
            <v>Tax Inspection</v>
          </cell>
          <cell r="C369" t="str">
            <v>C</v>
          </cell>
          <cell r="D369">
            <v>0</v>
          </cell>
          <cell r="G369">
            <v>4276.8100000000004</v>
          </cell>
          <cell r="H369">
            <v>4276.8100000000004</v>
          </cell>
          <cell r="I369" t="str">
            <v>C</v>
          </cell>
          <cell r="J369">
            <v>4276.8100000000004</v>
          </cell>
          <cell r="K369" t="str">
            <v>C</v>
          </cell>
          <cell r="L369">
            <v>4276.8100000000004</v>
          </cell>
        </row>
        <row r="370">
          <cell r="A370" t="str">
            <v>300TAZ01</v>
          </cell>
          <cell r="B370" t="str">
            <v>TAZH</v>
          </cell>
          <cell r="C370" t="str">
            <v>C</v>
          </cell>
          <cell r="D370">
            <v>0</v>
          </cell>
          <cell r="H370">
            <v>0</v>
          </cell>
          <cell r="J370">
            <v>0</v>
          </cell>
          <cell r="L370">
            <v>0</v>
          </cell>
        </row>
        <row r="371">
          <cell r="A371" t="str">
            <v>300TEC01</v>
          </cell>
          <cell r="B371" t="str">
            <v>Technokom</v>
          </cell>
          <cell r="C371" t="str">
            <v>C</v>
          </cell>
          <cell r="D371">
            <v>0</v>
          </cell>
          <cell r="H371">
            <v>0</v>
          </cell>
          <cell r="J371">
            <v>0</v>
          </cell>
          <cell r="L371">
            <v>0</v>
          </cell>
        </row>
        <row r="372">
          <cell r="A372" t="str">
            <v>300TEC02</v>
          </cell>
          <cell r="B372" t="str">
            <v>TECHNOTRADE</v>
          </cell>
          <cell r="C372" t="str">
            <v>C</v>
          </cell>
          <cell r="D372">
            <v>40212.9</v>
          </cell>
          <cell r="E372" t="str">
            <v>C</v>
          </cell>
          <cell r="F372">
            <v>47115.03</v>
          </cell>
          <cell r="G372">
            <v>36006.75</v>
          </cell>
          <cell r="H372">
            <v>11108.28</v>
          </cell>
          <cell r="I372" t="str">
            <v>D</v>
          </cell>
          <cell r="J372">
            <v>29104.62</v>
          </cell>
          <cell r="K372" t="str">
            <v>C</v>
          </cell>
          <cell r="L372">
            <v>29104.62</v>
          </cell>
        </row>
        <row r="373">
          <cell r="A373" t="str">
            <v>300TIS01</v>
          </cell>
          <cell r="B373" t="str">
            <v>Tis</v>
          </cell>
          <cell r="C373" t="str">
            <v>C</v>
          </cell>
          <cell r="D373">
            <v>0</v>
          </cell>
          <cell r="H373">
            <v>0</v>
          </cell>
          <cell r="J373">
            <v>0</v>
          </cell>
          <cell r="L373">
            <v>0</v>
          </cell>
        </row>
        <row r="374">
          <cell r="A374" t="str">
            <v>300TNS01</v>
          </cell>
          <cell r="B374" t="str">
            <v>TNS</v>
          </cell>
          <cell r="C374" t="str">
            <v>C</v>
          </cell>
          <cell r="D374">
            <v>20175.37</v>
          </cell>
          <cell r="E374" t="str">
            <v>C</v>
          </cell>
          <cell r="F374">
            <v>18757.189999999999</v>
          </cell>
          <cell r="G374">
            <v>29766.69</v>
          </cell>
          <cell r="H374">
            <v>11009.5</v>
          </cell>
          <cell r="I374" t="str">
            <v>C</v>
          </cell>
          <cell r="J374">
            <v>31184.87</v>
          </cell>
          <cell r="K374" t="str">
            <v>C</v>
          </cell>
          <cell r="L374">
            <v>31184.87</v>
          </cell>
        </row>
        <row r="375">
          <cell r="A375" t="str">
            <v>300TOK01</v>
          </cell>
          <cell r="B375" t="str">
            <v>Toksar</v>
          </cell>
          <cell r="C375" t="str">
            <v>C</v>
          </cell>
          <cell r="D375">
            <v>0</v>
          </cell>
          <cell r="H375">
            <v>0</v>
          </cell>
          <cell r="J375">
            <v>0</v>
          </cell>
          <cell r="L375">
            <v>0</v>
          </cell>
        </row>
        <row r="376">
          <cell r="A376" t="str">
            <v>300TOK02</v>
          </cell>
          <cell r="B376" t="str">
            <v>TOKYMA</v>
          </cell>
          <cell r="C376" t="str">
            <v>C</v>
          </cell>
          <cell r="D376">
            <v>0</v>
          </cell>
          <cell r="H376">
            <v>0</v>
          </cell>
          <cell r="J376">
            <v>0</v>
          </cell>
          <cell r="L376">
            <v>0</v>
          </cell>
        </row>
        <row r="377">
          <cell r="A377" t="str">
            <v>300TOP01</v>
          </cell>
          <cell r="B377" t="str">
            <v>Top Oilfield Equipment Service</v>
          </cell>
          <cell r="C377" t="str">
            <v>C</v>
          </cell>
          <cell r="D377">
            <v>0</v>
          </cell>
          <cell r="H377">
            <v>0</v>
          </cell>
          <cell r="J377">
            <v>0</v>
          </cell>
          <cell r="L377">
            <v>0</v>
          </cell>
        </row>
        <row r="378">
          <cell r="A378" t="str">
            <v>300TRA01</v>
          </cell>
          <cell r="B378" t="str">
            <v>Trans Oil</v>
          </cell>
          <cell r="C378" t="str">
            <v>C</v>
          </cell>
          <cell r="D378">
            <v>14927.12</v>
          </cell>
          <cell r="E378" t="str">
            <v>C</v>
          </cell>
          <cell r="F378">
            <v>14927.12</v>
          </cell>
          <cell r="G378">
            <v>14689.95</v>
          </cell>
          <cell r="H378">
            <v>237.17</v>
          </cell>
          <cell r="I378" t="str">
            <v>D</v>
          </cell>
          <cell r="J378">
            <v>14689.95</v>
          </cell>
          <cell r="K378" t="str">
            <v>C</v>
          </cell>
          <cell r="L378">
            <v>14689.95</v>
          </cell>
        </row>
        <row r="379">
          <cell r="A379" t="str">
            <v>300TRU01</v>
          </cell>
          <cell r="B379" t="str">
            <v>Trucat International</v>
          </cell>
          <cell r="C379" t="str">
            <v>C</v>
          </cell>
          <cell r="D379">
            <v>52518</v>
          </cell>
          <cell r="E379" t="str">
            <v>C</v>
          </cell>
          <cell r="F379">
            <v>51158</v>
          </cell>
          <cell r="H379">
            <v>51158</v>
          </cell>
          <cell r="I379" t="str">
            <v>D</v>
          </cell>
          <cell r="J379">
            <v>1360</v>
          </cell>
          <cell r="K379" t="str">
            <v>C</v>
          </cell>
          <cell r="L379">
            <v>1360</v>
          </cell>
        </row>
        <row r="380">
          <cell r="A380" t="str">
            <v>300TSM01</v>
          </cell>
          <cell r="B380" t="str">
            <v>TSM&amp;S</v>
          </cell>
          <cell r="C380" t="str">
            <v>C</v>
          </cell>
          <cell r="D380">
            <v>0</v>
          </cell>
          <cell r="H380">
            <v>0</v>
          </cell>
          <cell r="J380">
            <v>0</v>
          </cell>
          <cell r="L380">
            <v>0</v>
          </cell>
        </row>
        <row r="381">
          <cell r="A381" t="str">
            <v>300TVS01</v>
          </cell>
          <cell r="B381" t="str">
            <v>TVS&amp;V</v>
          </cell>
          <cell r="C381" t="str">
            <v>C</v>
          </cell>
          <cell r="D381">
            <v>0</v>
          </cell>
          <cell r="G381">
            <v>15.08</v>
          </cell>
          <cell r="H381" t="str">
            <v>15.08C</v>
          </cell>
          <cell r="J381">
            <v>15.08</v>
          </cell>
          <cell r="K381" t="str">
            <v>C</v>
          </cell>
          <cell r="L381">
            <v>15.08</v>
          </cell>
        </row>
        <row r="382">
          <cell r="A382" t="str">
            <v>300TYA01</v>
          </cell>
          <cell r="B382" t="str">
            <v>Tyan-Shan</v>
          </cell>
          <cell r="C382" t="str">
            <v>C</v>
          </cell>
          <cell r="D382">
            <v>0</v>
          </cell>
          <cell r="H382">
            <v>0</v>
          </cell>
          <cell r="J382">
            <v>0</v>
          </cell>
          <cell r="L382">
            <v>0</v>
          </cell>
        </row>
        <row r="383">
          <cell r="A383" t="str">
            <v>300UIM01</v>
          </cell>
          <cell r="B383" t="str">
            <v>Uimaganbetov</v>
          </cell>
          <cell r="C383" t="str">
            <v>C</v>
          </cell>
          <cell r="D383">
            <v>0</v>
          </cell>
          <cell r="G383">
            <v>895.63</v>
          </cell>
          <cell r="H383" t="str">
            <v>895.63C</v>
          </cell>
          <cell r="J383">
            <v>895.63</v>
          </cell>
          <cell r="K383" t="str">
            <v>C</v>
          </cell>
          <cell r="L383">
            <v>895.63</v>
          </cell>
        </row>
        <row r="384">
          <cell r="A384" t="str">
            <v>300UMS01</v>
          </cell>
          <cell r="B384" t="str">
            <v>UMS</v>
          </cell>
          <cell r="C384" t="str">
            <v>C</v>
          </cell>
          <cell r="D384">
            <v>0</v>
          </cell>
          <cell r="H384">
            <v>0</v>
          </cell>
          <cell r="J384">
            <v>0</v>
          </cell>
          <cell r="L384">
            <v>0</v>
          </cell>
        </row>
        <row r="385">
          <cell r="A385" t="str">
            <v>300UPP01</v>
          </cell>
          <cell r="B385" t="str">
            <v>UPP</v>
          </cell>
          <cell r="C385" t="str">
            <v>C</v>
          </cell>
          <cell r="D385">
            <v>0</v>
          </cell>
          <cell r="H385">
            <v>0</v>
          </cell>
          <cell r="J385">
            <v>0</v>
          </cell>
          <cell r="L385">
            <v>0</v>
          </cell>
        </row>
        <row r="386">
          <cell r="A386" t="str">
            <v>300URA01</v>
          </cell>
          <cell r="B386" t="str">
            <v>URAL AUTO TRADING</v>
          </cell>
          <cell r="C386" t="str">
            <v>C</v>
          </cell>
          <cell r="D386">
            <v>4565</v>
          </cell>
          <cell r="E386" t="str">
            <v>C</v>
          </cell>
          <cell r="F386">
            <v>4565</v>
          </cell>
          <cell r="H386">
            <v>4565</v>
          </cell>
          <cell r="I386" t="str">
            <v>D</v>
          </cell>
          <cell r="J386">
            <v>0</v>
          </cell>
          <cell r="L386">
            <v>0</v>
          </cell>
        </row>
        <row r="387">
          <cell r="A387" t="str">
            <v>300VIT01</v>
          </cell>
          <cell r="B387" t="str">
            <v>VITO</v>
          </cell>
          <cell r="C387" t="str">
            <v>C</v>
          </cell>
          <cell r="D387">
            <v>18557.84</v>
          </cell>
          <cell r="E387" t="str">
            <v>C</v>
          </cell>
          <cell r="F387">
            <v>25997.919999999998</v>
          </cell>
          <cell r="G387">
            <v>28608.959999999999</v>
          </cell>
          <cell r="H387">
            <v>2611.04</v>
          </cell>
          <cell r="I387" t="str">
            <v>C</v>
          </cell>
          <cell r="J387">
            <v>21168.880000000001</v>
          </cell>
          <cell r="K387" t="str">
            <v>C</v>
          </cell>
          <cell r="L387">
            <v>21168.880000000001</v>
          </cell>
        </row>
        <row r="388">
          <cell r="A388" t="str">
            <v>300WEA01</v>
          </cell>
          <cell r="B388" t="str">
            <v>West East</v>
          </cell>
          <cell r="C388" t="str">
            <v>C</v>
          </cell>
          <cell r="D388">
            <v>0</v>
          </cell>
          <cell r="H388">
            <v>0</v>
          </cell>
          <cell r="J388">
            <v>0</v>
          </cell>
          <cell r="L388">
            <v>0</v>
          </cell>
        </row>
        <row r="389">
          <cell r="A389" t="str">
            <v>300WEA02</v>
          </cell>
          <cell r="B389" t="str">
            <v>Weatherford</v>
          </cell>
          <cell r="C389" t="str">
            <v>C</v>
          </cell>
          <cell r="D389">
            <v>1463</v>
          </cell>
          <cell r="E389" t="str">
            <v>C</v>
          </cell>
          <cell r="F389">
            <v>1463</v>
          </cell>
          <cell r="H389">
            <v>1463</v>
          </cell>
          <cell r="I389" t="str">
            <v>D</v>
          </cell>
          <cell r="J389">
            <v>0</v>
          </cell>
          <cell r="L389">
            <v>0</v>
          </cell>
        </row>
        <row r="390">
          <cell r="A390" t="str">
            <v>300WES01</v>
          </cell>
          <cell r="B390" t="str">
            <v>West</v>
          </cell>
          <cell r="C390" t="str">
            <v>C</v>
          </cell>
          <cell r="D390">
            <v>4043.23</v>
          </cell>
          <cell r="E390" t="str">
            <v>C</v>
          </cell>
          <cell r="F390">
            <v>4043.09</v>
          </cell>
          <cell r="H390">
            <v>4043.09</v>
          </cell>
          <cell r="I390" t="str">
            <v>D</v>
          </cell>
          <cell r="J390">
            <v>0.14000000000000001</v>
          </cell>
          <cell r="K390" t="str">
            <v>C</v>
          </cell>
          <cell r="L390">
            <v>0.14000000000000001</v>
          </cell>
        </row>
        <row r="391">
          <cell r="A391" t="str">
            <v>300WKA01</v>
          </cell>
          <cell r="B391" t="str">
            <v>WKAEM (EKIMU)</v>
          </cell>
          <cell r="C391" t="str">
            <v>C</v>
          </cell>
          <cell r="D391">
            <v>0</v>
          </cell>
          <cell r="H391">
            <v>0</v>
          </cell>
          <cell r="J391">
            <v>0</v>
          </cell>
          <cell r="L391">
            <v>0</v>
          </cell>
        </row>
        <row r="392">
          <cell r="A392" t="str">
            <v>300YNT01</v>
          </cell>
          <cell r="B392" t="str">
            <v>Ynta</v>
          </cell>
          <cell r="C392" t="str">
            <v>C</v>
          </cell>
          <cell r="D392">
            <v>0</v>
          </cell>
          <cell r="H392">
            <v>0</v>
          </cell>
          <cell r="J392">
            <v>0</v>
          </cell>
          <cell r="L392">
            <v>0</v>
          </cell>
        </row>
        <row r="393">
          <cell r="A393" t="str">
            <v>300YUR01</v>
          </cell>
          <cell r="B393" t="str">
            <v>Yurmael</v>
          </cell>
          <cell r="C393" t="str">
            <v>C</v>
          </cell>
          <cell r="D393">
            <v>0</v>
          </cell>
          <cell r="H393">
            <v>0</v>
          </cell>
          <cell r="J393">
            <v>0</v>
          </cell>
          <cell r="L393">
            <v>0</v>
          </cell>
        </row>
        <row r="394">
          <cell r="A394" t="str">
            <v>300ZAM01</v>
          </cell>
          <cell r="B394" t="str">
            <v>Zaman-Nan</v>
          </cell>
          <cell r="C394" t="str">
            <v>C</v>
          </cell>
          <cell r="D394">
            <v>0</v>
          </cell>
          <cell r="H394">
            <v>0</v>
          </cell>
          <cell r="J394">
            <v>0</v>
          </cell>
          <cell r="L394">
            <v>0</v>
          </cell>
        </row>
        <row r="395">
          <cell r="A395" t="str">
            <v>300ZAP01</v>
          </cell>
          <cell r="B395" t="str">
            <v>ZAPKAZSTROYSERV</v>
          </cell>
          <cell r="C395" t="str">
            <v>C</v>
          </cell>
          <cell r="D395">
            <v>0</v>
          </cell>
          <cell r="H395">
            <v>0</v>
          </cell>
          <cell r="J395">
            <v>0</v>
          </cell>
          <cell r="L395">
            <v>0</v>
          </cell>
        </row>
        <row r="396">
          <cell r="A396" t="str">
            <v>300ZAZ01</v>
          </cell>
          <cell r="B396" t="str">
            <v>ZAZIMENKO</v>
          </cell>
          <cell r="C396" t="str">
            <v>C</v>
          </cell>
          <cell r="D396">
            <v>0</v>
          </cell>
          <cell r="H396">
            <v>0</v>
          </cell>
          <cell r="J396">
            <v>0</v>
          </cell>
          <cell r="L396">
            <v>0</v>
          </cell>
        </row>
        <row r="397">
          <cell r="A397" t="str">
            <v>300ZHA01</v>
          </cell>
          <cell r="B397" t="str">
            <v>Zhaksylyk</v>
          </cell>
          <cell r="C397" t="str">
            <v>C</v>
          </cell>
          <cell r="D397">
            <v>5642.99</v>
          </cell>
          <cell r="E397" t="str">
            <v>C</v>
          </cell>
          <cell r="F397">
            <v>13465.57</v>
          </cell>
          <cell r="G397">
            <v>41.92</v>
          </cell>
          <cell r="H397">
            <v>13423.65</v>
          </cell>
          <cell r="I397" t="str">
            <v>D</v>
          </cell>
          <cell r="J397">
            <v>7780.66</v>
          </cell>
          <cell r="K397" t="str">
            <v>D</v>
          </cell>
          <cell r="L397">
            <v>-7780.66</v>
          </cell>
        </row>
        <row r="398">
          <cell r="A398" t="str">
            <v>300ZHA02</v>
          </cell>
          <cell r="B398" t="str">
            <v>Zhardmuli</v>
          </cell>
          <cell r="C398" t="str">
            <v>C</v>
          </cell>
          <cell r="D398">
            <v>0</v>
          </cell>
          <cell r="H398">
            <v>0</v>
          </cell>
          <cell r="J398">
            <v>0</v>
          </cell>
          <cell r="L398">
            <v>0</v>
          </cell>
        </row>
        <row r="399">
          <cell r="A399" t="str">
            <v>300ZHU01</v>
          </cell>
          <cell r="B399" t="str">
            <v>Zhusipova</v>
          </cell>
          <cell r="C399" t="str">
            <v>C</v>
          </cell>
          <cell r="D399">
            <v>0</v>
          </cell>
          <cell r="H399">
            <v>0</v>
          </cell>
          <cell r="J399">
            <v>0</v>
          </cell>
          <cell r="L399">
            <v>0</v>
          </cell>
        </row>
        <row r="400">
          <cell r="A400">
            <v>3051001</v>
          </cell>
          <cell r="B400" t="str">
            <v>Accrued Interest Payable</v>
          </cell>
          <cell r="C400" t="str">
            <v>B</v>
          </cell>
          <cell r="D400">
            <v>3439.27</v>
          </cell>
          <cell r="E400" t="str">
            <v>C</v>
          </cell>
          <cell r="F400">
            <v>5099.46</v>
          </cell>
          <cell r="G400">
            <v>1628.66</v>
          </cell>
          <cell r="H400">
            <v>3470.8</v>
          </cell>
          <cell r="I400" t="str">
            <v>D</v>
          </cell>
          <cell r="J400">
            <v>31.53</v>
          </cell>
          <cell r="K400" t="str">
            <v>D</v>
          </cell>
          <cell r="L400">
            <v>-31.53</v>
          </cell>
        </row>
        <row r="401">
          <cell r="A401">
            <v>3153001</v>
          </cell>
          <cell r="B401" t="str">
            <v>Current Income Tax Payable</v>
          </cell>
          <cell r="C401" t="str">
            <v>B</v>
          </cell>
          <cell r="D401">
            <v>24363.24</v>
          </cell>
          <cell r="E401" t="str">
            <v>C</v>
          </cell>
          <cell r="F401">
            <v>24341.69</v>
          </cell>
          <cell r="G401">
            <v>15308.46</v>
          </cell>
          <cell r="H401">
            <v>9033.23</v>
          </cell>
          <cell r="I401" t="str">
            <v>D</v>
          </cell>
          <cell r="J401">
            <v>15330.01</v>
          </cell>
          <cell r="K401" t="str">
            <v>C</v>
          </cell>
          <cell r="L401">
            <v>15330.01</v>
          </cell>
        </row>
        <row r="402">
          <cell r="A402">
            <v>3154001</v>
          </cell>
          <cell r="B402" t="str">
            <v>Other Taxes Payable</v>
          </cell>
          <cell r="C402" t="str">
            <v>B</v>
          </cell>
          <cell r="D402">
            <v>4399.42</v>
          </cell>
          <cell r="E402" t="str">
            <v>C</v>
          </cell>
          <cell r="F402">
            <v>4400.28</v>
          </cell>
          <cell r="H402">
            <v>4400.28</v>
          </cell>
          <cell r="I402" t="str">
            <v>D</v>
          </cell>
          <cell r="J402">
            <v>0.86</v>
          </cell>
          <cell r="K402" t="str">
            <v>D</v>
          </cell>
          <cell r="L402">
            <v>-0.86</v>
          </cell>
        </row>
        <row r="403">
          <cell r="A403">
            <v>3154010</v>
          </cell>
          <cell r="B403" t="str">
            <v>Road Fund</v>
          </cell>
          <cell r="C403" t="str">
            <v>B</v>
          </cell>
          <cell r="D403">
            <v>0</v>
          </cell>
          <cell r="H403">
            <v>0</v>
          </cell>
          <cell r="J403">
            <v>0</v>
          </cell>
          <cell r="L403">
            <v>0</v>
          </cell>
        </row>
        <row r="404">
          <cell r="A404">
            <v>3154015</v>
          </cell>
          <cell r="B404" t="str">
            <v>Pension Fund</v>
          </cell>
          <cell r="C404" t="str">
            <v>B</v>
          </cell>
          <cell r="D404">
            <v>43892.91</v>
          </cell>
          <cell r="E404" t="str">
            <v>C</v>
          </cell>
          <cell r="F404">
            <v>31646.04</v>
          </cell>
          <cell r="G404">
            <v>24905.29</v>
          </cell>
          <cell r="H404">
            <v>6740.75</v>
          </cell>
          <cell r="I404" t="str">
            <v>D</v>
          </cell>
          <cell r="J404">
            <v>37152.160000000003</v>
          </cell>
          <cell r="K404" t="str">
            <v>C</v>
          </cell>
          <cell r="L404">
            <v>37152.160000000003</v>
          </cell>
        </row>
        <row r="405">
          <cell r="A405">
            <v>3154020</v>
          </cell>
          <cell r="B405" t="str">
            <v>Medical Fund</v>
          </cell>
          <cell r="C405" t="str">
            <v>B</v>
          </cell>
          <cell r="D405">
            <v>0</v>
          </cell>
          <cell r="H405">
            <v>0</v>
          </cell>
          <cell r="J405">
            <v>0</v>
          </cell>
          <cell r="L405">
            <v>0</v>
          </cell>
        </row>
        <row r="406">
          <cell r="A406">
            <v>3154025</v>
          </cell>
          <cell r="B406" t="str">
            <v>Employment Fund</v>
          </cell>
          <cell r="C406" t="str">
            <v>B</v>
          </cell>
          <cell r="D406">
            <v>0</v>
          </cell>
          <cell r="H406">
            <v>0</v>
          </cell>
          <cell r="J406">
            <v>0</v>
          </cell>
          <cell r="L406">
            <v>0</v>
          </cell>
        </row>
        <row r="407">
          <cell r="A407">
            <v>3154030</v>
          </cell>
          <cell r="B407" t="str">
            <v>Property Tax</v>
          </cell>
          <cell r="C407" t="str">
            <v>B</v>
          </cell>
          <cell r="D407">
            <v>56606.57</v>
          </cell>
          <cell r="E407" t="str">
            <v>C</v>
          </cell>
          <cell r="F407">
            <v>6312.46</v>
          </cell>
          <cell r="H407">
            <v>6312.46</v>
          </cell>
          <cell r="I407" t="str">
            <v>D</v>
          </cell>
          <cell r="J407">
            <v>50294.11</v>
          </cell>
          <cell r="K407" t="str">
            <v>C</v>
          </cell>
          <cell r="L407">
            <v>50294.11</v>
          </cell>
        </row>
        <row r="408">
          <cell r="A408">
            <v>3154035</v>
          </cell>
          <cell r="B408" t="str">
            <v>Vehicle Tax</v>
          </cell>
          <cell r="C408" t="str">
            <v>B</v>
          </cell>
          <cell r="D408">
            <v>0</v>
          </cell>
          <cell r="H408">
            <v>0</v>
          </cell>
          <cell r="J408">
            <v>0</v>
          </cell>
          <cell r="L408">
            <v>0</v>
          </cell>
        </row>
        <row r="409">
          <cell r="A409">
            <v>3154040</v>
          </cell>
          <cell r="B409" t="str">
            <v>Current Social Tax P/A</v>
          </cell>
          <cell r="C409" t="str">
            <v>B</v>
          </cell>
          <cell r="D409">
            <v>14703.33</v>
          </cell>
          <cell r="E409" t="str">
            <v>C</v>
          </cell>
          <cell r="F409">
            <v>14900.22</v>
          </cell>
          <cell r="G409">
            <v>19633.39</v>
          </cell>
          <cell r="H409">
            <v>4733.17</v>
          </cell>
          <cell r="I409" t="str">
            <v>C</v>
          </cell>
          <cell r="J409">
            <v>19436.5</v>
          </cell>
          <cell r="K409" t="str">
            <v>C</v>
          </cell>
          <cell r="L409">
            <v>19436.5</v>
          </cell>
        </row>
        <row r="410">
          <cell r="A410">
            <v>3201001</v>
          </cell>
          <cell r="B410" t="str">
            <v>Withholding Tax Payable</v>
          </cell>
          <cell r="C410" t="str">
            <v>B</v>
          </cell>
          <cell r="D410">
            <v>76136.12</v>
          </cell>
          <cell r="E410" t="str">
            <v>C</v>
          </cell>
          <cell r="F410">
            <v>68860.639999999999</v>
          </cell>
          <cell r="H410">
            <v>68860.639999999999</v>
          </cell>
          <cell r="I410" t="str">
            <v>D</v>
          </cell>
          <cell r="J410">
            <v>7275.48</v>
          </cell>
          <cell r="K410" t="str">
            <v>C</v>
          </cell>
          <cell r="L410">
            <v>7275.48</v>
          </cell>
        </row>
        <row r="411">
          <cell r="A411">
            <v>3201002</v>
          </cell>
          <cell r="B411" t="str">
            <v>Accrued Current Payroll</v>
          </cell>
          <cell r="C411" t="str">
            <v>B</v>
          </cell>
          <cell r="D411">
            <v>33151.040000000001</v>
          </cell>
          <cell r="E411" t="str">
            <v>C</v>
          </cell>
          <cell r="F411">
            <v>33151.040000000001</v>
          </cell>
          <cell r="G411">
            <v>63958.28</v>
          </cell>
          <cell r="H411">
            <v>30807.24</v>
          </cell>
          <cell r="I411" t="str">
            <v>C</v>
          </cell>
          <cell r="J411">
            <v>63958.28</v>
          </cell>
          <cell r="K411" t="str">
            <v>C</v>
          </cell>
          <cell r="L411">
            <v>63958.28</v>
          </cell>
        </row>
        <row r="412">
          <cell r="A412">
            <v>3301010</v>
          </cell>
          <cell r="B412" t="str">
            <v>Chase Bank of Texas</v>
          </cell>
          <cell r="C412" t="str">
            <v>B</v>
          </cell>
          <cell r="D412">
            <v>577777.75</v>
          </cell>
          <cell r="E412" t="str">
            <v>C</v>
          </cell>
          <cell r="F412">
            <v>577777.75</v>
          </cell>
          <cell r="H412">
            <v>577777.75</v>
          </cell>
          <cell r="I412" t="str">
            <v>D</v>
          </cell>
          <cell r="J412">
            <v>0</v>
          </cell>
          <cell r="L412">
            <v>0</v>
          </cell>
        </row>
        <row r="413">
          <cell r="A413">
            <v>3302010</v>
          </cell>
          <cell r="B413" t="str">
            <v>CAP-G Cash Advances</v>
          </cell>
          <cell r="C413" t="str">
            <v>B</v>
          </cell>
          <cell r="D413">
            <v>20671850.170000002</v>
          </cell>
          <cell r="E413" t="str">
            <v>C</v>
          </cell>
          <cell r="G413">
            <v>7460000</v>
          </cell>
          <cell r="H413">
            <v>7460000</v>
          </cell>
          <cell r="I413" t="str">
            <v xml:space="preserve">C     </v>
          </cell>
          <cell r="J413">
            <v>28131850.170000002</v>
          </cell>
          <cell r="K413" t="str">
            <v>C</v>
          </cell>
          <cell r="L413">
            <v>28131850.170000002</v>
          </cell>
        </row>
        <row r="414">
          <cell r="A414">
            <v>3302020</v>
          </cell>
          <cell r="B414" t="str">
            <v>CAP-G Management Fees</v>
          </cell>
          <cell r="C414" t="str">
            <v>B</v>
          </cell>
          <cell r="D414">
            <v>6888750</v>
          </cell>
          <cell r="E414" t="str">
            <v>C</v>
          </cell>
          <cell r="H414">
            <v>0</v>
          </cell>
          <cell r="J414">
            <v>6888750</v>
          </cell>
          <cell r="K414" t="str">
            <v>C</v>
          </cell>
          <cell r="L414">
            <v>6888750</v>
          </cell>
        </row>
        <row r="415">
          <cell r="A415">
            <v>3302030</v>
          </cell>
          <cell r="B415" t="str">
            <v>CAP-G Other</v>
          </cell>
          <cell r="C415" t="str">
            <v>B</v>
          </cell>
          <cell r="D415">
            <v>2603107.1800000002</v>
          </cell>
          <cell r="E415" t="str">
            <v>C</v>
          </cell>
          <cell r="F415">
            <v>151500</v>
          </cell>
          <cell r="G415">
            <v>734345.68</v>
          </cell>
          <cell r="H415">
            <v>582845.68000000005</v>
          </cell>
          <cell r="I415" t="str">
            <v>C</v>
          </cell>
          <cell r="J415">
            <v>3185952.86</v>
          </cell>
          <cell r="K415" t="str">
            <v>C</v>
          </cell>
          <cell r="L415">
            <v>3185952.86</v>
          </cell>
        </row>
        <row r="416">
          <cell r="A416">
            <v>3352001</v>
          </cell>
          <cell r="B416" t="str">
            <v>Interest Payable to Related P</v>
          </cell>
          <cell r="C416" t="str">
            <v>a B</v>
          </cell>
          <cell r="D416">
            <v>3281382</v>
          </cell>
          <cell r="E416" t="str">
            <v>C</v>
          </cell>
          <cell r="G416">
            <v>627399</v>
          </cell>
          <cell r="H416">
            <v>627399</v>
          </cell>
          <cell r="I416" t="str">
            <v>C</v>
          </cell>
          <cell r="J416">
            <v>3908781</v>
          </cell>
          <cell r="K416" t="str">
            <v>C</v>
          </cell>
          <cell r="L416">
            <v>3908781</v>
          </cell>
        </row>
        <row r="417">
          <cell r="A417">
            <v>4001010</v>
          </cell>
          <cell r="B417" t="str">
            <v>Central Asia Petroleum</v>
          </cell>
          <cell r="C417" t="str">
            <v>B</v>
          </cell>
          <cell r="D417">
            <v>100000</v>
          </cell>
          <cell r="E417" t="str">
            <v>C</v>
          </cell>
          <cell r="H417">
            <v>0</v>
          </cell>
          <cell r="J417">
            <v>100000</v>
          </cell>
          <cell r="K417" t="str">
            <v>C</v>
          </cell>
          <cell r="L417">
            <v>100000</v>
          </cell>
        </row>
        <row r="418">
          <cell r="A418">
            <v>4001020</v>
          </cell>
          <cell r="B418" t="str">
            <v>Kazakhoil</v>
          </cell>
          <cell r="C418" t="str">
            <v>B</v>
          </cell>
          <cell r="D418">
            <v>80000</v>
          </cell>
          <cell r="E418" t="str">
            <v>C</v>
          </cell>
          <cell r="H418">
            <v>0</v>
          </cell>
          <cell r="J418">
            <v>80000</v>
          </cell>
          <cell r="K418" t="str">
            <v>C</v>
          </cell>
          <cell r="L418">
            <v>80000</v>
          </cell>
        </row>
        <row r="419">
          <cell r="A419">
            <v>4001030</v>
          </cell>
          <cell r="B419" t="str">
            <v>Mangistau Terra International</v>
          </cell>
          <cell r="C419" t="str">
            <v>B</v>
          </cell>
          <cell r="D419">
            <v>20000</v>
          </cell>
          <cell r="E419" t="str">
            <v>C</v>
          </cell>
          <cell r="H419">
            <v>0</v>
          </cell>
          <cell r="J419">
            <v>20000</v>
          </cell>
          <cell r="K419" t="str">
            <v>C</v>
          </cell>
          <cell r="L419">
            <v>20000</v>
          </cell>
        </row>
        <row r="420">
          <cell r="A420">
            <v>4101001</v>
          </cell>
          <cell r="B420" t="str">
            <v>Retained Earnings</v>
          </cell>
          <cell r="C420" t="str">
            <v>B</v>
          </cell>
          <cell r="D420">
            <v>12007422.99</v>
          </cell>
          <cell r="E420" t="str">
            <v>D</v>
          </cell>
          <cell r="H420">
            <v>0</v>
          </cell>
          <cell r="J420">
            <v>12007422.99</v>
          </cell>
          <cell r="K420" t="str">
            <v>D</v>
          </cell>
          <cell r="L420">
            <v>-12007422.99</v>
          </cell>
        </row>
        <row r="421">
          <cell r="A421">
            <v>5991001</v>
          </cell>
          <cell r="B421" t="str">
            <v>Currency Exchange Gain</v>
          </cell>
          <cell r="C421" t="str">
            <v>P</v>
          </cell>
          <cell r="D421">
            <v>0</v>
          </cell>
          <cell r="G421">
            <v>17401.3</v>
          </cell>
          <cell r="H421">
            <v>17401.3</v>
          </cell>
          <cell r="I421" t="str">
            <v>C</v>
          </cell>
          <cell r="J421">
            <v>17401.3</v>
          </cell>
          <cell r="K421" t="str">
            <v>C</v>
          </cell>
          <cell r="L421">
            <v>17401.3</v>
          </cell>
        </row>
        <row r="422">
          <cell r="A422">
            <v>6000501</v>
          </cell>
          <cell r="B422" t="str">
            <v>Chemicals</v>
          </cell>
          <cell r="C422" t="str">
            <v>P</v>
          </cell>
          <cell r="D422">
            <v>0</v>
          </cell>
          <cell r="F422">
            <v>3951.1</v>
          </cell>
          <cell r="G422">
            <v>3951.1</v>
          </cell>
          <cell r="H422">
            <v>0</v>
          </cell>
          <cell r="J422">
            <v>0</v>
          </cell>
          <cell r="L422">
            <v>0</v>
          </cell>
        </row>
        <row r="423">
          <cell r="A423">
            <v>6003001</v>
          </cell>
          <cell r="B423" t="str">
            <v>Transportation</v>
          </cell>
          <cell r="C423" t="str">
            <v>P</v>
          </cell>
          <cell r="D423">
            <v>0</v>
          </cell>
          <cell r="F423">
            <v>495708.56</v>
          </cell>
          <cell r="G423">
            <v>495708.56</v>
          </cell>
          <cell r="H423">
            <v>0</v>
          </cell>
          <cell r="J423">
            <v>0</v>
          </cell>
          <cell r="L423">
            <v>0</v>
          </cell>
        </row>
        <row r="424">
          <cell r="A424">
            <v>6007001</v>
          </cell>
          <cell r="B424" t="str">
            <v>Environmental Expenses</v>
          </cell>
          <cell r="C424" t="str">
            <v>P</v>
          </cell>
          <cell r="D424">
            <v>0</v>
          </cell>
          <cell r="F424">
            <v>10096.200000000001</v>
          </cell>
          <cell r="G424">
            <v>10096.200000000001</v>
          </cell>
          <cell r="H424">
            <v>0</v>
          </cell>
          <cell r="J424">
            <v>0</v>
          </cell>
          <cell r="L424">
            <v>0</v>
          </cell>
        </row>
        <row r="425">
          <cell r="A425">
            <v>6007501</v>
          </cell>
          <cell r="B425" t="str">
            <v>Local Licensing Fees</v>
          </cell>
          <cell r="C425" t="str">
            <v>P</v>
          </cell>
          <cell r="D425">
            <v>0</v>
          </cell>
          <cell r="F425">
            <v>6318.52</v>
          </cell>
          <cell r="G425">
            <v>6318.52</v>
          </cell>
          <cell r="H425">
            <v>0</v>
          </cell>
          <cell r="J425">
            <v>0</v>
          </cell>
          <cell r="L425">
            <v>0</v>
          </cell>
        </row>
        <row r="426">
          <cell r="A426">
            <v>6051301</v>
          </cell>
          <cell r="B426" t="str">
            <v>WO Mud Materials</v>
          </cell>
          <cell r="C426" t="str">
            <v>P</v>
          </cell>
          <cell r="D426">
            <v>0</v>
          </cell>
          <cell r="F426">
            <v>1347.81</v>
          </cell>
          <cell r="G426">
            <v>1347.81</v>
          </cell>
          <cell r="H426">
            <v>0</v>
          </cell>
          <cell r="J426">
            <v>0</v>
          </cell>
          <cell r="L426">
            <v>0</v>
          </cell>
        </row>
        <row r="427">
          <cell r="A427">
            <v>6057520</v>
          </cell>
          <cell r="B427" t="str">
            <v>WO Helicopter Transportation</v>
          </cell>
          <cell r="C427" t="str">
            <v>P</v>
          </cell>
          <cell r="D427">
            <v>0</v>
          </cell>
          <cell r="F427">
            <v>6879.37</v>
          </cell>
          <cell r="G427">
            <v>6879.37</v>
          </cell>
          <cell r="H427">
            <v>0</v>
          </cell>
          <cell r="J427">
            <v>0</v>
          </cell>
          <cell r="L427">
            <v>0</v>
          </cell>
        </row>
        <row r="428">
          <cell r="A428">
            <v>6995001</v>
          </cell>
          <cell r="B428" t="str">
            <v>Depreciation - Corp. Assets</v>
          </cell>
          <cell r="C428" t="str">
            <v>P</v>
          </cell>
          <cell r="D428">
            <v>0</v>
          </cell>
          <cell r="F428">
            <v>197816.07</v>
          </cell>
          <cell r="H428">
            <v>197816.07</v>
          </cell>
          <cell r="I428" t="str">
            <v>D</v>
          </cell>
          <cell r="J428">
            <v>197816.07</v>
          </cell>
          <cell r="K428" t="str">
            <v>D</v>
          </cell>
          <cell r="L428">
            <v>-197816.07</v>
          </cell>
        </row>
        <row r="429">
          <cell r="A429">
            <v>7002001</v>
          </cell>
          <cell r="B429" t="str">
            <v>Geophysical Expenses</v>
          </cell>
          <cell r="C429" t="str">
            <v>P</v>
          </cell>
          <cell r="D429">
            <v>0</v>
          </cell>
          <cell r="F429">
            <v>5089.24</v>
          </cell>
          <cell r="G429">
            <v>5089.2299999999996</v>
          </cell>
          <cell r="H429">
            <v>0.01</v>
          </cell>
          <cell r="I429" t="str">
            <v>D</v>
          </cell>
          <cell r="J429">
            <v>0.01</v>
          </cell>
          <cell r="K429" t="str">
            <v>D</v>
          </cell>
          <cell r="L429">
            <v>-0.01</v>
          </cell>
        </row>
        <row r="430">
          <cell r="A430">
            <v>7003001</v>
          </cell>
          <cell r="B430" t="str">
            <v>Seismic</v>
          </cell>
          <cell r="C430" t="str">
            <v>P</v>
          </cell>
          <cell r="D430">
            <v>0</v>
          </cell>
          <cell r="F430">
            <v>200151.74</v>
          </cell>
          <cell r="G430">
            <v>200151.74</v>
          </cell>
          <cell r="H430">
            <v>0</v>
          </cell>
          <cell r="J430">
            <v>0</v>
          </cell>
          <cell r="L430">
            <v>0</v>
          </cell>
        </row>
        <row r="431">
          <cell r="A431">
            <v>7951001</v>
          </cell>
          <cell r="B431" t="str">
            <v>Marketing Expense</v>
          </cell>
          <cell r="C431" t="str">
            <v>P</v>
          </cell>
          <cell r="D431">
            <v>0</v>
          </cell>
          <cell r="F431">
            <v>88219.18</v>
          </cell>
          <cell r="G431">
            <v>88219.18</v>
          </cell>
          <cell r="H431">
            <v>0</v>
          </cell>
          <cell r="J431">
            <v>0</v>
          </cell>
          <cell r="L431">
            <v>0</v>
          </cell>
        </row>
        <row r="432">
          <cell r="A432">
            <v>8000201</v>
          </cell>
          <cell r="B432" t="str">
            <v>Office Supplies</v>
          </cell>
          <cell r="C432" t="str">
            <v>P</v>
          </cell>
          <cell r="D432">
            <v>0</v>
          </cell>
          <cell r="F432">
            <v>5264.89</v>
          </cell>
          <cell r="H432">
            <v>5264.89</v>
          </cell>
          <cell r="I432" t="str">
            <v>D</v>
          </cell>
          <cell r="J432">
            <v>5264.89</v>
          </cell>
          <cell r="K432" t="str">
            <v>D</v>
          </cell>
          <cell r="L432">
            <v>-5264.89</v>
          </cell>
        </row>
        <row r="433">
          <cell r="A433">
            <v>8000301</v>
          </cell>
          <cell r="B433" t="str">
            <v>Utilities</v>
          </cell>
          <cell r="C433" t="str">
            <v>P</v>
          </cell>
          <cell r="D433">
            <v>0</v>
          </cell>
          <cell r="F433">
            <v>3972.89</v>
          </cell>
          <cell r="H433">
            <v>3972.89</v>
          </cell>
          <cell r="I433" t="str">
            <v>D</v>
          </cell>
          <cell r="J433">
            <v>3972.89</v>
          </cell>
          <cell r="K433" t="str">
            <v>D</v>
          </cell>
          <cell r="L433">
            <v>-3972.89</v>
          </cell>
        </row>
        <row r="434">
          <cell r="A434">
            <v>8000501</v>
          </cell>
          <cell r="B434" t="str">
            <v>Travel and Lodging</v>
          </cell>
          <cell r="C434" t="str">
            <v>P</v>
          </cell>
          <cell r="D434">
            <v>0</v>
          </cell>
          <cell r="F434">
            <v>91023.67</v>
          </cell>
          <cell r="H434">
            <v>91023.67</v>
          </cell>
          <cell r="I434" t="str">
            <v>D</v>
          </cell>
          <cell r="J434">
            <v>91023.67</v>
          </cell>
          <cell r="K434" t="str">
            <v>D</v>
          </cell>
          <cell r="L434">
            <v>-91023.67</v>
          </cell>
        </row>
        <row r="435">
          <cell r="A435">
            <v>8000601</v>
          </cell>
          <cell r="B435" t="str">
            <v>Meals &amp; Entertainment</v>
          </cell>
          <cell r="C435" t="str">
            <v>P</v>
          </cell>
          <cell r="D435">
            <v>0</v>
          </cell>
          <cell r="F435">
            <v>5548.78</v>
          </cell>
          <cell r="H435">
            <v>5548.78</v>
          </cell>
          <cell r="I435" t="str">
            <v>D</v>
          </cell>
          <cell r="J435">
            <v>5548.78</v>
          </cell>
          <cell r="K435" t="str">
            <v>D</v>
          </cell>
          <cell r="L435">
            <v>-5548.78</v>
          </cell>
        </row>
        <row r="436">
          <cell r="A436">
            <v>8000701</v>
          </cell>
          <cell r="B436" t="str">
            <v>Bank Fees</v>
          </cell>
          <cell r="C436" t="str">
            <v>P</v>
          </cell>
          <cell r="D436">
            <v>0</v>
          </cell>
          <cell r="F436">
            <v>10745.44</v>
          </cell>
          <cell r="G436">
            <v>465</v>
          </cell>
          <cell r="H436">
            <v>10280.44</v>
          </cell>
          <cell r="I436" t="str">
            <v>D</v>
          </cell>
          <cell r="J436">
            <v>10280.44</v>
          </cell>
          <cell r="K436" t="str">
            <v>D</v>
          </cell>
          <cell r="L436">
            <v>-10280.44</v>
          </cell>
        </row>
        <row r="437">
          <cell r="A437">
            <v>8000801</v>
          </cell>
          <cell r="B437" t="str">
            <v>Postage &amp; Courier</v>
          </cell>
          <cell r="C437" t="str">
            <v>P</v>
          </cell>
          <cell r="D437">
            <v>0</v>
          </cell>
          <cell r="F437">
            <v>210.04</v>
          </cell>
          <cell r="H437" t="str">
            <v>210.04D</v>
          </cell>
          <cell r="J437">
            <v>210.04</v>
          </cell>
          <cell r="K437" t="str">
            <v>D</v>
          </cell>
          <cell r="L437">
            <v>-210.04</v>
          </cell>
        </row>
        <row r="438">
          <cell r="A438">
            <v>8001001</v>
          </cell>
          <cell r="B438" t="str">
            <v>Contributions</v>
          </cell>
          <cell r="C438" t="str">
            <v>P</v>
          </cell>
          <cell r="D438">
            <v>0</v>
          </cell>
          <cell r="F438">
            <v>2285.66</v>
          </cell>
          <cell r="G438">
            <v>3.62</v>
          </cell>
          <cell r="H438">
            <v>2282.04</v>
          </cell>
          <cell r="I438" t="str">
            <v>D</v>
          </cell>
          <cell r="J438">
            <v>2282.04</v>
          </cell>
          <cell r="K438" t="str">
            <v>D</v>
          </cell>
          <cell r="L438">
            <v>-2282.04</v>
          </cell>
        </row>
        <row r="439">
          <cell r="A439">
            <v>8001010</v>
          </cell>
          <cell r="B439" t="str">
            <v>Training</v>
          </cell>
          <cell r="C439" t="str">
            <v>P</v>
          </cell>
          <cell r="D439">
            <v>0</v>
          </cell>
          <cell r="F439">
            <v>57381.77</v>
          </cell>
          <cell r="H439">
            <v>57381.77</v>
          </cell>
          <cell r="I439" t="str">
            <v>D</v>
          </cell>
          <cell r="J439">
            <v>57381.77</v>
          </cell>
          <cell r="K439" t="str">
            <v>D</v>
          </cell>
          <cell r="L439">
            <v>-57381.77</v>
          </cell>
        </row>
        <row r="440">
          <cell r="A440">
            <v>8001401</v>
          </cell>
          <cell r="B440" t="str">
            <v>Transportation</v>
          </cell>
          <cell r="C440" t="str">
            <v>P</v>
          </cell>
          <cell r="D440">
            <v>0</v>
          </cell>
          <cell r="F440">
            <v>2888.68</v>
          </cell>
          <cell r="H440">
            <v>2888.68</v>
          </cell>
          <cell r="I440" t="str">
            <v>D</v>
          </cell>
          <cell r="J440">
            <v>2888.68</v>
          </cell>
          <cell r="K440" t="str">
            <v>D</v>
          </cell>
          <cell r="L440">
            <v>-2888.68</v>
          </cell>
        </row>
        <row r="441">
          <cell r="A441">
            <v>8001501</v>
          </cell>
          <cell r="B441" t="str">
            <v>Parking</v>
          </cell>
          <cell r="C441" t="str">
            <v>P</v>
          </cell>
          <cell r="D441">
            <v>0</v>
          </cell>
          <cell r="F441">
            <v>407.45</v>
          </cell>
          <cell r="H441" t="str">
            <v>407.45D</v>
          </cell>
          <cell r="J441">
            <v>407.45</v>
          </cell>
          <cell r="K441" t="str">
            <v>D</v>
          </cell>
          <cell r="L441">
            <v>-407.45</v>
          </cell>
        </row>
        <row r="442">
          <cell r="A442">
            <v>8001601</v>
          </cell>
          <cell r="B442" t="str">
            <v>Telecommunication Exp</v>
          </cell>
          <cell r="C442" t="str">
            <v>P</v>
          </cell>
          <cell r="D442">
            <v>0</v>
          </cell>
          <cell r="F442">
            <v>8833.92</v>
          </cell>
          <cell r="H442">
            <v>8833.92</v>
          </cell>
          <cell r="I442" t="str">
            <v>D</v>
          </cell>
          <cell r="J442">
            <v>8833.92</v>
          </cell>
          <cell r="K442" t="str">
            <v>D</v>
          </cell>
          <cell r="L442">
            <v>-8833.92</v>
          </cell>
        </row>
        <row r="443">
          <cell r="A443">
            <v>8001602</v>
          </cell>
          <cell r="B443" t="str">
            <v>Mobiles</v>
          </cell>
          <cell r="C443" t="str">
            <v>P</v>
          </cell>
          <cell r="D443">
            <v>0</v>
          </cell>
          <cell r="F443">
            <v>11543.92</v>
          </cell>
          <cell r="H443">
            <v>11543.92</v>
          </cell>
          <cell r="I443" t="str">
            <v>D</v>
          </cell>
          <cell r="J443">
            <v>11543.92</v>
          </cell>
          <cell r="K443" t="str">
            <v>D</v>
          </cell>
          <cell r="L443">
            <v>-11543.92</v>
          </cell>
        </row>
        <row r="444">
          <cell r="A444">
            <v>8001603</v>
          </cell>
          <cell r="B444" t="str">
            <v>Telephone Lines</v>
          </cell>
          <cell r="C444" t="str">
            <v>P</v>
          </cell>
          <cell r="D444">
            <v>0</v>
          </cell>
          <cell r="F444">
            <v>14063.95</v>
          </cell>
          <cell r="H444">
            <v>14063.95</v>
          </cell>
          <cell r="I444" t="str">
            <v>D</v>
          </cell>
          <cell r="J444">
            <v>14063.95</v>
          </cell>
          <cell r="K444" t="str">
            <v>D</v>
          </cell>
          <cell r="L444">
            <v>-14063.95</v>
          </cell>
        </row>
        <row r="445">
          <cell r="A445">
            <v>8001604</v>
          </cell>
          <cell r="B445" t="str">
            <v>Appartments</v>
          </cell>
          <cell r="C445" t="str">
            <v>P</v>
          </cell>
          <cell r="D445">
            <v>0</v>
          </cell>
          <cell r="F445">
            <v>1780.36</v>
          </cell>
          <cell r="H445">
            <v>1780.36</v>
          </cell>
          <cell r="I445" t="str">
            <v>D</v>
          </cell>
          <cell r="J445">
            <v>1780.36</v>
          </cell>
          <cell r="K445" t="str">
            <v>D</v>
          </cell>
          <cell r="L445">
            <v>-1780.36</v>
          </cell>
        </row>
        <row r="446">
          <cell r="A446">
            <v>8001605</v>
          </cell>
          <cell r="B446" t="str">
            <v>Internet &amp; E-Mail Services</v>
          </cell>
          <cell r="C446" t="str">
            <v>P</v>
          </cell>
          <cell r="D446">
            <v>0</v>
          </cell>
          <cell r="F446">
            <v>1162.07</v>
          </cell>
          <cell r="H446">
            <v>1162.07</v>
          </cell>
          <cell r="I446" t="str">
            <v>D</v>
          </cell>
          <cell r="J446">
            <v>1162.07</v>
          </cell>
          <cell r="K446" t="str">
            <v>D</v>
          </cell>
          <cell r="L446">
            <v>-1162.07</v>
          </cell>
        </row>
        <row r="447">
          <cell r="A447">
            <v>8006001</v>
          </cell>
          <cell r="B447" t="str">
            <v>Company labor</v>
          </cell>
          <cell r="C447" t="str">
            <v>P</v>
          </cell>
          <cell r="D447">
            <v>0</v>
          </cell>
          <cell r="F447">
            <v>116960.41</v>
          </cell>
          <cell r="H447">
            <v>116960.41</v>
          </cell>
          <cell r="I447" t="str">
            <v>D</v>
          </cell>
          <cell r="J447">
            <v>116960.41</v>
          </cell>
          <cell r="K447" t="str">
            <v>D</v>
          </cell>
          <cell r="L447">
            <v>-116960.41</v>
          </cell>
        </row>
        <row r="448">
          <cell r="A448">
            <v>8006201</v>
          </cell>
          <cell r="B448" t="str">
            <v>Contract Labor</v>
          </cell>
          <cell r="C448" t="str">
            <v>P</v>
          </cell>
          <cell r="D448">
            <v>0</v>
          </cell>
          <cell r="F448">
            <v>131988</v>
          </cell>
          <cell r="H448">
            <v>131988</v>
          </cell>
          <cell r="I448" t="str">
            <v>D</v>
          </cell>
          <cell r="J448">
            <v>131988</v>
          </cell>
          <cell r="K448" t="str">
            <v>D</v>
          </cell>
          <cell r="L448">
            <v>-131988</v>
          </cell>
        </row>
        <row r="449">
          <cell r="A449">
            <v>8006701</v>
          </cell>
          <cell r="B449" t="str">
            <v>Professional Services</v>
          </cell>
          <cell r="C449" t="str">
            <v>P</v>
          </cell>
          <cell r="D449">
            <v>0</v>
          </cell>
          <cell r="F449">
            <v>9089.59</v>
          </cell>
          <cell r="H449">
            <v>9089.59</v>
          </cell>
          <cell r="I449" t="str">
            <v>D</v>
          </cell>
          <cell r="J449">
            <v>9089.59</v>
          </cell>
          <cell r="K449" t="str">
            <v>D</v>
          </cell>
          <cell r="L449">
            <v>-9089.59</v>
          </cell>
        </row>
        <row r="450">
          <cell r="A450">
            <v>8007001</v>
          </cell>
          <cell r="B450" t="str">
            <v>Legal Expenses</v>
          </cell>
          <cell r="C450" t="str">
            <v>P</v>
          </cell>
          <cell r="D450">
            <v>0</v>
          </cell>
          <cell r="F450">
            <v>28395.599999999999</v>
          </cell>
          <cell r="H450">
            <v>28395.599999999999</v>
          </cell>
          <cell r="I450" t="str">
            <v>D</v>
          </cell>
          <cell r="J450">
            <v>28395.599999999999</v>
          </cell>
          <cell r="K450" t="str">
            <v>D</v>
          </cell>
          <cell r="L450">
            <v>-28395.599999999999</v>
          </cell>
        </row>
        <row r="451">
          <cell r="A451">
            <v>8007501</v>
          </cell>
          <cell r="B451" t="str">
            <v>Accounting &amp; Audit</v>
          </cell>
          <cell r="C451" t="str">
            <v>P</v>
          </cell>
          <cell r="D451">
            <v>0</v>
          </cell>
          <cell r="F451">
            <v>32267</v>
          </cell>
          <cell r="G451">
            <v>6250</v>
          </cell>
          <cell r="H451">
            <v>26017</v>
          </cell>
          <cell r="I451" t="str">
            <v>D</v>
          </cell>
          <cell r="J451">
            <v>26017</v>
          </cell>
          <cell r="K451" t="str">
            <v>D</v>
          </cell>
          <cell r="L451">
            <v>-26017</v>
          </cell>
        </row>
        <row r="452">
          <cell r="A452">
            <v>8008001</v>
          </cell>
          <cell r="B452" t="str">
            <v>Misc. G. &amp; A.</v>
          </cell>
          <cell r="C452" t="str">
            <v>P</v>
          </cell>
          <cell r="D452">
            <v>0</v>
          </cell>
          <cell r="F452">
            <v>9866.26</v>
          </cell>
          <cell r="H452">
            <v>9866.26</v>
          </cell>
          <cell r="I452" t="str">
            <v>D</v>
          </cell>
          <cell r="J452">
            <v>9866.26</v>
          </cell>
          <cell r="K452" t="str">
            <v>D</v>
          </cell>
          <cell r="L452">
            <v>-9866.26</v>
          </cell>
        </row>
        <row r="453">
          <cell r="A453">
            <v>8009001</v>
          </cell>
          <cell r="B453" t="str">
            <v>Licence Registration Fees</v>
          </cell>
          <cell r="C453" t="str">
            <v>P</v>
          </cell>
          <cell r="D453">
            <v>0</v>
          </cell>
          <cell r="F453">
            <v>16550.740000000002</v>
          </cell>
          <cell r="H453">
            <v>16550.740000000002</v>
          </cell>
          <cell r="I453" t="str">
            <v>D</v>
          </cell>
          <cell r="J453">
            <v>16550.740000000002</v>
          </cell>
          <cell r="K453" t="str">
            <v>D</v>
          </cell>
          <cell r="L453">
            <v>-16550.740000000002</v>
          </cell>
        </row>
        <row r="454">
          <cell r="A454">
            <v>8009701</v>
          </cell>
          <cell r="B454" t="str">
            <v>Repairs &amp; Installations</v>
          </cell>
          <cell r="C454" t="str">
            <v>P</v>
          </cell>
          <cell r="D454">
            <v>0</v>
          </cell>
          <cell r="F454">
            <v>1747.08</v>
          </cell>
          <cell r="H454">
            <v>1747.08</v>
          </cell>
          <cell r="I454" t="str">
            <v>D</v>
          </cell>
          <cell r="J454">
            <v>1747.08</v>
          </cell>
          <cell r="K454" t="str">
            <v>D</v>
          </cell>
          <cell r="L454">
            <v>-1747.08</v>
          </cell>
        </row>
        <row r="455">
          <cell r="A455">
            <v>8551001</v>
          </cell>
          <cell r="B455" t="str">
            <v>Interest on Debts</v>
          </cell>
          <cell r="C455" t="str">
            <v>P</v>
          </cell>
          <cell r="D455">
            <v>0</v>
          </cell>
          <cell r="F455">
            <v>629027.66</v>
          </cell>
          <cell r="H455">
            <v>629027.66</v>
          </cell>
          <cell r="I455" t="str">
            <v>D</v>
          </cell>
          <cell r="J455">
            <v>629027.66</v>
          </cell>
          <cell r="K455" t="str">
            <v>D</v>
          </cell>
          <cell r="L455">
            <v>-629027.66</v>
          </cell>
        </row>
        <row r="456">
          <cell r="A456">
            <v>8751001</v>
          </cell>
          <cell r="B456" t="str">
            <v>Customs Duties</v>
          </cell>
          <cell r="C456" t="str">
            <v>P</v>
          </cell>
          <cell r="D456">
            <v>0</v>
          </cell>
          <cell r="F456">
            <v>14.32</v>
          </cell>
          <cell r="H456" t="str">
            <v>14.32D</v>
          </cell>
          <cell r="J456">
            <v>14.32</v>
          </cell>
          <cell r="K456" t="str">
            <v>D</v>
          </cell>
          <cell r="L456">
            <v>-14.32</v>
          </cell>
        </row>
        <row r="457">
          <cell r="A457">
            <v>8753050</v>
          </cell>
          <cell r="B457" t="str">
            <v>Vehicle Tax</v>
          </cell>
          <cell r="C457" t="str">
            <v>P</v>
          </cell>
          <cell r="D457">
            <v>0</v>
          </cell>
          <cell r="F457">
            <v>4946.7700000000004</v>
          </cell>
          <cell r="H457">
            <v>4946.7700000000004</v>
          </cell>
          <cell r="I457" t="str">
            <v>D</v>
          </cell>
          <cell r="J457">
            <v>4946.7700000000004</v>
          </cell>
          <cell r="K457" t="str">
            <v>D</v>
          </cell>
          <cell r="L457">
            <v>-4946.7700000000004</v>
          </cell>
        </row>
        <row r="458">
          <cell r="A458">
            <v>8754001</v>
          </cell>
          <cell r="B458" t="str">
            <v>Other Taxes</v>
          </cell>
          <cell r="C458" t="str">
            <v>P</v>
          </cell>
          <cell r="D458">
            <v>0</v>
          </cell>
          <cell r="F458">
            <v>90.49</v>
          </cell>
          <cell r="H458" t="str">
            <v>90.49D</v>
          </cell>
          <cell r="J458">
            <v>90.49</v>
          </cell>
          <cell r="K458" t="str">
            <v>D</v>
          </cell>
          <cell r="L458">
            <v>-90.49</v>
          </cell>
        </row>
        <row r="459">
          <cell r="A459">
            <v>8991002</v>
          </cell>
          <cell r="B459" t="str">
            <v>Currency Exchange Loss</v>
          </cell>
          <cell r="C459" t="str">
            <v>P</v>
          </cell>
          <cell r="D459">
            <v>0</v>
          </cell>
          <cell r="F459">
            <v>30201.69</v>
          </cell>
          <cell r="H459">
            <v>30201.69</v>
          </cell>
          <cell r="I459" t="str">
            <v>D</v>
          </cell>
          <cell r="J459">
            <v>30201.69</v>
          </cell>
          <cell r="K459" t="str">
            <v>D</v>
          </cell>
          <cell r="L459">
            <v>-30201.69</v>
          </cell>
        </row>
        <row r="460">
          <cell r="A460">
            <v>9100501</v>
          </cell>
          <cell r="B460" t="str">
            <v>Chemicals</v>
          </cell>
          <cell r="C460" t="str">
            <v>P</v>
          </cell>
          <cell r="D460">
            <v>0</v>
          </cell>
          <cell r="F460">
            <v>31099.93</v>
          </cell>
          <cell r="G460">
            <v>31099.95</v>
          </cell>
          <cell r="H460">
            <v>0.02</v>
          </cell>
          <cell r="I460" t="str">
            <v>C</v>
          </cell>
          <cell r="J460">
            <v>0.02</v>
          </cell>
          <cell r="K460" t="str">
            <v>C</v>
          </cell>
          <cell r="L460">
            <v>0.02</v>
          </cell>
        </row>
        <row r="461">
          <cell r="A461">
            <v>9101501</v>
          </cell>
          <cell r="B461" t="str">
            <v>Rentals</v>
          </cell>
          <cell r="C461" t="str">
            <v>P</v>
          </cell>
          <cell r="D461">
            <v>0</v>
          </cell>
          <cell r="F461">
            <v>1501.06</v>
          </cell>
          <cell r="G461">
            <v>1501.06</v>
          </cell>
          <cell r="H461">
            <v>0</v>
          </cell>
          <cell r="J461">
            <v>0</v>
          </cell>
          <cell r="L461">
            <v>0</v>
          </cell>
        </row>
        <row r="462">
          <cell r="A462">
            <v>9102001</v>
          </cell>
          <cell r="B462" t="str">
            <v>Materials &amp; Supplies</v>
          </cell>
          <cell r="C462" t="str">
            <v>P</v>
          </cell>
          <cell r="D462">
            <v>0</v>
          </cell>
          <cell r="F462">
            <v>43957.65</v>
          </cell>
          <cell r="G462">
            <v>43958.09</v>
          </cell>
          <cell r="H462">
            <v>0.44</v>
          </cell>
          <cell r="I462" t="str">
            <v>C</v>
          </cell>
          <cell r="J462">
            <v>0.44</v>
          </cell>
          <cell r="K462" t="str">
            <v>C</v>
          </cell>
          <cell r="L462">
            <v>0.44</v>
          </cell>
        </row>
        <row r="463">
          <cell r="A463">
            <v>9102501</v>
          </cell>
          <cell r="B463" t="str">
            <v>Fuel &amp; Power</v>
          </cell>
          <cell r="C463" t="str">
            <v>P</v>
          </cell>
          <cell r="D463">
            <v>0</v>
          </cell>
          <cell r="F463">
            <v>151793.85999999999</v>
          </cell>
          <cell r="G463">
            <v>151793.85999999999</v>
          </cell>
          <cell r="H463">
            <v>0</v>
          </cell>
          <cell r="J463">
            <v>0</v>
          </cell>
          <cell r="L463">
            <v>0</v>
          </cell>
        </row>
        <row r="464">
          <cell r="A464">
            <v>9103001</v>
          </cell>
          <cell r="B464" t="str">
            <v>Transportation</v>
          </cell>
          <cell r="C464" t="str">
            <v>P</v>
          </cell>
          <cell r="D464">
            <v>0</v>
          </cell>
          <cell r="F464">
            <v>136779.39000000001</v>
          </cell>
          <cell r="G464">
            <v>136779.39000000001</v>
          </cell>
          <cell r="H464">
            <v>0</v>
          </cell>
          <cell r="J464">
            <v>0</v>
          </cell>
          <cell r="L464">
            <v>0</v>
          </cell>
        </row>
        <row r="465">
          <cell r="A465">
            <v>9103002</v>
          </cell>
          <cell r="B465" t="str">
            <v>Crude Oil Transportation</v>
          </cell>
          <cell r="C465" t="str">
            <v>P</v>
          </cell>
          <cell r="D465">
            <v>0</v>
          </cell>
          <cell r="F465">
            <v>44545.94</v>
          </cell>
          <cell r="G465">
            <v>44545.94</v>
          </cell>
          <cell r="H465">
            <v>0</v>
          </cell>
          <cell r="J465">
            <v>0</v>
          </cell>
          <cell r="L465">
            <v>0</v>
          </cell>
        </row>
        <row r="466">
          <cell r="A466">
            <v>9106201</v>
          </cell>
          <cell r="B466" t="str">
            <v>Contract Labor</v>
          </cell>
          <cell r="C466" t="str">
            <v>P</v>
          </cell>
          <cell r="D466">
            <v>0</v>
          </cell>
          <cell r="F466">
            <v>510000</v>
          </cell>
          <cell r="G466">
            <v>510000</v>
          </cell>
          <cell r="H466">
            <v>0</v>
          </cell>
          <cell r="J466">
            <v>0</v>
          </cell>
          <cell r="L466">
            <v>0</v>
          </cell>
        </row>
        <row r="467">
          <cell r="A467">
            <v>9106501</v>
          </cell>
          <cell r="B467" t="str">
            <v>Contract Services &amp; Equip</v>
          </cell>
          <cell r="C467" t="str">
            <v>P</v>
          </cell>
          <cell r="D467">
            <v>0</v>
          </cell>
          <cell r="F467">
            <v>13969.28</v>
          </cell>
          <cell r="G467">
            <v>13969.28</v>
          </cell>
          <cell r="H467">
            <v>0</v>
          </cell>
          <cell r="J467">
            <v>0</v>
          </cell>
          <cell r="L467">
            <v>0</v>
          </cell>
        </row>
        <row r="468">
          <cell r="A468">
            <v>9201001</v>
          </cell>
          <cell r="B468" t="str">
            <v>Field G &amp; A</v>
          </cell>
          <cell r="C468" t="str">
            <v>P</v>
          </cell>
          <cell r="D468">
            <v>0</v>
          </cell>
          <cell r="F468">
            <v>2572.08</v>
          </cell>
          <cell r="G468">
            <v>2572.08</v>
          </cell>
          <cell r="H468">
            <v>0</v>
          </cell>
          <cell r="J468">
            <v>0</v>
          </cell>
          <cell r="L468">
            <v>0</v>
          </cell>
        </row>
        <row r="469">
          <cell r="A469">
            <v>9204001</v>
          </cell>
          <cell r="B469" t="str">
            <v>Repairs &amp; Maintenance</v>
          </cell>
          <cell r="C469" t="str">
            <v>P</v>
          </cell>
          <cell r="D469">
            <v>0</v>
          </cell>
          <cell r="F469">
            <v>51479.09</v>
          </cell>
          <cell r="G469">
            <v>51478.86</v>
          </cell>
          <cell r="H469">
            <v>0.23</v>
          </cell>
          <cell r="I469" t="str">
            <v>D</v>
          </cell>
          <cell r="J469">
            <v>0.23</v>
          </cell>
          <cell r="K469" t="str">
            <v>D</v>
          </cell>
          <cell r="L469">
            <v>-0.23</v>
          </cell>
        </row>
        <row r="470">
          <cell r="A470">
            <v>9206701</v>
          </cell>
          <cell r="B470" t="str">
            <v>Professional Services</v>
          </cell>
          <cell r="C470" t="str">
            <v>P</v>
          </cell>
          <cell r="D470">
            <v>0</v>
          </cell>
          <cell r="F470">
            <v>26246.2</v>
          </cell>
          <cell r="G470">
            <v>26246.2</v>
          </cell>
          <cell r="H470">
            <v>0</v>
          </cell>
          <cell r="J470">
            <v>0</v>
          </cell>
          <cell r="L470">
            <v>0</v>
          </cell>
        </row>
        <row r="471">
          <cell r="A471">
            <v>9207001</v>
          </cell>
          <cell r="B471" t="str">
            <v>Environmental Expenses</v>
          </cell>
          <cell r="C471" t="str">
            <v>P</v>
          </cell>
          <cell r="D471">
            <v>0</v>
          </cell>
          <cell r="F471">
            <v>9789.5499999999993</v>
          </cell>
          <cell r="G471">
            <v>9789.5499999999993</v>
          </cell>
          <cell r="H471">
            <v>0</v>
          </cell>
          <cell r="J471">
            <v>0</v>
          </cell>
          <cell r="L471">
            <v>0</v>
          </cell>
        </row>
        <row r="472">
          <cell r="A472">
            <v>9208201</v>
          </cell>
          <cell r="B472" t="str">
            <v>Field Supplies</v>
          </cell>
          <cell r="C472" t="str">
            <v>P</v>
          </cell>
          <cell r="D472">
            <v>0</v>
          </cell>
          <cell r="F472">
            <v>147.66999999999999</v>
          </cell>
          <cell r="G472">
            <v>147.65</v>
          </cell>
          <cell r="H472" t="str">
            <v>0.02D</v>
          </cell>
          <cell r="J472">
            <v>0.02</v>
          </cell>
          <cell r="K472" t="str">
            <v>D</v>
          </cell>
          <cell r="L472">
            <v>-0.02</v>
          </cell>
        </row>
        <row r="473">
          <cell r="A473">
            <v>9208301</v>
          </cell>
          <cell r="B473" t="str">
            <v>Utilities</v>
          </cell>
          <cell r="C473" t="str">
            <v>P</v>
          </cell>
          <cell r="D473">
            <v>0</v>
          </cell>
          <cell r="F473">
            <v>1091.8499999999999</v>
          </cell>
          <cell r="G473">
            <v>1091.8499999999999</v>
          </cell>
          <cell r="H473">
            <v>0</v>
          </cell>
          <cell r="J473">
            <v>0</v>
          </cell>
          <cell r="L473">
            <v>0</v>
          </cell>
        </row>
        <row r="474">
          <cell r="A474">
            <v>9208601</v>
          </cell>
          <cell r="B474" t="str">
            <v>Meals &amp; Entertainment</v>
          </cell>
          <cell r="C474" t="str">
            <v>P</v>
          </cell>
          <cell r="D474">
            <v>0</v>
          </cell>
          <cell r="F474">
            <v>6212</v>
          </cell>
          <cell r="G474">
            <v>6212</v>
          </cell>
          <cell r="H474">
            <v>0</v>
          </cell>
          <cell r="J474">
            <v>0</v>
          </cell>
          <cell r="L474">
            <v>0</v>
          </cell>
        </row>
        <row r="475">
          <cell r="A475">
            <v>9208701</v>
          </cell>
          <cell r="B475" t="str">
            <v>Travel</v>
          </cell>
          <cell r="C475" t="str">
            <v>P</v>
          </cell>
          <cell r="D475">
            <v>0</v>
          </cell>
          <cell r="F475">
            <v>47625.69</v>
          </cell>
          <cell r="G475">
            <v>47625.69</v>
          </cell>
          <cell r="H475">
            <v>0</v>
          </cell>
          <cell r="J475">
            <v>0</v>
          </cell>
          <cell r="L475">
            <v>0</v>
          </cell>
        </row>
        <row r="476">
          <cell r="A476">
            <v>9208801</v>
          </cell>
          <cell r="B476" t="str">
            <v>Postage &amp; Courier</v>
          </cell>
          <cell r="C476" t="str">
            <v>P</v>
          </cell>
          <cell r="D476">
            <v>0</v>
          </cell>
          <cell r="F476">
            <v>142.69999999999999</v>
          </cell>
          <cell r="G476">
            <v>142.69999999999999</v>
          </cell>
          <cell r="H476">
            <v>0</v>
          </cell>
          <cell r="J476">
            <v>0</v>
          </cell>
          <cell r="L476">
            <v>0</v>
          </cell>
        </row>
        <row r="477">
          <cell r="A477">
            <v>9208901</v>
          </cell>
          <cell r="B477" t="str">
            <v>Insurance</v>
          </cell>
          <cell r="C477" t="str">
            <v>P</v>
          </cell>
          <cell r="D477">
            <v>0</v>
          </cell>
          <cell r="F477">
            <v>52109.26</v>
          </cell>
          <cell r="G477">
            <v>52109.26</v>
          </cell>
          <cell r="H477">
            <v>0</v>
          </cell>
          <cell r="J477">
            <v>0</v>
          </cell>
          <cell r="L477">
            <v>0</v>
          </cell>
        </row>
        <row r="478">
          <cell r="A478">
            <v>9211301</v>
          </cell>
          <cell r="B478" t="str">
            <v>Medical Expense</v>
          </cell>
          <cell r="C478" t="str">
            <v>P</v>
          </cell>
          <cell r="D478">
            <v>0</v>
          </cell>
          <cell r="F478">
            <v>1509.53</v>
          </cell>
          <cell r="G478">
            <v>1509.53</v>
          </cell>
          <cell r="H478">
            <v>0</v>
          </cell>
          <cell r="J478">
            <v>0</v>
          </cell>
          <cell r="L478">
            <v>0</v>
          </cell>
        </row>
        <row r="479">
          <cell r="A479">
            <v>9211601</v>
          </cell>
          <cell r="B479" t="str">
            <v>Telecommunication Exp</v>
          </cell>
          <cell r="C479" t="str">
            <v>P</v>
          </cell>
          <cell r="D479">
            <v>0</v>
          </cell>
          <cell r="F479">
            <v>13409.42</v>
          </cell>
          <cell r="G479">
            <v>13409.42</v>
          </cell>
          <cell r="H479">
            <v>0</v>
          </cell>
          <cell r="J479">
            <v>0</v>
          </cell>
          <cell r="L479">
            <v>0</v>
          </cell>
        </row>
        <row r="480">
          <cell r="A480">
            <v>9211603</v>
          </cell>
          <cell r="B480" t="str">
            <v>Satellite Phone</v>
          </cell>
          <cell r="C480" t="str">
            <v>P</v>
          </cell>
          <cell r="D480">
            <v>0</v>
          </cell>
          <cell r="F480">
            <v>8544.08</v>
          </cell>
          <cell r="G480">
            <v>8544.08</v>
          </cell>
          <cell r="H480">
            <v>0</v>
          </cell>
          <cell r="J480">
            <v>0</v>
          </cell>
          <cell r="L480">
            <v>0</v>
          </cell>
        </row>
        <row r="481">
          <cell r="A481">
            <v>9216301</v>
          </cell>
          <cell r="B481" t="str">
            <v>Food Services</v>
          </cell>
          <cell r="C481" t="str">
            <v>P</v>
          </cell>
          <cell r="D481">
            <v>0</v>
          </cell>
          <cell r="F481">
            <v>357052.8</v>
          </cell>
          <cell r="G481">
            <v>357052.8</v>
          </cell>
          <cell r="H481">
            <v>0</v>
          </cell>
          <cell r="J481">
            <v>0</v>
          </cell>
          <cell r="L481">
            <v>0</v>
          </cell>
        </row>
        <row r="482">
          <cell r="A482">
            <v>9221001</v>
          </cell>
          <cell r="B482" t="str">
            <v>Custom Services</v>
          </cell>
          <cell r="C482" t="str">
            <v>P</v>
          </cell>
          <cell r="D482">
            <v>0</v>
          </cell>
          <cell r="F482">
            <v>9820</v>
          </cell>
          <cell r="G482">
            <v>9820</v>
          </cell>
          <cell r="H482">
            <v>0</v>
          </cell>
          <cell r="J482">
            <v>0</v>
          </cell>
          <cell r="L482">
            <v>0</v>
          </cell>
        </row>
        <row r="483">
          <cell r="A483">
            <v>9501001</v>
          </cell>
          <cell r="B483" t="str">
            <v>Payroll</v>
          </cell>
          <cell r="C483" t="str">
            <v>P</v>
          </cell>
          <cell r="D483">
            <v>0</v>
          </cell>
          <cell r="F483">
            <v>232646.33</v>
          </cell>
          <cell r="G483">
            <v>232646.33</v>
          </cell>
          <cell r="H483">
            <v>0</v>
          </cell>
          <cell r="J483">
            <v>0</v>
          </cell>
          <cell r="L483">
            <v>0</v>
          </cell>
        </row>
        <row r="484">
          <cell r="A484">
            <v>9502005</v>
          </cell>
          <cell r="B484" t="str">
            <v>Pension Fund 15%</v>
          </cell>
          <cell r="C484" t="str">
            <v>P</v>
          </cell>
          <cell r="D484">
            <v>0</v>
          </cell>
          <cell r="F484">
            <v>24905.29</v>
          </cell>
          <cell r="G484">
            <v>24905.29</v>
          </cell>
          <cell r="H484">
            <v>0</v>
          </cell>
          <cell r="J484">
            <v>0</v>
          </cell>
          <cell r="L484">
            <v>0</v>
          </cell>
        </row>
        <row r="485">
          <cell r="A485">
            <v>9502006</v>
          </cell>
          <cell r="B485" t="str">
            <v>Social Insurance 1.5%</v>
          </cell>
          <cell r="C485" t="str">
            <v>P</v>
          </cell>
          <cell r="D485">
            <v>0</v>
          </cell>
          <cell r="F485">
            <v>19633.39</v>
          </cell>
          <cell r="G485">
            <v>19633.39</v>
          </cell>
          <cell r="H485">
            <v>0</v>
          </cell>
          <cell r="J485">
            <v>0</v>
          </cell>
          <cell r="L485">
            <v>0</v>
          </cell>
        </row>
        <row r="486">
          <cell r="A486">
            <v>9502007</v>
          </cell>
          <cell r="B486" t="str">
            <v>Social Tax 26%</v>
          </cell>
          <cell r="C486" t="str">
            <v>P</v>
          </cell>
          <cell r="D486">
            <v>0</v>
          </cell>
          <cell r="F486">
            <v>39154.6</v>
          </cell>
          <cell r="G486">
            <v>39154.6</v>
          </cell>
          <cell r="H486">
            <v>0</v>
          </cell>
          <cell r="J486">
            <v>0</v>
          </cell>
          <cell r="L486">
            <v>0</v>
          </cell>
        </row>
        <row r="487">
          <cell r="A487" t="str">
            <v>ZAMOUNT</v>
          </cell>
          <cell r="B487" t="str">
            <v>ERROR AMMOUNT</v>
          </cell>
          <cell r="C487" t="str">
            <v>B</v>
          </cell>
          <cell r="D487" t="str">
            <v>0.10C</v>
          </cell>
          <cell r="H487">
            <v>0</v>
          </cell>
          <cell r="J487">
            <v>0.1</v>
          </cell>
          <cell r="K487" t="str">
            <v>C</v>
          </cell>
          <cell r="L487">
            <v>0.1</v>
          </cell>
        </row>
      </sheetData>
      <sheetData sheetId="1" refreshError="1">
        <row r="12">
          <cell r="A12">
            <v>1001002</v>
          </cell>
          <cell r="B12" t="str">
            <v>Petty Cash - Office - Tenge</v>
          </cell>
          <cell r="C12">
            <v>457.24</v>
          </cell>
          <cell r="D12" t="str">
            <v>D</v>
          </cell>
          <cell r="E12">
            <v>63191</v>
          </cell>
          <cell r="F12" t="str">
            <v>D</v>
          </cell>
          <cell r="G12">
            <v>1443.75</v>
          </cell>
          <cell r="H12" t="str">
            <v>D</v>
          </cell>
          <cell r="I12">
            <v>204724</v>
          </cell>
          <cell r="J12" t="str">
            <v>D</v>
          </cell>
          <cell r="K12">
            <v>-204724</v>
          </cell>
        </row>
        <row r="13">
          <cell r="A13">
            <v>1002001</v>
          </cell>
          <cell r="B13" t="str">
            <v>Cash in Neftebank Tenge</v>
          </cell>
          <cell r="C13">
            <v>1480.31</v>
          </cell>
          <cell r="D13" t="str">
            <v>D</v>
          </cell>
          <cell r="E13">
            <v>204578.54</v>
          </cell>
          <cell r="F13" t="str">
            <v>D</v>
          </cell>
          <cell r="G13">
            <v>362.52</v>
          </cell>
          <cell r="H13" t="str">
            <v>D</v>
          </cell>
          <cell r="I13">
            <v>51404.68</v>
          </cell>
          <cell r="J13" t="str">
            <v>D</v>
          </cell>
          <cell r="K13">
            <v>-51404.68</v>
          </cell>
        </row>
        <row r="14">
          <cell r="A14">
            <v>1002002</v>
          </cell>
          <cell r="B14" t="str">
            <v>Cash in Neftebank USD</v>
          </cell>
          <cell r="C14">
            <v>69287.990000000005</v>
          </cell>
          <cell r="D14" t="str">
            <v>D</v>
          </cell>
          <cell r="E14">
            <v>9575600.2200000007</v>
          </cell>
          <cell r="F14" t="str">
            <v>D</v>
          </cell>
          <cell r="G14">
            <v>0</v>
          </cell>
          <cell r="I14">
            <v>0</v>
          </cell>
          <cell r="J14" t="str">
            <v>"</v>
          </cell>
          <cell r="K14">
            <v>0</v>
          </cell>
        </row>
        <row r="15">
          <cell r="A15">
            <v>1002003</v>
          </cell>
          <cell r="B15" t="str">
            <v>Cash in KazcommercerBank Tenge</v>
          </cell>
          <cell r="C15">
            <v>14.5</v>
          </cell>
          <cell r="D15" t="str">
            <v>D</v>
          </cell>
          <cell r="E15">
            <v>2004.23</v>
          </cell>
          <cell r="F15" t="str">
            <v>D</v>
          </cell>
          <cell r="G15">
            <v>14.13</v>
          </cell>
          <cell r="H15" t="str">
            <v>D</v>
          </cell>
          <cell r="I15">
            <v>2004.23</v>
          </cell>
          <cell r="J15" t="str">
            <v>D</v>
          </cell>
          <cell r="K15">
            <v>-2004.23</v>
          </cell>
        </row>
        <row r="16">
          <cell r="A16">
            <v>1002004</v>
          </cell>
          <cell r="B16" t="str">
            <v>Cash in KazcommercerBank USD</v>
          </cell>
          <cell r="C16">
            <v>21.8</v>
          </cell>
          <cell r="D16" t="str">
            <v>D</v>
          </cell>
          <cell r="E16">
            <v>3012.76</v>
          </cell>
          <cell r="F16" t="str">
            <v>D</v>
          </cell>
          <cell r="G16">
            <v>21.8</v>
          </cell>
          <cell r="H16" t="str">
            <v>D</v>
          </cell>
          <cell r="I16">
            <v>3091.24</v>
          </cell>
          <cell r="J16" t="str">
            <v>D</v>
          </cell>
          <cell r="K16">
            <v>-3091.24</v>
          </cell>
        </row>
        <row r="17">
          <cell r="A17">
            <v>1002005</v>
          </cell>
          <cell r="B17" t="str">
            <v>Cash in Narodny Tenge</v>
          </cell>
          <cell r="C17">
            <v>2852.11</v>
          </cell>
          <cell r="D17" t="str">
            <v>D</v>
          </cell>
          <cell r="E17">
            <v>394161.57</v>
          </cell>
          <cell r="F17" t="str">
            <v>D</v>
          </cell>
          <cell r="G17">
            <v>3320.11</v>
          </cell>
          <cell r="H17" t="str">
            <v>D</v>
          </cell>
          <cell r="I17">
            <v>470790.92</v>
          </cell>
          <cell r="J17" t="str">
            <v>D</v>
          </cell>
          <cell r="K17">
            <v>-470790.92</v>
          </cell>
        </row>
        <row r="18">
          <cell r="A18">
            <v>1002006</v>
          </cell>
          <cell r="B18" t="str">
            <v>Cash in Narodny USD</v>
          </cell>
          <cell r="C18">
            <v>11970.21</v>
          </cell>
          <cell r="D18" t="str">
            <v>D</v>
          </cell>
          <cell r="E18">
            <v>1654283.02</v>
          </cell>
          <cell r="F18" t="str">
            <v>D</v>
          </cell>
          <cell r="G18">
            <v>493491.34</v>
          </cell>
          <cell r="H18" t="str">
            <v>D</v>
          </cell>
          <cell r="I18">
            <v>69977072.010000005</v>
          </cell>
          <cell r="J18" t="str">
            <v>D</v>
          </cell>
          <cell r="K18">
            <v>-69977072.010000005</v>
          </cell>
        </row>
        <row r="19">
          <cell r="A19">
            <v>1002007</v>
          </cell>
          <cell r="B19" t="str">
            <v>Cash in ABN AMRO Bank USD</v>
          </cell>
          <cell r="C19">
            <v>0</v>
          </cell>
          <cell r="E19">
            <v>0</v>
          </cell>
          <cell r="G19">
            <v>7832.26</v>
          </cell>
          <cell r="H19" t="str">
            <v>D</v>
          </cell>
          <cell r="I19">
            <v>1110614.47</v>
          </cell>
          <cell r="J19" t="str">
            <v>D</v>
          </cell>
          <cell r="K19">
            <v>-1110614.47</v>
          </cell>
        </row>
        <row r="20">
          <cell r="A20">
            <v>1202002</v>
          </cell>
          <cell r="B20" t="str">
            <v>AR-Employees Tenge</v>
          </cell>
          <cell r="C20">
            <v>72.36</v>
          </cell>
          <cell r="D20" t="str">
            <v>D</v>
          </cell>
          <cell r="E20">
            <v>10000</v>
          </cell>
          <cell r="F20" t="str">
            <v>D</v>
          </cell>
          <cell r="G20">
            <v>70.52</v>
          </cell>
          <cell r="H20" t="str">
            <v>D</v>
          </cell>
          <cell r="I20">
            <v>10000</v>
          </cell>
          <cell r="J20" t="str">
            <v>D</v>
          </cell>
          <cell r="K20">
            <v>-10000</v>
          </cell>
        </row>
        <row r="21">
          <cell r="A21">
            <v>1203001</v>
          </cell>
          <cell r="B21" t="str">
            <v>Accounts Receivable -Other</v>
          </cell>
          <cell r="C21">
            <v>2130.08</v>
          </cell>
          <cell r="D21" t="str">
            <v>D</v>
          </cell>
          <cell r="E21">
            <v>294377</v>
          </cell>
          <cell r="F21" t="str">
            <v>D</v>
          </cell>
          <cell r="G21">
            <v>2076</v>
          </cell>
          <cell r="H21" t="str">
            <v>D</v>
          </cell>
          <cell r="I21">
            <v>294377</v>
          </cell>
          <cell r="J21" t="str">
            <v>D</v>
          </cell>
          <cell r="K21">
            <v>-294377</v>
          </cell>
        </row>
        <row r="22">
          <cell r="A22" t="str">
            <v>120JMC01</v>
          </cell>
          <cell r="B22" t="str">
            <v>JMC</v>
          </cell>
          <cell r="C22">
            <v>4600</v>
          </cell>
          <cell r="D22" t="str">
            <v>D</v>
          </cell>
          <cell r="E22">
            <v>635720</v>
          </cell>
          <cell r="F22" t="str">
            <v>D</v>
          </cell>
          <cell r="G22">
            <v>4600</v>
          </cell>
          <cell r="H22" t="str">
            <v>D</v>
          </cell>
          <cell r="I22">
            <v>652280</v>
          </cell>
          <cell r="J22" t="str">
            <v>D</v>
          </cell>
          <cell r="K22">
            <v>-652280</v>
          </cell>
        </row>
        <row r="23">
          <cell r="A23" t="str">
            <v>120KAZ02</v>
          </cell>
          <cell r="B23" t="str">
            <v>Kazakhoil</v>
          </cell>
          <cell r="C23">
            <v>7027.94</v>
          </cell>
          <cell r="D23" t="str">
            <v>D</v>
          </cell>
          <cell r="E23">
            <v>971261.31</v>
          </cell>
          <cell r="F23" t="str">
            <v>D</v>
          </cell>
          <cell r="G23">
            <v>6849.52</v>
          </cell>
          <cell r="H23" t="str">
            <v>D</v>
          </cell>
          <cell r="I23">
            <v>971261.31</v>
          </cell>
          <cell r="J23" t="str">
            <v>D</v>
          </cell>
          <cell r="K23">
            <v>-971261.31</v>
          </cell>
        </row>
        <row r="24">
          <cell r="A24" t="str">
            <v>120MIR01</v>
          </cell>
          <cell r="B24" t="str">
            <v>Miras-2</v>
          </cell>
          <cell r="C24">
            <v>-0.1</v>
          </cell>
          <cell r="D24" t="str">
            <v>C</v>
          </cell>
          <cell r="E24">
            <v>13.36</v>
          </cell>
          <cell r="F24" t="str">
            <v>C</v>
          </cell>
          <cell r="G24">
            <v>0.1</v>
          </cell>
          <cell r="H24" t="str">
            <v>C</v>
          </cell>
          <cell r="I24">
            <v>13.36</v>
          </cell>
          <cell r="J24" t="str">
            <v>C</v>
          </cell>
          <cell r="K24">
            <v>13.36</v>
          </cell>
        </row>
        <row r="25">
          <cell r="A25" t="str">
            <v>120ZAM01</v>
          </cell>
          <cell r="B25" t="str">
            <v>Zaman</v>
          </cell>
          <cell r="C25">
            <v>0.28999999999999998</v>
          </cell>
          <cell r="D25" t="str">
            <v>D</v>
          </cell>
          <cell r="E25">
            <v>40.79</v>
          </cell>
          <cell r="F25" t="str">
            <v>D</v>
          </cell>
          <cell r="G25">
            <v>0.28999999999999998</v>
          </cell>
          <cell r="H25" t="str">
            <v>D</v>
          </cell>
          <cell r="I25">
            <v>40.79</v>
          </cell>
          <cell r="J25" t="str">
            <v>D</v>
          </cell>
          <cell r="K25">
            <v>-40.79</v>
          </cell>
        </row>
        <row r="26">
          <cell r="A26" t="str">
            <v>120ZAP01</v>
          </cell>
          <cell r="B26" t="str">
            <v>Zap Kaz StroiService</v>
          </cell>
          <cell r="C26">
            <v>0.01</v>
          </cell>
          <cell r="D26" t="str">
            <v>D</v>
          </cell>
          <cell r="E26">
            <v>0</v>
          </cell>
          <cell r="G26">
            <v>0</v>
          </cell>
          <cell r="I26">
            <v>0</v>
          </cell>
          <cell r="K26">
            <v>0</v>
          </cell>
        </row>
        <row r="27">
          <cell r="A27">
            <v>1251001</v>
          </cell>
          <cell r="B27" t="str">
            <v>Crude Oil</v>
          </cell>
          <cell r="C27">
            <v>497702.2</v>
          </cell>
          <cell r="D27" t="str">
            <v>D</v>
          </cell>
          <cell r="E27">
            <v>61466369.159999996</v>
          </cell>
          <cell r="F27" t="str">
            <v>D</v>
          </cell>
          <cell r="G27">
            <v>1081207.82</v>
          </cell>
          <cell r="H27" t="str">
            <v>D</v>
          </cell>
          <cell r="I27">
            <v>131214040.68000001</v>
          </cell>
          <cell r="J27" t="str">
            <v>D</v>
          </cell>
          <cell r="K27">
            <v>-131214040.68000001</v>
          </cell>
        </row>
        <row r="28">
          <cell r="A28">
            <v>1301001</v>
          </cell>
          <cell r="B28" t="str">
            <v>Field Yards</v>
          </cell>
          <cell r="C28">
            <v>0</v>
          </cell>
          <cell r="E28">
            <v>0</v>
          </cell>
          <cell r="G28">
            <v>1501.06</v>
          </cell>
          <cell r="H28" t="str">
            <v>D</v>
          </cell>
          <cell r="I28">
            <v>212850</v>
          </cell>
          <cell r="J28" t="str">
            <v>D</v>
          </cell>
          <cell r="K28">
            <v>-212850</v>
          </cell>
        </row>
        <row r="29">
          <cell r="A29">
            <v>1303000</v>
          </cell>
          <cell r="B29" t="str">
            <v>Warehouse Invent Rollfwd 1997</v>
          </cell>
          <cell r="C29">
            <v>0</v>
          </cell>
          <cell r="E29">
            <v>0.1</v>
          </cell>
          <cell r="F29" t="str">
            <v>C</v>
          </cell>
          <cell r="G29">
            <v>0</v>
          </cell>
          <cell r="I29">
            <v>0.1</v>
          </cell>
          <cell r="J29" t="str">
            <v>C</v>
          </cell>
          <cell r="K29">
            <v>0.1</v>
          </cell>
        </row>
        <row r="30">
          <cell r="A30">
            <v>1303001</v>
          </cell>
          <cell r="B30" t="str">
            <v>Warehouse</v>
          </cell>
          <cell r="C30">
            <v>1093458.6299999999</v>
          </cell>
          <cell r="D30" t="str">
            <v>D</v>
          </cell>
          <cell r="E30">
            <v>90899665.049999997</v>
          </cell>
          <cell r="F30" t="str">
            <v>D</v>
          </cell>
          <cell r="G30">
            <v>1190302.75</v>
          </cell>
          <cell r="H30" t="str">
            <v>D</v>
          </cell>
          <cell r="I30">
            <v>126204532.59</v>
          </cell>
          <cell r="J30" t="str">
            <v>D</v>
          </cell>
          <cell r="K30">
            <v>-126204532.59</v>
          </cell>
        </row>
        <row r="31">
          <cell r="A31">
            <v>1305001</v>
          </cell>
          <cell r="B31" t="str">
            <v>Inventory in Transit</v>
          </cell>
          <cell r="C31">
            <v>-0.01</v>
          </cell>
          <cell r="D31" t="str">
            <v>C</v>
          </cell>
          <cell r="E31">
            <v>0</v>
          </cell>
          <cell r="G31">
            <v>110430.12</v>
          </cell>
          <cell r="H31" t="str">
            <v>D</v>
          </cell>
          <cell r="I31">
            <v>15479107.08</v>
          </cell>
          <cell r="J31" t="str">
            <v>D</v>
          </cell>
          <cell r="K31">
            <v>-15479107.08</v>
          </cell>
        </row>
        <row r="32">
          <cell r="A32">
            <v>1309001</v>
          </cell>
          <cell r="B32" t="str">
            <v>Other</v>
          </cell>
          <cell r="C32">
            <v>42959.44</v>
          </cell>
          <cell r="D32" t="str">
            <v>D</v>
          </cell>
          <cell r="E32">
            <v>3399339.41</v>
          </cell>
          <cell r="F32" t="str">
            <v>D</v>
          </cell>
          <cell r="G32">
            <v>42959.44</v>
          </cell>
          <cell r="H32" t="str">
            <v>D</v>
          </cell>
          <cell r="I32">
            <v>3399339.41</v>
          </cell>
          <cell r="J32" t="str">
            <v>D</v>
          </cell>
          <cell r="K32">
            <v>-3399339.41</v>
          </cell>
        </row>
        <row r="33">
          <cell r="A33">
            <v>1353001</v>
          </cell>
          <cell r="B33" t="str">
            <v>Deposits</v>
          </cell>
          <cell r="C33">
            <v>0</v>
          </cell>
          <cell r="E33">
            <v>0</v>
          </cell>
          <cell r="G33">
            <v>15000</v>
          </cell>
          <cell r="H33" t="str">
            <v>D</v>
          </cell>
          <cell r="I33">
            <v>2119500</v>
          </cell>
          <cell r="J33" t="str">
            <v>D</v>
          </cell>
          <cell r="K33">
            <v>-2119500</v>
          </cell>
        </row>
        <row r="34">
          <cell r="A34">
            <v>1354001</v>
          </cell>
          <cell r="B34" t="str">
            <v>Prepaid Expenses</v>
          </cell>
          <cell r="C34">
            <v>0</v>
          </cell>
          <cell r="E34">
            <v>0</v>
          </cell>
          <cell r="G34">
            <v>543099.18000000005</v>
          </cell>
          <cell r="H34" t="str">
            <v>D</v>
          </cell>
          <cell r="I34">
            <v>76861491.120000005</v>
          </cell>
          <cell r="J34" t="str">
            <v>D</v>
          </cell>
          <cell r="K34">
            <v>-76861491.120000005</v>
          </cell>
        </row>
        <row r="35">
          <cell r="A35">
            <v>1401001</v>
          </cell>
          <cell r="B35" t="str">
            <v>Import VAT</v>
          </cell>
          <cell r="C35">
            <v>692149.07</v>
          </cell>
          <cell r="D35" t="str">
            <v>D</v>
          </cell>
          <cell r="E35">
            <v>95655000.549999997</v>
          </cell>
          <cell r="F35" t="str">
            <v>D</v>
          </cell>
          <cell r="G35">
            <v>674576.87</v>
          </cell>
          <cell r="H35" t="str">
            <v>D</v>
          </cell>
          <cell r="I35">
            <v>95655000.549999997</v>
          </cell>
          <cell r="J35" t="str">
            <v>D</v>
          </cell>
          <cell r="K35">
            <v>-95655000.549999997</v>
          </cell>
        </row>
        <row r="36">
          <cell r="A36">
            <v>1402001</v>
          </cell>
          <cell r="B36" t="str">
            <v>Turnover (local) VAT</v>
          </cell>
          <cell r="C36">
            <v>-21234.66</v>
          </cell>
          <cell r="D36" t="str">
            <v>C</v>
          </cell>
          <cell r="E36">
            <v>2934626.51</v>
          </cell>
          <cell r="F36" t="str">
            <v>C</v>
          </cell>
          <cell r="G36">
            <v>661274.62</v>
          </cell>
          <cell r="H36" t="str">
            <v>D</v>
          </cell>
          <cell r="I36">
            <v>93768740.739999995</v>
          </cell>
          <cell r="J36" t="str">
            <v>D</v>
          </cell>
          <cell r="K36">
            <v>-93768740.739999995</v>
          </cell>
        </row>
        <row r="37">
          <cell r="A37">
            <v>1451001</v>
          </cell>
          <cell r="B37" t="str">
            <v>Advances to Customs</v>
          </cell>
          <cell r="C37">
            <v>54952.480000000003</v>
          </cell>
          <cell r="D37" t="str">
            <v>D</v>
          </cell>
          <cell r="E37">
            <v>7594434.5</v>
          </cell>
          <cell r="F37" t="str">
            <v>D</v>
          </cell>
          <cell r="G37">
            <v>293331.7</v>
          </cell>
          <cell r="H37" t="str">
            <v>D</v>
          </cell>
          <cell r="I37">
            <v>41594434.5</v>
          </cell>
          <cell r="J37" t="str">
            <v>D</v>
          </cell>
          <cell r="K37">
            <v>-41594434.5</v>
          </cell>
        </row>
        <row r="38">
          <cell r="A38">
            <v>2001001</v>
          </cell>
          <cell r="B38" t="str">
            <v>Unproven Acquisition Costs</v>
          </cell>
          <cell r="C38">
            <v>11579.24</v>
          </cell>
          <cell r="D38" t="str">
            <v>D</v>
          </cell>
          <cell r="E38">
            <v>1486044.2</v>
          </cell>
          <cell r="F38" t="str">
            <v>D</v>
          </cell>
          <cell r="G38">
            <v>11579.24</v>
          </cell>
          <cell r="H38" t="str">
            <v>D</v>
          </cell>
          <cell r="I38">
            <v>1486044.2</v>
          </cell>
          <cell r="J38" t="str">
            <v>D</v>
          </cell>
          <cell r="K38">
            <v>-1486044.2</v>
          </cell>
        </row>
        <row r="39">
          <cell r="A39">
            <v>2002001</v>
          </cell>
          <cell r="B39" t="str">
            <v>Proven Acquisition Costs</v>
          </cell>
          <cell r="C39">
            <v>555111.41</v>
          </cell>
          <cell r="D39" t="str">
            <v>D</v>
          </cell>
          <cell r="E39">
            <v>42496043.270000003</v>
          </cell>
          <cell r="F39" t="str">
            <v>D</v>
          </cell>
          <cell r="G39">
            <v>555111.41</v>
          </cell>
          <cell r="H39" t="str">
            <v>D</v>
          </cell>
          <cell r="I39">
            <v>42496043.270000003</v>
          </cell>
          <cell r="J39" t="str">
            <v>D</v>
          </cell>
          <cell r="K39">
            <v>-42496043.270000003</v>
          </cell>
        </row>
        <row r="40">
          <cell r="A40">
            <v>2020100</v>
          </cell>
          <cell r="B40" t="str">
            <v>Oil &amp; Gas Property Rollforward</v>
          </cell>
          <cell r="C40">
            <v>5853846.4100000001</v>
          </cell>
          <cell r="D40" t="str">
            <v>D</v>
          </cell>
          <cell r="E40">
            <v>454345263.36000001</v>
          </cell>
          <cell r="F40" t="str">
            <v>D</v>
          </cell>
          <cell r="G40">
            <v>5853846.4100000001</v>
          </cell>
          <cell r="H40" t="str">
            <v>D</v>
          </cell>
          <cell r="I40">
            <v>454345263.36000001</v>
          </cell>
          <cell r="J40" t="str">
            <v>D</v>
          </cell>
          <cell r="K40">
            <v>-454345263.36000001</v>
          </cell>
        </row>
        <row r="41">
          <cell r="A41">
            <v>2030100</v>
          </cell>
          <cell r="B41" t="str">
            <v>Geological &amp; Geophysical Costs</v>
          </cell>
          <cell r="C41">
            <v>0</v>
          </cell>
          <cell r="E41">
            <v>0</v>
          </cell>
          <cell r="G41">
            <v>5089.2299999999996</v>
          </cell>
          <cell r="H41" t="str">
            <v>D</v>
          </cell>
          <cell r="I41">
            <v>711730</v>
          </cell>
          <cell r="J41" t="str">
            <v>D</v>
          </cell>
          <cell r="K41">
            <v>-711730</v>
          </cell>
        </row>
        <row r="42">
          <cell r="A42">
            <v>2036001</v>
          </cell>
          <cell r="B42" t="str">
            <v>G&amp;G Company Labour</v>
          </cell>
          <cell r="C42">
            <v>18396.54</v>
          </cell>
          <cell r="D42" t="str">
            <v>D</v>
          </cell>
          <cell r="E42">
            <v>1487704.01</v>
          </cell>
          <cell r="F42" t="str">
            <v>D</v>
          </cell>
          <cell r="G42">
            <v>18396.54</v>
          </cell>
          <cell r="H42" t="str">
            <v>D</v>
          </cell>
          <cell r="I42">
            <v>1487704.01</v>
          </cell>
          <cell r="J42" t="str">
            <v>D</v>
          </cell>
          <cell r="K42">
            <v>-1487704.01</v>
          </cell>
        </row>
        <row r="43">
          <cell r="A43">
            <v>2036201</v>
          </cell>
          <cell r="B43" t="str">
            <v>G&amp;G Contract Labour</v>
          </cell>
          <cell r="C43">
            <v>4318.08</v>
          </cell>
          <cell r="D43" t="str">
            <v>D</v>
          </cell>
          <cell r="E43">
            <v>338096.04</v>
          </cell>
          <cell r="F43" t="str">
            <v>D</v>
          </cell>
          <cell r="G43">
            <v>4318.08</v>
          </cell>
          <cell r="H43" t="str">
            <v>D</v>
          </cell>
          <cell r="I43">
            <v>338096.04</v>
          </cell>
          <cell r="J43" t="str">
            <v>D</v>
          </cell>
          <cell r="K43">
            <v>-338096.04</v>
          </cell>
        </row>
        <row r="44">
          <cell r="A44">
            <v>2036501</v>
          </cell>
          <cell r="B44" t="str">
            <v>G&amp;G Seismic</v>
          </cell>
          <cell r="C44">
            <v>101165.86</v>
          </cell>
          <cell r="D44" t="str">
            <v>D</v>
          </cell>
          <cell r="E44">
            <v>9924812.5700000003</v>
          </cell>
          <cell r="F44" t="str">
            <v>D</v>
          </cell>
          <cell r="G44">
            <v>647072.15</v>
          </cell>
          <cell r="H44" t="str">
            <v>D</v>
          </cell>
          <cell r="I44">
            <v>87011329.280000001</v>
          </cell>
          <cell r="J44" t="str">
            <v>D</v>
          </cell>
          <cell r="K44">
            <v>-87011329.280000001</v>
          </cell>
        </row>
        <row r="45">
          <cell r="A45">
            <v>2050101</v>
          </cell>
          <cell r="B45" t="str">
            <v>IDC Drilling Contract Day Rate</v>
          </cell>
          <cell r="C45">
            <v>191670.89</v>
          </cell>
          <cell r="D45" t="str">
            <v>D</v>
          </cell>
          <cell r="E45">
            <v>15036496.869999999</v>
          </cell>
          <cell r="F45" t="str">
            <v>D</v>
          </cell>
          <cell r="G45">
            <v>191670.89</v>
          </cell>
          <cell r="H45" t="str">
            <v>D</v>
          </cell>
          <cell r="I45">
            <v>15036496.869999999</v>
          </cell>
          <cell r="J45" t="str">
            <v>D</v>
          </cell>
          <cell r="K45">
            <v>-15036496.869999999</v>
          </cell>
        </row>
        <row r="46">
          <cell r="A46">
            <v>2051001</v>
          </cell>
          <cell r="B46" t="str">
            <v>IDC Cementing &amp; Cementing Serv</v>
          </cell>
          <cell r="C46">
            <v>11772.39</v>
          </cell>
          <cell r="D46" t="str">
            <v>D</v>
          </cell>
          <cell r="E46">
            <v>947730.05</v>
          </cell>
          <cell r="F46" t="str">
            <v>D</v>
          </cell>
          <cell r="G46">
            <v>11772.39</v>
          </cell>
          <cell r="H46" t="str">
            <v>D</v>
          </cell>
          <cell r="I46">
            <v>947730.05</v>
          </cell>
          <cell r="J46" t="str">
            <v>D</v>
          </cell>
          <cell r="K46">
            <v>-947730.05</v>
          </cell>
        </row>
        <row r="47">
          <cell r="A47">
            <v>2053001</v>
          </cell>
          <cell r="B47" t="str">
            <v>IDC Formation Testing</v>
          </cell>
          <cell r="C47">
            <v>7500.39</v>
          </cell>
          <cell r="D47" t="str">
            <v>D</v>
          </cell>
          <cell r="E47">
            <v>875664.48</v>
          </cell>
          <cell r="F47" t="str">
            <v>D</v>
          </cell>
          <cell r="G47">
            <v>7500.39</v>
          </cell>
          <cell r="H47" t="str">
            <v>D</v>
          </cell>
          <cell r="I47">
            <v>875664.48</v>
          </cell>
          <cell r="J47" t="str">
            <v>D</v>
          </cell>
          <cell r="K47">
            <v>-875664.48</v>
          </cell>
        </row>
        <row r="48">
          <cell r="A48">
            <v>2055501</v>
          </cell>
          <cell r="B48" t="str">
            <v>IDC Tools &amp; Equipment Rental</v>
          </cell>
          <cell r="C48">
            <v>15159.09</v>
          </cell>
          <cell r="D48" t="str">
            <v>D</v>
          </cell>
          <cell r="E48">
            <v>1187207.26</v>
          </cell>
          <cell r="F48" t="str">
            <v>D</v>
          </cell>
          <cell r="G48">
            <v>15159.09</v>
          </cell>
          <cell r="H48" t="str">
            <v>D</v>
          </cell>
          <cell r="I48">
            <v>1187207.26</v>
          </cell>
          <cell r="J48" t="str">
            <v>D</v>
          </cell>
          <cell r="K48">
            <v>-1187207.26</v>
          </cell>
        </row>
        <row r="49">
          <cell r="A49">
            <v>2055701</v>
          </cell>
          <cell r="B49" t="str">
            <v>IDC Materials &amp; Supplies</v>
          </cell>
          <cell r="C49">
            <v>56327.15</v>
          </cell>
          <cell r="D49" t="str">
            <v>D</v>
          </cell>
          <cell r="E49">
            <v>6726959.75</v>
          </cell>
          <cell r="F49" t="str">
            <v>D</v>
          </cell>
          <cell r="G49">
            <v>56327.15</v>
          </cell>
          <cell r="H49" t="str">
            <v>D</v>
          </cell>
          <cell r="I49">
            <v>6726959.75</v>
          </cell>
          <cell r="J49" t="str">
            <v>D</v>
          </cell>
          <cell r="K49">
            <v>-6726959.75</v>
          </cell>
        </row>
        <row r="50">
          <cell r="A50">
            <v>2056001</v>
          </cell>
          <cell r="B50" t="str">
            <v>IDC Company labor</v>
          </cell>
          <cell r="C50">
            <v>21295.79</v>
          </cell>
          <cell r="D50" t="str">
            <v>D</v>
          </cell>
          <cell r="E50">
            <v>1892319.58</v>
          </cell>
          <cell r="F50" t="str">
            <v>D</v>
          </cell>
          <cell r="G50">
            <v>21295.79</v>
          </cell>
          <cell r="H50" t="str">
            <v>D</v>
          </cell>
          <cell r="I50">
            <v>1892319.58</v>
          </cell>
          <cell r="J50" t="str">
            <v>D</v>
          </cell>
          <cell r="K50">
            <v>-1892319.58</v>
          </cell>
        </row>
        <row r="51">
          <cell r="A51">
            <v>2056201</v>
          </cell>
          <cell r="B51" t="str">
            <v>IDC Contract Labor</v>
          </cell>
          <cell r="C51">
            <v>105097.18</v>
          </cell>
          <cell r="D51" t="str">
            <v>D</v>
          </cell>
          <cell r="E51">
            <v>10106585.4</v>
          </cell>
          <cell r="F51" t="str">
            <v>D</v>
          </cell>
          <cell r="G51">
            <v>105097.18</v>
          </cell>
          <cell r="H51" t="str">
            <v>D</v>
          </cell>
          <cell r="I51">
            <v>10106585.4</v>
          </cell>
          <cell r="J51" t="str">
            <v>D</v>
          </cell>
          <cell r="K51">
            <v>-10106585.4</v>
          </cell>
        </row>
        <row r="52">
          <cell r="A52">
            <v>2056501</v>
          </cell>
          <cell r="B52" t="str">
            <v>IDC Contract Services &amp; Equip</v>
          </cell>
          <cell r="C52">
            <v>37770.74</v>
          </cell>
          <cell r="D52" t="str">
            <v>D</v>
          </cell>
          <cell r="E52">
            <v>3683430.86</v>
          </cell>
          <cell r="F52" t="str">
            <v>D</v>
          </cell>
          <cell r="G52">
            <v>37770.74</v>
          </cell>
          <cell r="H52" t="str">
            <v>D</v>
          </cell>
          <cell r="I52">
            <v>3683430.86</v>
          </cell>
          <cell r="J52" t="str">
            <v>D</v>
          </cell>
          <cell r="K52">
            <v>-3683430.86</v>
          </cell>
        </row>
        <row r="53">
          <cell r="A53">
            <v>2056701</v>
          </cell>
          <cell r="B53" t="str">
            <v>IDC Professional Services</v>
          </cell>
          <cell r="C53">
            <v>8177.68</v>
          </cell>
          <cell r="D53" t="str">
            <v>D</v>
          </cell>
          <cell r="E53">
            <v>669563.27</v>
          </cell>
          <cell r="F53" t="str">
            <v>D</v>
          </cell>
          <cell r="G53">
            <v>8177.68</v>
          </cell>
          <cell r="H53" t="str">
            <v>D</v>
          </cell>
          <cell r="I53">
            <v>669563.27</v>
          </cell>
          <cell r="J53" t="str">
            <v>D</v>
          </cell>
          <cell r="K53">
            <v>-669563.27</v>
          </cell>
        </row>
        <row r="54">
          <cell r="A54">
            <v>2057001</v>
          </cell>
          <cell r="B54" t="str">
            <v>IDC Fuel &amp; Power</v>
          </cell>
          <cell r="C54">
            <v>8105.37</v>
          </cell>
          <cell r="D54" t="str">
            <v>D</v>
          </cell>
          <cell r="E54">
            <v>741211.35</v>
          </cell>
          <cell r="F54" t="str">
            <v>D</v>
          </cell>
          <cell r="G54">
            <v>8105.37</v>
          </cell>
          <cell r="H54" t="str">
            <v>D</v>
          </cell>
          <cell r="I54">
            <v>741211.35</v>
          </cell>
          <cell r="J54" t="str">
            <v>D</v>
          </cell>
          <cell r="K54">
            <v>-741211.35</v>
          </cell>
        </row>
        <row r="55">
          <cell r="A55">
            <v>2057501</v>
          </cell>
          <cell r="B55" t="str">
            <v>IDC Transportation</v>
          </cell>
          <cell r="C55">
            <v>5497.35</v>
          </cell>
          <cell r="D55" t="str">
            <v>D</v>
          </cell>
          <cell r="E55">
            <v>444880.25</v>
          </cell>
          <cell r="F55" t="str">
            <v>D</v>
          </cell>
          <cell r="G55">
            <v>5497.35</v>
          </cell>
          <cell r="H55" t="str">
            <v>D</v>
          </cell>
          <cell r="I55">
            <v>444880.25</v>
          </cell>
          <cell r="J55" t="str">
            <v>D</v>
          </cell>
          <cell r="K55">
            <v>-444880.25</v>
          </cell>
        </row>
        <row r="56">
          <cell r="A56">
            <v>2057520</v>
          </cell>
          <cell r="B56" t="str">
            <v>IDC Helicopter Transportation</v>
          </cell>
          <cell r="C56">
            <v>532.69000000000005</v>
          </cell>
          <cell r="D56" t="str">
            <v>D</v>
          </cell>
          <cell r="E56">
            <v>43086.46</v>
          </cell>
          <cell r="F56" t="str">
            <v>D</v>
          </cell>
          <cell r="G56">
            <v>532.69000000000005</v>
          </cell>
          <cell r="H56" t="str">
            <v>D</v>
          </cell>
          <cell r="I56">
            <v>43086.46</v>
          </cell>
          <cell r="J56" t="str">
            <v>D</v>
          </cell>
          <cell r="K56">
            <v>-43086.46</v>
          </cell>
        </row>
        <row r="57">
          <cell r="A57">
            <v>2057530</v>
          </cell>
          <cell r="B57" t="str">
            <v>IDC Air Transportation</v>
          </cell>
          <cell r="C57">
            <v>7418.66</v>
          </cell>
          <cell r="D57" t="str">
            <v>D</v>
          </cell>
          <cell r="E57">
            <v>687844.38</v>
          </cell>
          <cell r="F57" t="str">
            <v>D</v>
          </cell>
          <cell r="G57">
            <v>7418.66</v>
          </cell>
          <cell r="H57" t="str">
            <v>D</v>
          </cell>
          <cell r="I57">
            <v>687844.38</v>
          </cell>
          <cell r="J57" t="str">
            <v>D</v>
          </cell>
          <cell r="K57">
            <v>-687844.38</v>
          </cell>
        </row>
        <row r="58">
          <cell r="A58">
            <v>2058001</v>
          </cell>
          <cell r="B58" t="str">
            <v>IDC Communication Expense</v>
          </cell>
          <cell r="C58">
            <v>1965.78</v>
          </cell>
          <cell r="D58" t="str">
            <v>D</v>
          </cell>
          <cell r="E58">
            <v>167411.37</v>
          </cell>
          <cell r="F58" t="str">
            <v>D</v>
          </cell>
          <cell r="G58">
            <v>1965.78</v>
          </cell>
          <cell r="H58" t="str">
            <v>D</v>
          </cell>
          <cell r="I58">
            <v>167411.37</v>
          </cell>
          <cell r="J58" t="str">
            <v>D</v>
          </cell>
          <cell r="K58">
            <v>-167411.37</v>
          </cell>
        </row>
        <row r="59">
          <cell r="A59">
            <v>2058201</v>
          </cell>
          <cell r="B59" t="str">
            <v>IDC Repairs &amp; Maintenance</v>
          </cell>
          <cell r="C59">
            <v>5997.16</v>
          </cell>
          <cell r="D59" t="str">
            <v>D</v>
          </cell>
          <cell r="E59">
            <v>482117.11</v>
          </cell>
          <cell r="F59" t="str">
            <v>D</v>
          </cell>
          <cell r="G59">
            <v>5997.16</v>
          </cell>
          <cell r="H59" t="str">
            <v>D</v>
          </cell>
          <cell r="I59">
            <v>482117.11</v>
          </cell>
          <cell r="J59" t="str">
            <v>D</v>
          </cell>
          <cell r="K59">
            <v>-482117.11</v>
          </cell>
        </row>
        <row r="60">
          <cell r="A60">
            <v>2058501</v>
          </cell>
          <cell r="B60" t="str">
            <v>IDC Environmental Expense</v>
          </cell>
          <cell r="C60">
            <v>1394.29</v>
          </cell>
          <cell r="D60" t="str">
            <v>D</v>
          </cell>
          <cell r="E60">
            <v>110978.04</v>
          </cell>
          <cell r="F60" t="str">
            <v>D</v>
          </cell>
          <cell r="G60">
            <v>1394.29</v>
          </cell>
          <cell r="H60" t="str">
            <v>D</v>
          </cell>
          <cell r="I60">
            <v>110978.04</v>
          </cell>
          <cell r="J60" t="str">
            <v>D</v>
          </cell>
          <cell r="K60">
            <v>-110978.04</v>
          </cell>
        </row>
        <row r="61">
          <cell r="A61">
            <v>2251000</v>
          </cell>
          <cell r="B61" t="str">
            <v>Buildings Rollforward 1997</v>
          </cell>
          <cell r="C61">
            <v>329936</v>
          </cell>
          <cell r="D61" t="str">
            <v>D</v>
          </cell>
          <cell r="E61">
            <v>24926664.800000001</v>
          </cell>
          <cell r="F61" t="str">
            <v>D</v>
          </cell>
          <cell r="G61">
            <v>329936</v>
          </cell>
          <cell r="H61" t="str">
            <v>D</v>
          </cell>
          <cell r="I61">
            <v>24926664.800000001</v>
          </cell>
          <cell r="J61" t="str">
            <v>D</v>
          </cell>
          <cell r="K61">
            <v>-24926664.800000001</v>
          </cell>
        </row>
        <row r="62">
          <cell r="A62">
            <v>2251001</v>
          </cell>
          <cell r="B62" t="str">
            <v>Buildings</v>
          </cell>
          <cell r="C62">
            <v>2439008</v>
          </cell>
          <cell r="D62" t="str">
            <v>D</v>
          </cell>
          <cell r="E62">
            <v>217933728.88</v>
          </cell>
          <cell r="F62" t="str">
            <v>D</v>
          </cell>
          <cell r="G62">
            <v>2486629.0699999998</v>
          </cell>
          <cell r="H62" t="str">
            <v>D</v>
          </cell>
          <cell r="I62">
            <v>224566201.44999999</v>
          </cell>
          <cell r="J62" t="str">
            <v>D</v>
          </cell>
          <cell r="K62">
            <v>-224566201.44999999</v>
          </cell>
        </row>
        <row r="63">
          <cell r="A63">
            <v>2251501</v>
          </cell>
          <cell r="B63" t="str">
            <v>Roads</v>
          </cell>
          <cell r="C63">
            <v>952831.9</v>
          </cell>
          <cell r="D63" t="str">
            <v>D</v>
          </cell>
          <cell r="E63">
            <v>82149582.870000005</v>
          </cell>
          <cell r="F63" t="str">
            <v>D</v>
          </cell>
          <cell r="G63">
            <v>952831.9</v>
          </cell>
          <cell r="H63" t="str">
            <v>D</v>
          </cell>
          <cell r="I63">
            <v>82149582.870000005</v>
          </cell>
          <cell r="J63" t="str">
            <v>D</v>
          </cell>
          <cell r="K63">
            <v>-82149582.870000005</v>
          </cell>
        </row>
        <row r="64">
          <cell r="A64">
            <v>2252001</v>
          </cell>
          <cell r="B64" t="str">
            <v>Pipelines</v>
          </cell>
          <cell r="C64">
            <v>628271.03</v>
          </cell>
          <cell r="D64" t="str">
            <v>D</v>
          </cell>
          <cell r="E64">
            <v>50473625.490000002</v>
          </cell>
          <cell r="F64" t="str">
            <v>D</v>
          </cell>
          <cell r="G64">
            <v>628271.03</v>
          </cell>
          <cell r="H64" t="str">
            <v>D</v>
          </cell>
          <cell r="I64">
            <v>50473625.490000002</v>
          </cell>
          <cell r="J64" t="str">
            <v>D</v>
          </cell>
          <cell r="K64">
            <v>-50473625.490000002</v>
          </cell>
        </row>
        <row r="65">
          <cell r="A65">
            <v>2253000</v>
          </cell>
          <cell r="B65" t="str">
            <v>Plant &amp; Equipment R/F 1997</v>
          </cell>
          <cell r="C65">
            <v>0</v>
          </cell>
          <cell r="E65">
            <v>0.5</v>
          </cell>
          <cell r="F65" t="str">
            <v>D</v>
          </cell>
          <cell r="G65">
            <v>0</v>
          </cell>
          <cell r="I65">
            <v>0.5</v>
          </cell>
          <cell r="J65" t="str">
            <v>D</v>
          </cell>
          <cell r="K65">
            <v>-0.5</v>
          </cell>
        </row>
        <row r="66">
          <cell r="A66">
            <v>2253001</v>
          </cell>
          <cell r="B66" t="str">
            <v>Plant &amp; Equipment</v>
          </cell>
          <cell r="C66">
            <v>1207834.7</v>
          </cell>
          <cell r="D66" t="str">
            <v>D</v>
          </cell>
          <cell r="E66">
            <v>98244645.269999996</v>
          </cell>
          <cell r="F66" t="str">
            <v>D</v>
          </cell>
          <cell r="G66">
            <v>1211973.02</v>
          </cell>
          <cell r="H66" t="str">
            <v>D</v>
          </cell>
          <cell r="I66">
            <v>98823970.269999996</v>
          </cell>
          <cell r="J66" t="str">
            <v>D</v>
          </cell>
          <cell r="K66">
            <v>-98823970.269999996</v>
          </cell>
        </row>
        <row r="67">
          <cell r="A67">
            <v>2253500</v>
          </cell>
          <cell r="B67" t="str">
            <v>Vehicles Rollforward 1997</v>
          </cell>
          <cell r="C67">
            <v>541479</v>
          </cell>
          <cell r="D67" t="str">
            <v>D</v>
          </cell>
          <cell r="E67">
            <v>40908738.450000003</v>
          </cell>
          <cell r="F67" t="str">
            <v>D</v>
          </cell>
          <cell r="G67">
            <v>541479</v>
          </cell>
          <cell r="H67" t="str">
            <v>D</v>
          </cell>
          <cell r="I67">
            <v>40908738.450000003</v>
          </cell>
          <cell r="J67" t="str">
            <v>D</v>
          </cell>
          <cell r="K67">
            <v>-40908738.450000003</v>
          </cell>
        </row>
        <row r="68">
          <cell r="A68">
            <v>2253501</v>
          </cell>
          <cell r="B68" t="str">
            <v>Vehicles</v>
          </cell>
          <cell r="C68">
            <v>9250.85</v>
          </cell>
          <cell r="D68" t="str">
            <v>D</v>
          </cell>
          <cell r="E68">
            <v>1211861.3500000001</v>
          </cell>
          <cell r="F68" t="str">
            <v>D</v>
          </cell>
          <cell r="G68">
            <v>9250.85</v>
          </cell>
          <cell r="H68" t="str">
            <v>D</v>
          </cell>
          <cell r="I68">
            <v>1211861.3500000001</v>
          </cell>
          <cell r="J68" t="str">
            <v>D</v>
          </cell>
          <cell r="K68">
            <v>-1211861.3500000001</v>
          </cell>
        </row>
        <row r="69">
          <cell r="A69">
            <v>2254001</v>
          </cell>
          <cell r="B69" t="str">
            <v>Vehicles for specialized tasks</v>
          </cell>
          <cell r="C69">
            <v>951455.11</v>
          </cell>
          <cell r="D69" t="str">
            <v>D</v>
          </cell>
          <cell r="E69">
            <v>73860594.870000005</v>
          </cell>
          <cell r="F69" t="str">
            <v>D</v>
          </cell>
          <cell r="G69">
            <v>947650.94</v>
          </cell>
          <cell r="H69" t="str">
            <v>D</v>
          </cell>
          <cell r="I69">
            <v>73321163.560000002</v>
          </cell>
          <cell r="J69" t="str">
            <v>D</v>
          </cell>
          <cell r="K69">
            <v>-73321163.560000002</v>
          </cell>
        </row>
        <row r="70">
          <cell r="A70">
            <v>2254501</v>
          </cell>
          <cell r="B70" t="str">
            <v>Vehicles for personnel</v>
          </cell>
          <cell r="C70">
            <v>128051.16</v>
          </cell>
          <cell r="D70" t="str">
            <v>D</v>
          </cell>
          <cell r="E70">
            <v>10205265.640000001</v>
          </cell>
          <cell r="F70" t="str">
            <v>D</v>
          </cell>
          <cell r="G70">
            <v>128051.16</v>
          </cell>
          <cell r="H70" t="str">
            <v>D</v>
          </cell>
          <cell r="I70">
            <v>10205265.640000001</v>
          </cell>
          <cell r="J70" t="str">
            <v>D</v>
          </cell>
          <cell r="K70">
            <v>-10205265.640000001</v>
          </cell>
        </row>
        <row r="71">
          <cell r="A71">
            <v>2254502</v>
          </cell>
          <cell r="B71" t="str">
            <v>Vehicles-Personnel-VAT-Paid</v>
          </cell>
          <cell r="C71">
            <v>78183.91</v>
          </cell>
          <cell r="D71" t="str">
            <v>D</v>
          </cell>
          <cell r="E71">
            <v>6146750</v>
          </cell>
          <cell r="F71" t="str">
            <v>D</v>
          </cell>
          <cell r="G71">
            <v>78183.91</v>
          </cell>
          <cell r="H71" t="str">
            <v>D</v>
          </cell>
          <cell r="I71">
            <v>6146750</v>
          </cell>
          <cell r="J71" t="str">
            <v>D</v>
          </cell>
          <cell r="K71">
            <v>-6146750</v>
          </cell>
        </row>
        <row r="72">
          <cell r="A72">
            <v>2255001</v>
          </cell>
          <cell r="B72" t="str">
            <v>Furniture &amp; Fixtures</v>
          </cell>
          <cell r="C72">
            <v>113206.46</v>
          </cell>
          <cell r="D72" t="str">
            <v>D</v>
          </cell>
          <cell r="E72">
            <v>8746458.4100000001</v>
          </cell>
          <cell r="F72" t="str">
            <v>D</v>
          </cell>
          <cell r="G72">
            <v>113206.46</v>
          </cell>
          <cell r="H72" t="str">
            <v>D</v>
          </cell>
          <cell r="I72">
            <v>8746458.4100000001</v>
          </cell>
          <cell r="J72" t="str">
            <v>D</v>
          </cell>
          <cell r="K72">
            <v>-8746458.4100000001</v>
          </cell>
        </row>
        <row r="73">
          <cell r="A73">
            <v>2256001</v>
          </cell>
          <cell r="B73" t="str">
            <v>Field Communicatios</v>
          </cell>
          <cell r="C73">
            <v>280762.5</v>
          </cell>
          <cell r="D73" t="str">
            <v>D</v>
          </cell>
          <cell r="E73">
            <v>25013963.390000001</v>
          </cell>
          <cell r="F73" t="str">
            <v>D</v>
          </cell>
          <cell r="G73">
            <v>283975.49</v>
          </cell>
          <cell r="H73" t="str">
            <v>D</v>
          </cell>
          <cell r="I73">
            <v>25461455.510000002</v>
          </cell>
          <cell r="J73" t="str">
            <v>D</v>
          </cell>
          <cell r="K73">
            <v>-25461455.510000002</v>
          </cell>
        </row>
        <row r="74">
          <cell r="A74">
            <v>2301000</v>
          </cell>
          <cell r="B74" t="str">
            <v>Apartments Rollforward 1997</v>
          </cell>
          <cell r="C74">
            <v>67212</v>
          </cell>
          <cell r="D74" t="str">
            <v>D</v>
          </cell>
          <cell r="E74">
            <v>5077866.5999999996</v>
          </cell>
          <cell r="F74" t="str">
            <v>D</v>
          </cell>
          <cell r="G74">
            <v>67212</v>
          </cell>
          <cell r="H74" t="str">
            <v>D</v>
          </cell>
          <cell r="I74">
            <v>5077866.5999999996</v>
          </cell>
          <cell r="J74" t="str">
            <v>D</v>
          </cell>
          <cell r="K74">
            <v>-5077866.5999999996</v>
          </cell>
        </row>
        <row r="75">
          <cell r="A75">
            <v>2301001</v>
          </cell>
          <cell r="B75" t="str">
            <v>Buildings</v>
          </cell>
          <cell r="C75">
            <v>64757.81</v>
          </cell>
          <cell r="D75" t="str">
            <v>D</v>
          </cell>
          <cell r="E75">
            <v>9473805.8000000007</v>
          </cell>
          <cell r="F75" t="str">
            <v>D</v>
          </cell>
          <cell r="G75">
            <v>64757.81</v>
          </cell>
          <cell r="H75" t="str">
            <v>D</v>
          </cell>
          <cell r="I75">
            <v>9473805.8000000007</v>
          </cell>
          <cell r="J75" t="str">
            <v>D</v>
          </cell>
          <cell r="K75">
            <v>-9473805.8000000007</v>
          </cell>
        </row>
        <row r="76">
          <cell r="A76">
            <v>2301010</v>
          </cell>
          <cell r="B76" t="str">
            <v>Office Buildings</v>
          </cell>
          <cell r="C76">
            <v>21702.03</v>
          </cell>
          <cell r="D76" t="str">
            <v>D</v>
          </cell>
          <cell r="E76">
            <v>1970797.33</v>
          </cell>
          <cell r="F76" t="str">
            <v>D</v>
          </cell>
          <cell r="G76">
            <v>50970.33</v>
          </cell>
          <cell r="H76" t="str">
            <v>D</v>
          </cell>
          <cell r="I76">
            <v>6052768.8300000001</v>
          </cell>
          <cell r="J76" t="str">
            <v>D</v>
          </cell>
          <cell r="K76">
            <v>-6052768.8300000001</v>
          </cell>
        </row>
        <row r="77">
          <cell r="A77">
            <v>2301020</v>
          </cell>
          <cell r="B77" t="str">
            <v>Apartments</v>
          </cell>
          <cell r="C77">
            <v>147787.25</v>
          </cell>
          <cell r="D77" t="str">
            <v>D</v>
          </cell>
          <cell r="E77">
            <v>11802425.67</v>
          </cell>
          <cell r="F77" t="str">
            <v>D</v>
          </cell>
          <cell r="G77">
            <v>147787.25</v>
          </cell>
          <cell r="H77" t="str">
            <v>D</v>
          </cell>
          <cell r="I77">
            <v>11802425.67</v>
          </cell>
          <cell r="J77" t="str">
            <v>D</v>
          </cell>
          <cell r="K77">
            <v>-11802425.67</v>
          </cell>
        </row>
        <row r="78">
          <cell r="A78">
            <v>2303000</v>
          </cell>
          <cell r="B78" t="str">
            <v>Office F&amp;F Rollforward 1997</v>
          </cell>
          <cell r="C78">
            <v>227318</v>
          </cell>
          <cell r="D78" t="str">
            <v>D</v>
          </cell>
          <cell r="E78">
            <v>17173874.899999999</v>
          </cell>
          <cell r="F78" t="str">
            <v>D</v>
          </cell>
          <cell r="G78">
            <v>227318</v>
          </cell>
          <cell r="H78" t="str">
            <v>D</v>
          </cell>
          <cell r="I78">
            <v>17173874.899999999</v>
          </cell>
          <cell r="J78" t="str">
            <v>D</v>
          </cell>
          <cell r="K78">
            <v>-17173874.899999999</v>
          </cell>
        </row>
        <row r="79">
          <cell r="A79">
            <v>2303010</v>
          </cell>
          <cell r="B79" t="str">
            <v>Office Furniture &amp; Fixtures</v>
          </cell>
          <cell r="C79">
            <v>14782.82</v>
          </cell>
          <cell r="D79" t="str">
            <v>D</v>
          </cell>
          <cell r="E79">
            <v>1118262.8999999999</v>
          </cell>
          <cell r="F79" t="str">
            <v>D</v>
          </cell>
          <cell r="G79">
            <v>19654.27</v>
          </cell>
          <cell r="H79" t="str">
            <v>D</v>
          </cell>
          <cell r="I79">
            <v>1807425.9</v>
          </cell>
          <cell r="J79" t="str">
            <v>D</v>
          </cell>
          <cell r="K79">
            <v>-1807425.9</v>
          </cell>
        </row>
        <row r="80">
          <cell r="A80">
            <v>2303020</v>
          </cell>
          <cell r="B80" t="str">
            <v>Apartment Furniture &amp; Fixtures</v>
          </cell>
          <cell r="C80">
            <v>65805.070000000007</v>
          </cell>
          <cell r="D80" t="str">
            <v>D</v>
          </cell>
          <cell r="E80">
            <v>5488224.7999999998</v>
          </cell>
          <cell r="F80" t="str">
            <v>D</v>
          </cell>
          <cell r="G80">
            <v>72237.73</v>
          </cell>
          <cell r="H80" t="str">
            <v>D</v>
          </cell>
          <cell r="I80">
            <v>6390315.0300000003</v>
          </cell>
          <cell r="J80" t="str">
            <v>D</v>
          </cell>
          <cell r="K80">
            <v>-6390315.0300000003</v>
          </cell>
        </row>
        <row r="81">
          <cell r="A81">
            <v>2304001</v>
          </cell>
          <cell r="B81" t="str">
            <v>Office Equipment</v>
          </cell>
          <cell r="C81">
            <v>98157.29</v>
          </cell>
          <cell r="D81" t="str">
            <v>D</v>
          </cell>
          <cell r="E81">
            <v>7850018.96</v>
          </cell>
          <cell r="F81" t="str">
            <v>D</v>
          </cell>
          <cell r="G81">
            <v>99081.91</v>
          </cell>
          <cell r="H81" t="str">
            <v>D</v>
          </cell>
          <cell r="I81">
            <v>7980060.8300000001</v>
          </cell>
          <cell r="J81" t="str">
            <v>D</v>
          </cell>
          <cell r="K81">
            <v>-7980060.8300000001</v>
          </cell>
        </row>
        <row r="82">
          <cell r="A82">
            <v>2305001</v>
          </cell>
          <cell r="B82" t="str">
            <v>Intangible Assets</v>
          </cell>
          <cell r="C82">
            <v>2851.76</v>
          </cell>
          <cell r="D82" t="str">
            <v>D</v>
          </cell>
          <cell r="E82">
            <v>205935</v>
          </cell>
          <cell r="F82" t="str">
            <v>D</v>
          </cell>
          <cell r="G82">
            <v>2851.76</v>
          </cell>
          <cell r="H82" t="str">
            <v>D</v>
          </cell>
          <cell r="I82">
            <v>205935</v>
          </cell>
          <cell r="J82" t="str">
            <v>D</v>
          </cell>
          <cell r="K82">
            <v>-205935</v>
          </cell>
        </row>
        <row r="83">
          <cell r="A83">
            <v>2305002</v>
          </cell>
          <cell r="B83" t="str">
            <v>Software-Sun System-GL</v>
          </cell>
          <cell r="C83">
            <v>62093.59</v>
          </cell>
          <cell r="D83" t="str">
            <v>D</v>
          </cell>
          <cell r="E83">
            <v>5214962.84</v>
          </cell>
          <cell r="F83" t="str">
            <v>D</v>
          </cell>
          <cell r="G83">
            <v>62093.59</v>
          </cell>
          <cell r="H83" t="str">
            <v>D</v>
          </cell>
          <cell r="I83">
            <v>5214962.84</v>
          </cell>
          <cell r="J83" t="str">
            <v>D</v>
          </cell>
          <cell r="K83">
            <v>-5214962.84</v>
          </cell>
        </row>
        <row r="84">
          <cell r="A84">
            <v>2305003</v>
          </cell>
          <cell r="B84" t="str">
            <v>Software-Sun System-Payroll</v>
          </cell>
          <cell r="C84">
            <v>9353.4500000000007</v>
          </cell>
          <cell r="D84" t="str">
            <v>D</v>
          </cell>
          <cell r="E84">
            <v>778140</v>
          </cell>
          <cell r="F84" t="str">
            <v>D</v>
          </cell>
          <cell r="G84">
            <v>9353.4500000000007</v>
          </cell>
          <cell r="H84" t="str">
            <v>D</v>
          </cell>
          <cell r="I84">
            <v>778140</v>
          </cell>
          <cell r="J84" t="str">
            <v>D</v>
          </cell>
          <cell r="K84">
            <v>-778140</v>
          </cell>
        </row>
        <row r="85">
          <cell r="A85">
            <v>2350101</v>
          </cell>
          <cell r="B85" t="str">
            <v>WIP IDC Dril Cont Day Rate</v>
          </cell>
          <cell r="C85">
            <v>1846530.02</v>
          </cell>
          <cell r="D85" t="str">
            <v>D</v>
          </cell>
          <cell r="E85">
            <v>221248708.56999999</v>
          </cell>
          <cell r="F85" t="str">
            <v>D</v>
          </cell>
          <cell r="G85">
            <v>2900339.6</v>
          </cell>
          <cell r="H85" t="str">
            <v>D</v>
          </cell>
          <cell r="I85">
            <v>368973093.13999999</v>
          </cell>
          <cell r="J85" t="str">
            <v>D</v>
          </cell>
          <cell r="K85">
            <v>-368973093.13999999</v>
          </cell>
        </row>
        <row r="86">
          <cell r="A86">
            <v>2350501</v>
          </cell>
          <cell r="B86" t="str">
            <v>WIP IDC Mobilization/Demob</v>
          </cell>
          <cell r="C86">
            <v>1125297.6299999999</v>
          </cell>
          <cell r="D86" t="str">
            <v>D</v>
          </cell>
          <cell r="E86">
            <v>108331597.84999999</v>
          </cell>
          <cell r="F86" t="str">
            <v>D</v>
          </cell>
          <cell r="G86">
            <v>1185297.6299999999</v>
          </cell>
          <cell r="H86" t="str">
            <v>D</v>
          </cell>
          <cell r="I86">
            <v>116795597.84999999</v>
          </cell>
          <cell r="J86" t="str">
            <v>D</v>
          </cell>
          <cell r="K86">
            <v>-116795597.84999999</v>
          </cell>
        </row>
        <row r="87">
          <cell r="A87">
            <v>2350701</v>
          </cell>
          <cell r="B87" t="str">
            <v>WIP IDC Road|Loc. Pits &amp; Keyws</v>
          </cell>
          <cell r="C87">
            <v>306620.2</v>
          </cell>
          <cell r="D87" t="str">
            <v>D</v>
          </cell>
          <cell r="E87">
            <v>29980531.98</v>
          </cell>
          <cell r="F87" t="str">
            <v>D</v>
          </cell>
          <cell r="G87">
            <v>631594.73</v>
          </cell>
          <cell r="H87" t="str">
            <v>D</v>
          </cell>
          <cell r="I87">
            <v>75228427.930000007</v>
          </cell>
          <cell r="J87" t="str">
            <v>D</v>
          </cell>
          <cell r="K87">
            <v>-75228427.930000007</v>
          </cell>
        </row>
        <row r="88">
          <cell r="A88">
            <v>2351001</v>
          </cell>
          <cell r="B88" t="str">
            <v>WIP IDC Cement &amp; Cement Serv</v>
          </cell>
          <cell r="C88">
            <v>105731</v>
          </cell>
          <cell r="D88" t="str">
            <v>D</v>
          </cell>
          <cell r="E88">
            <v>11968804.550000001</v>
          </cell>
          <cell r="F88" t="str">
            <v>D</v>
          </cell>
          <cell r="G88">
            <v>278082</v>
          </cell>
          <cell r="H88" t="str">
            <v>D</v>
          </cell>
          <cell r="I88">
            <v>35422644.549999997</v>
          </cell>
          <cell r="J88" t="str">
            <v>D</v>
          </cell>
          <cell r="K88">
            <v>-35422644.549999997</v>
          </cell>
        </row>
        <row r="89">
          <cell r="A89">
            <v>2351501</v>
          </cell>
          <cell r="B89" t="str">
            <v>WIP IDC Chemicals</v>
          </cell>
          <cell r="C89">
            <v>0</v>
          </cell>
          <cell r="E89">
            <v>0</v>
          </cell>
          <cell r="G89">
            <v>65241.33</v>
          </cell>
          <cell r="H89" t="str">
            <v>D</v>
          </cell>
          <cell r="I89">
            <v>8733468.6300000008</v>
          </cell>
          <cell r="J89" t="str">
            <v>D</v>
          </cell>
          <cell r="K89">
            <v>-8733468.6300000008</v>
          </cell>
        </row>
        <row r="90">
          <cell r="A90">
            <v>2352001</v>
          </cell>
          <cell r="B90" t="str">
            <v>WIP IDC Wireline Logging</v>
          </cell>
          <cell r="C90">
            <v>23300.14</v>
          </cell>
          <cell r="D90" t="str">
            <v>D</v>
          </cell>
          <cell r="E90">
            <v>1917702.39</v>
          </cell>
          <cell r="F90" t="str">
            <v>D</v>
          </cell>
          <cell r="G90">
            <v>108611.3</v>
          </cell>
          <cell r="H90" t="str">
            <v>D</v>
          </cell>
          <cell r="I90">
            <v>14014824.880000001</v>
          </cell>
          <cell r="J90" t="str">
            <v>D</v>
          </cell>
          <cell r="K90">
            <v>-14014824.880000001</v>
          </cell>
        </row>
        <row r="91">
          <cell r="A91">
            <v>2352501</v>
          </cell>
          <cell r="B91" t="str">
            <v>WIP IDC Mud Logging</v>
          </cell>
          <cell r="C91">
            <v>222776.23</v>
          </cell>
          <cell r="D91" t="str">
            <v>D</v>
          </cell>
          <cell r="E91">
            <v>29125866.870000001</v>
          </cell>
          <cell r="F91" t="str">
            <v>D</v>
          </cell>
          <cell r="G91">
            <v>222776.23</v>
          </cell>
          <cell r="H91" t="str">
            <v>D</v>
          </cell>
          <cell r="I91">
            <v>29125866.870000001</v>
          </cell>
          <cell r="J91" t="str">
            <v>D</v>
          </cell>
          <cell r="K91">
            <v>-29125866.870000001</v>
          </cell>
        </row>
        <row r="92">
          <cell r="A92">
            <v>2353001</v>
          </cell>
          <cell r="B92" t="str">
            <v>WIP IDC Formation Testing</v>
          </cell>
          <cell r="C92">
            <v>109940.48</v>
          </cell>
          <cell r="D92" t="str">
            <v>D</v>
          </cell>
          <cell r="E92">
            <v>14189516.800000001</v>
          </cell>
          <cell r="F92" t="str">
            <v>D</v>
          </cell>
          <cell r="G92">
            <v>181233.13</v>
          </cell>
          <cell r="H92" t="str">
            <v>D</v>
          </cell>
          <cell r="I92">
            <v>24289796.969999999</v>
          </cell>
          <cell r="J92" t="str">
            <v>D</v>
          </cell>
          <cell r="K92">
            <v>-24289796.969999999</v>
          </cell>
        </row>
        <row r="93">
          <cell r="A93">
            <v>2355001</v>
          </cell>
          <cell r="B93" t="str">
            <v>WIP IDC Drill Bits</v>
          </cell>
          <cell r="C93">
            <v>76421</v>
          </cell>
          <cell r="D93" t="str">
            <v>D</v>
          </cell>
          <cell r="E93">
            <v>10582448</v>
          </cell>
          <cell r="F93" t="str">
            <v>D</v>
          </cell>
          <cell r="G93">
            <v>158072</v>
          </cell>
          <cell r="H93" t="str">
            <v>D</v>
          </cell>
          <cell r="I93">
            <v>17370096</v>
          </cell>
          <cell r="J93" t="str">
            <v>D</v>
          </cell>
          <cell r="K93">
            <v>-17370096</v>
          </cell>
        </row>
        <row r="94">
          <cell r="A94">
            <v>2355501</v>
          </cell>
          <cell r="B94" t="str">
            <v>WIP IDC Tools &amp; Equip Rental</v>
          </cell>
          <cell r="C94">
            <v>38564.86</v>
          </cell>
          <cell r="D94" t="str">
            <v>D</v>
          </cell>
          <cell r="E94">
            <v>5329663.6500000004</v>
          </cell>
          <cell r="F94" t="str">
            <v>D</v>
          </cell>
          <cell r="G94">
            <v>468257.79</v>
          </cell>
          <cell r="H94" t="str">
            <v>D</v>
          </cell>
          <cell r="I94">
            <v>65593665.920000002</v>
          </cell>
          <cell r="J94" t="str">
            <v>D</v>
          </cell>
          <cell r="K94">
            <v>-65593665.920000002</v>
          </cell>
        </row>
        <row r="95">
          <cell r="A95">
            <v>2355701</v>
          </cell>
          <cell r="B95" t="str">
            <v>WIP IDC Materials &amp; Supplies</v>
          </cell>
          <cell r="C95">
            <v>420693.51</v>
          </cell>
          <cell r="D95" t="str">
            <v>D</v>
          </cell>
          <cell r="E95">
            <v>54126038.049999997</v>
          </cell>
          <cell r="F95" t="str">
            <v>D</v>
          </cell>
          <cell r="G95">
            <v>593888.18000000005</v>
          </cell>
          <cell r="H95" t="str">
            <v>D</v>
          </cell>
          <cell r="I95">
            <v>76306025.150000006</v>
          </cell>
          <cell r="J95" t="str">
            <v>D</v>
          </cell>
          <cell r="K95">
            <v>-76306025.150000006</v>
          </cell>
        </row>
        <row r="96">
          <cell r="A96">
            <v>2356001</v>
          </cell>
          <cell r="B96" t="str">
            <v>WIP IDC Company labor</v>
          </cell>
          <cell r="C96">
            <v>98075.75</v>
          </cell>
          <cell r="D96" t="str">
            <v>D</v>
          </cell>
          <cell r="E96">
            <v>9190388.0600000005</v>
          </cell>
          <cell r="F96" t="str">
            <v>D</v>
          </cell>
          <cell r="G96">
            <v>176143.07</v>
          </cell>
          <cell r="H96" t="str">
            <v>D</v>
          </cell>
          <cell r="I96">
            <v>20208012.280000001</v>
          </cell>
          <cell r="J96" t="str">
            <v>D</v>
          </cell>
          <cell r="K96">
            <v>-20208012.280000001</v>
          </cell>
        </row>
        <row r="97">
          <cell r="A97">
            <v>2356201</v>
          </cell>
          <cell r="B97" t="str">
            <v>WIP IDC Contract Labor</v>
          </cell>
          <cell r="C97">
            <v>687138.08</v>
          </cell>
          <cell r="D97" t="str">
            <v>D</v>
          </cell>
          <cell r="E97">
            <v>66008911.920000002</v>
          </cell>
          <cell r="F97" t="str">
            <v>D</v>
          </cell>
          <cell r="G97">
            <v>993385.25</v>
          </cell>
          <cell r="H97" t="str">
            <v>D</v>
          </cell>
          <cell r="I97">
            <v>109024307.75</v>
          </cell>
          <cell r="J97" t="str">
            <v>D</v>
          </cell>
          <cell r="K97">
            <v>-109024307.75</v>
          </cell>
        </row>
        <row r="98">
          <cell r="A98">
            <v>2356501</v>
          </cell>
          <cell r="B98" t="str">
            <v>WIP IDC Cont Services &amp; Equip</v>
          </cell>
          <cell r="C98">
            <v>304787.39</v>
          </cell>
          <cell r="D98" t="str">
            <v>D</v>
          </cell>
          <cell r="E98">
            <v>30346246.629999999</v>
          </cell>
          <cell r="F98" t="str">
            <v>D</v>
          </cell>
          <cell r="G98">
            <v>321140.47999999998</v>
          </cell>
          <cell r="H98" t="str">
            <v>D</v>
          </cell>
          <cell r="I98">
            <v>32649694.489999998</v>
          </cell>
          <cell r="J98" t="str">
            <v>D</v>
          </cell>
          <cell r="K98">
            <v>-32649694.489999998</v>
          </cell>
        </row>
        <row r="99">
          <cell r="A99">
            <v>2356701</v>
          </cell>
          <cell r="B99" t="str">
            <v>WIP IDC Professional Services</v>
          </cell>
          <cell r="C99">
            <v>155105.19</v>
          </cell>
          <cell r="D99" t="str">
            <v>D</v>
          </cell>
          <cell r="E99">
            <v>12260825.93</v>
          </cell>
          <cell r="F99" t="str">
            <v>D</v>
          </cell>
          <cell r="G99">
            <v>155105.19</v>
          </cell>
          <cell r="H99" t="str">
            <v>D</v>
          </cell>
          <cell r="I99">
            <v>12260825.93</v>
          </cell>
          <cell r="J99" t="str">
            <v>D</v>
          </cell>
          <cell r="K99">
            <v>-12260825.93</v>
          </cell>
        </row>
        <row r="100">
          <cell r="A100">
            <v>2357001</v>
          </cell>
          <cell r="B100" t="str">
            <v>WIP IDC Fuel &amp; Power</v>
          </cell>
          <cell r="C100">
            <v>50031.78</v>
          </cell>
          <cell r="D100" t="str">
            <v>D</v>
          </cell>
          <cell r="E100">
            <v>4680865.88</v>
          </cell>
          <cell r="F100" t="str">
            <v>D</v>
          </cell>
          <cell r="G100">
            <v>109394</v>
          </cell>
          <cell r="H100" t="str">
            <v>D</v>
          </cell>
          <cell r="I100">
            <v>13019309.16</v>
          </cell>
          <cell r="J100" t="str">
            <v>D</v>
          </cell>
          <cell r="K100">
            <v>-13019309.16</v>
          </cell>
        </row>
        <row r="101">
          <cell r="A101">
            <v>2357501</v>
          </cell>
          <cell r="B101" t="str">
            <v>WIP IDC Transportation</v>
          </cell>
          <cell r="C101">
            <v>133349.54</v>
          </cell>
          <cell r="D101" t="str">
            <v>D</v>
          </cell>
          <cell r="E101">
            <v>16969389.559999999</v>
          </cell>
          <cell r="F101" t="str">
            <v>D</v>
          </cell>
          <cell r="G101">
            <v>231440.46</v>
          </cell>
          <cell r="H101" t="str">
            <v>D</v>
          </cell>
          <cell r="I101">
            <v>30758784.5</v>
          </cell>
          <cell r="J101" t="str">
            <v>D</v>
          </cell>
          <cell r="K101">
            <v>-30758784.5</v>
          </cell>
        </row>
        <row r="102">
          <cell r="A102">
            <v>2357520</v>
          </cell>
          <cell r="B102" t="str">
            <v>WIP IDC Helicopter Transport</v>
          </cell>
          <cell r="C102">
            <v>2129.6999999999998</v>
          </cell>
          <cell r="D102" t="str">
            <v>D</v>
          </cell>
          <cell r="E102">
            <v>172339.33</v>
          </cell>
          <cell r="F102" t="str">
            <v>D</v>
          </cell>
          <cell r="G102">
            <v>2129.6999999999998</v>
          </cell>
          <cell r="H102" t="str">
            <v>D</v>
          </cell>
          <cell r="I102">
            <v>172339.33</v>
          </cell>
          <cell r="J102" t="str">
            <v>D</v>
          </cell>
          <cell r="K102">
            <v>-172339.33</v>
          </cell>
        </row>
        <row r="103">
          <cell r="A103">
            <v>2357540</v>
          </cell>
          <cell r="B103" t="str">
            <v>WIP IDC Marine Transportation</v>
          </cell>
          <cell r="C103">
            <v>20318.87</v>
          </cell>
          <cell r="D103" t="str">
            <v>D</v>
          </cell>
          <cell r="E103">
            <v>1967482.98</v>
          </cell>
          <cell r="F103" t="str">
            <v>D</v>
          </cell>
          <cell r="G103">
            <v>50229.99</v>
          </cell>
          <cell r="H103" t="str">
            <v>D</v>
          </cell>
          <cell r="I103">
            <v>6168698.0899999999</v>
          </cell>
          <cell r="J103" t="str">
            <v>D</v>
          </cell>
          <cell r="K103">
            <v>-6168698.0899999999</v>
          </cell>
        </row>
        <row r="104">
          <cell r="A104">
            <v>2358001</v>
          </cell>
          <cell r="B104" t="str">
            <v>WIP IDC Communication Expense</v>
          </cell>
          <cell r="C104">
            <v>7865.19</v>
          </cell>
          <cell r="D104" t="str">
            <v>D</v>
          </cell>
          <cell r="E104">
            <v>669663.36</v>
          </cell>
          <cell r="F104" t="str">
            <v>D</v>
          </cell>
          <cell r="G104">
            <v>16471.07</v>
          </cell>
          <cell r="H104" t="str">
            <v>D</v>
          </cell>
          <cell r="I104">
            <v>1885319.23</v>
          </cell>
          <cell r="J104" t="str">
            <v>D</v>
          </cell>
          <cell r="K104">
            <v>-1885319.23</v>
          </cell>
        </row>
        <row r="105">
          <cell r="A105">
            <v>2358201</v>
          </cell>
          <cell r="B105" t="str">
            <v>WIP IDC Repairs &amp; Maintenance</v>
          </cell>
          <cell r="C105">
            <v>23988.61</v>
          </cell>
          <cell r="D105" t="str">
            <v>D</v>
          </cell>
          <cell r="E105">
            <v>1928469.45</v>
          </cell>
          <cell r="F105" t="str">
            <v>D</v>
          </cell>
          <cell r="G105">
            <v>44168.58</v>
          </cell>
          <cell r="H105" t="str">
            <v>D</v>
          </cell>
          <cell r="I105">
            <v>4430090.6500000004</v>
          </cell>
          <cell r="J105" t="str">
            <v>D</v>
          </cell>
          <cell r="K105">
            <v>-4430090.6500000004</v>
          </cell>
        </row>
        <row r="106">
          <cell r="A106">
            <v>2358501</v>
          </cell>
          <cell r="B106" t="str">
            <v>WIP IDC Environmental Expense</v>
          </cell>
          <cell r="C106">
            <v>5575.08</v>
          </cell>
          <cell r="D106" t="str">
            <v>D</v>
          </cell>
          <cell r="E106">
            <v>443908.19</v>
          </cell>
          <cell r="F106" t="str">
            <v>D</v>
          </cell>
          <cell r="G106">
            <v>9412.6299999999992</v>
          </cell>
          <cell r="H106" t="str">
            <v>D</v>
          </cell>
          <cell r="I106">
            <v>988073.4</v>
          </cell>
          <cell r="J106" t="str">
            <v>D</v>
          </cell>
          <cell r="K106">
            <v>-988073.4</v>
          </cell>
        </row>
        <row r="107">
          <cell r="A107">
            <v>2358701</v>
          </cell>
          <cell r="B107" t="str">
            <v>WIP IDC Local Licensing Fees</v>
          </cell>
          <cell r="C107">
            <v>126006.5</v>
          </cell>
          <cell r="D107" t="str">
            <v>D</v>
          </cell>
          <cell r="E107">
            <v>9885704.0199999996</v>
          </cell>
          <cell r="F107" t="str">
            <v>D</v>
          </cell>
          <cell r="G107">
            <v>129855.99</v>
          </cell>
          <cell r="H107" t="str">
            <v>D</v>
          </cell>
          <cell r="I107">
            <v>10426879.43</v>
          </cell>
          <cell r="J107" t="str">
            <v>D</v>
          </cell>
          <cell r="K107">
            <v>-10426879.43</v>
          </cell>
        </row>
        <row r="108">
          <cell r="A108">
            <v>2359001</v>
          </cell>
          <cell r="B108" t="str">
            <v>WIP IDC General &amp; Admin</v>
          </cell>
          <cell r="C108">
            <v>0</v>
          </cell>
          <cell r="E108">
            <v>0</v>
          </cell>
          <cell r="G108">
            <v>118164.42</v>
          </cell>
          <cell r="H108" t="str">
            <v>D</v>
          </cell>
          <cell r="I108">
            <v>16593142.300000001</v>
          </cell>
          <cell r="J108" t="str">
            <v>D</v>
          </cell>
          <cell r="K108">
            <v>-16593142.300000001</v>
          </cell>
        </row>
        <row r="109">
          <cell r="A109">
            <v>2403001</v>
          </cell>
          <cell r="B109" t="str">
            <v>WIP-TDC-Production Casing</v>
          </cell>
          <cell r="C109">
            <v>40418</v>
          </cell>
          <cell r="D109" t="str">
            <v>D</v>
          </cell>
          <cell r="E109">
            <v>5577684</v>
          </cell>
          <cell r="F109" t="str">
            <v>D</v>
          </cell>
          <cell r="G109">
            <v>215188.8</v>
          </cell>
          <cell r="H109" t="str">
            <v>D</v>
          </cell>
          <cell r="I109">
            <v>22289824.600000001</v>
          </cell>
          <cell r="J109" t="str">
            <v>D</v>
          </cell>
          <cell r="K109">
            <v>-22289824.600000001</v>
          </cell>
        </row>
        <row r="110">
          <cell r="A110">
            <v>2403501</v>
          </cell>
          <cell r="B110" t="str">
            <v>WIP-TDC-Tubing</v>
          </cell>
          <cell r="C110">
            <v>255399.8</v>
          </cell>
          <cell r="D110" t="str">
            <v>D</v>
          </cell>
          <cell r="E110">
            <v>20408146.41</v>
          </cell>
          <cell r="F110" t="str">
            <v>D</v>
          </cell>
          <cell r="G110">
            <v>287235.8</v>
          </cell>
          <cell r="H110" t="str">
            <v>D</v>
          </cell>
          <cell r="I110">
            <v>23054632.41</v>
          </cell>
          <cell r="J110" t="str">
            <v>D</v>
          </cell>
          <cell r="K110">
            <v>-23054632.41</v>
          </cell>
        </row>
        <row r="111">
          <cell r="A111">
            <v>2405001</v>
          </cell>
          <cell r="B111" t="str">
            <v>WIP-TDC-Casinghead</v>
          </cell>
          <cell r="C111">
            <v>28806.240000000002</v>
          </cell>
          <cell r="D111" t="str">
            <v>D</v>
          </cell>
          <cell r="E111">
            <v>3760731.31</v>
          </cell>
          <cell r="F111" t="str">
            <v>D</v>
          </cell>
          <cell r="G111">
            <v>28806.240000000002</v>
          </cell>
          <cell r="H111" t="str">
            <v>D</v>
          </cell>
          <cell r="I111">
            <v>3760731.31</v>
          </cell>
          <cell r="J111" t="str">
            <v>D</v>
          </cell>
          <cell r="K111">
            <v>-3760731.31</v>
          </cell>
        </row>
        <row r="112">
          <cell r="A112">
            <v>2406001</v>
          </cell>
          <cell r="B112" t="str">
            <v>WIP-TDC-Xmas Tree</v>
          </cell>
          <cell r="C112">
            <v>63374.36</v>
          </cell>
          <cell r="D112" t="str">
            <v>D</v>
          </cell>
          <cell r="E112">
            <v>4927382.16</v>
          </cell>
          <cell r="F112" t="str">
            <v>D</v>
          </cell>
          <cell r="G112">
            <v>63374.36</v>
          </cell>
          <cell r="H112" t="str">
            <v>D</v>
          </cell>
          <cell r="I112">
            <v>4927382.16</v>
          </cell>
          <cell r="J112" t="str">
            <v>D</v>
          </cell>
          <cell r="K112">
            <v>-4927382.16</v>
          </cell>
        </row>
        <row r="113">
          <cell r="A113">
            <v>2409001</v>
          </cell>
          <cell r="B113" t="str">
            <v>WIP-TDC-Other Mats &amp; Equip</v>
          </cell>
          <cell r="C113">
            <v>429350.56</v>
          </cell>
          <cell r="D113" t="str">
            <v>D</v>
          </cell>
          <cell r="E113">
            <v>33993062.43</v>
          </cell>
          <cell r="F113" t="str">
            <v>D</v>
          </cell>
          <cell r="G113">
            <v>428131.39</v>
          </cell>
          <cell r="H113" t="str">
            <v>D</v>
          </cell>
          <cell r="I113">
            <v>33820184.119999997</v>
          </cell>
          <cell r="J113" t="str">
            <v>D</v>
          </cell>
          <cell r="K113">
            <v>-33820184.119999997</v>
          </cell>
        </row>
        <row r="114">
          <cell r="A114">
            <v>2511001</v>
          </cell>
          <cell r="B114" t="str">
            <v>WIP-BUILDINGS-Materials</v>
          </cell>
          <cell r="C114">
            <v>0</v>
          </cell>
          <cell r="E114">
            <v>0</v>
          </cell>
          <cell r="G114">
            <v>12307.77</v>
          </cell>
          <cell r="H114" t="str">
            <v>D</v>
          </cell>
          <cell r="I114">
            <v>1727500</v>
          </cell>
          <cell r="J114" t="str">
            <v>D</v>
          </cell>
          <cell r="K114">
            <v>-1727500</v>
          </cell>
        </row>
        <row r="115">
          <cell r="A115">
            <v>2511701</v>
          </cell>
          <cell r="B115" t="str">
            <v>WIP - Buildings - Proj Design</v>
          </cell>
          <cell r="C115">
            <v>41790.21</v>
          </cell>
          <cell r="D115" t="str">
            <v>D</v>
          </cell>
          <cell r="E115">
            <v>3762189.6</v>
          </cell>
          <cell r="F115" t="str">
            <v>D</v>
          </cell>
          <cell r="G115">
            <v>48527.79</v>
          </cell>
          <cell r="H115" t="str">
            <v>D</v>
          </cell>
          <cell r="I115">
            <v>4715381.5999999996</v>
          </cell>
          <cell r="J115" t="str">
            <v>D</v>
          </cell>
          <cell r="K115">
            <v>-4715381.5999999996</v>
          </cell>
        </row>
        <row r="116">
          <cell r="A116">
            <v>2516201</v>
          </cell>
          <cell r="B116" t="str">
            <v>WIP-BUILDINGS-Contract Labor</v>
          </cell>
          <cell r="C116">
            <v>0</v>
          </cell>
          <cell r="E116">
            <v>0</v>
          </cell>
          <cell r="G116">
            <v>567.64</v>
          </cell>
          <cell r="H116" t="str">
            <v>D</v>
          </cell>
          <cell r="I116">
            <v>79753</v>
          </cell>
          <cell r="J116" t="str">
            <v>D</v>
          </cell>
          <cell r="K116">
            <v>-79753</v>
          </cell>
        </row>
        <row r="117">
          <cell r="A117">
            <v>2521701</v>
          </cell>
          <cell r="B117" t="str">
            <v>WIP - Roads - Proj Design</v>
          </cell>
          <cell r="C117">
            <v>6467.33</v>
          </cell>
          <cell r="D117" t="str">
            <v>D</v>
          </cell>
          <cell r="E117">
            <v>905425.7</v>
          </cell>
          <cell r="F117" t="str">
            <v>D</v>
          </cell>
          <cell r="G117">
            <v>6467.33</v>
          </cell>
          <cell r="H117" t="str">
            <v>D</v>
          </cell>
          <cell r="I117">
            <v>905425.7</v>
          </cell>
          <cell r="J117" t="str">
            <v>D</v>
          </cell>
          <cell r="K117">
            <v>-905425.7</v>
          </cell>
        </row>
        <row r="118">
          <cell r="A118">
            <v>2522501</v>
          </cell>
          <cell r="B118" t="str">
            <v>WIP-ROADS-Local Services</v>
          </cell>
          <cell r="C118">
            <v>17496.330000000002</v>
          </cell>
          <cell r="D118" t="str">
            <v>D</v>
          </cell>
          <cell r="E118">
            <v>2443066.33</v>
          </cell>
          <cell r="F118" t="str">
            <v>D</v>
          </cell>
          <cell r="G118">
            <v>17496.330000000002</v>
          </cell>
          <cell r="H118" t="str">
            <v>D</v>
          </cell>
          <cell r="I118">
            <v>2443066.33</v>
          </cell>
          <cell r="J118" t="str">
            <v>D</v>
          </cell>
          <cell r="K118">
            <v>-2443066.33</v>
          </cell>
        </row>
        <row r="119">
          <cell r="A119">
            <v>2531001</v>
          </cell>
          <cell r="B119" t="str">
            <v>WIP-P'LINES-Materials</v>
          </cell>
          <cell r="C119">
            <v>127569.46</v>
          </cell>
          <cell r="D119" t="str">
            <v>D</v>
          </cell>
          <cell r="E119">
            <v>12338277.199999999</v>
          </cell>
          <cell r="F119" t="str">
            <v>D</v>
          </cell>
          <cell r="G119">
            <v>127569.46</v>
          </cell>
          <cell r="H119" t="str">
            <v>D</v>
          </cell>
          <cell r="I119">
            <v>12338277.199999999</v>
          </cell>
          <cell r="J119" t="str">
            <v>D</v>
          </cell>
          <cell r="K119">
            <v>-12338277.199999999</v>
          </cell>
        </row>
        <row r="120">
          <cell r="A120">
            <v>2531501</v>
          </cell>
          <cell r="B120" t="str">
            <v>WIP-P'LINES-Overhead</v>
          </cell>
          <cell r="C120">
            <v>136679.17000000001</v>
          </cell>
          <cell r="D120" t="str">
            <v>D</v>
          </cell>
          <cell r="E120">
            <v>11615775.529999999</v>
          </cell>
          <cell r="F120" t="str">
            <v>D</v>
          </cell>
          <cell r="G120">
            <v>136679.17000000001</v>
          </cell>
          <cell r="H120" t="str">
            <v>D</v>
          </cell>
          <cell r="I120">
            <v>11615775.529999999</v>
          </cell>
          <cell r="J120" t="str">
            <v>D</v>
          </cell>
          <cell r="K120">
            <v>-11615775.529999999</v>
          </cell>
        </row>
        <row r="121">
          <cell r="A121">
            <v>2531701</v>
          </cell>
          <cell r="B121" t="str">
            <v>WIP - Pipelines - Proj Design</v>
          </cell>
          <cell r="C121">
            <v>40487.760000000002</v>
          </cell>
          <cell r="D121" t="str">
            <v>D</v>
          </cell>
          <cell r="E121">
            <v>3331846.46</v>
          </cell>
          <cell r="F121" t="str">
            <v>D</v>
          </cell>
          <cell r="G121">
            <v>40487.760000000002</v>
          </cell>
          <cell r="H121" t="str">
            <v>D</v>
          </cell>
          <cell r="I121">
            <v>3331846.46</v>
          </cell>
          <cell r="J121" t="str">
            <v>D</v>
          </cell>
          <cell r="K121">
            <v>-3331846.46</v>
          </cell>
        </row>
        <row r="122">
          <cell r="A122">
            <v>2532001</v>
          </cell>
          <cell r="B122" t="str">
            <v>WIP-P'LINES-Transportation</v>
          </cell>
          <cell r="C122">
            <v>29324.29</v>
          </cell>
          <cell r="D122" t="str">
            <v>D</v>
          </cell>
          <cell r="E122">
            <v>2373096.27</v>
          </cell>
          <cell r="F122" t="str">
            <v>D</v>
          </cell>
          <cell r="G122">
            <v>29324.29</v>
          </cell>
          <cell r="H122" t="str">
            <v>D</v>
          </cell>
          <cell r="I122">
            <v>2373096.27</v>
          </cell>
          <cell r="J122" t="str">
            <v>D</v>
          </cell>
          <cell r="K122">
            <v>-2373096.27</v>
          </cell>
        </row>
        <row r="123">
          <cell r="A123">
            <v>2532501</v>
          </cell>
          <cell r="B123" t="str">
            <v>WIP-P'LINES-Local Services</v>
          </cell>
          <cell r="C123">
            <v>2447.5300000000002</v>
          </cell>
          <cell r="D123" t="str">
            <v>D</v>
          </cell>
          <cell r="E123">
            <v>281084.13</v>
          </cell>
          <cell r="F123" t="str">
            <v>D</v>
          </cell>
          <cell r="G123">
            <v>2447.5300000000002</v>
          </cell>
          <cell r="H123" t="str">
            <v>D</v>
          </cell>
          <cell r="I123">
            <v>281084.13</v>
          </cell>
          <cell r="J123" t="str">
            <v>D</v>
          </cell>
          <cell r="K123">
            <v>-281084.13</v>
          </cell>
        </row>
        <row r="124">
          <cell r="A124">
            <v>2536001</v>
          </cell>
          <cell r="B124" t="str">
            <v>WIP-P'LINES-Company labor</v>
          </cell>
          <cell r="C124">
            <v>90488.17</v>
          </cell>
          <cell r="D124" t="str">
            <v>D</v>
          </cell>
          <cell r="E124">
            <v>7751349.4699999997</v>
          </cell>
          <cell r="F124" t="str">
            <v>D</v>
          </cell>
          <cell r="G124">
            <v>90488.17</v>
          </cell>
          <cell r="H124" t="str">
            <v>D</v>
          </cell>
          <cell r="I124">
            <v>7751349.4699999997</v>
          </cell>
          <cell r="J124" t="str">
            <v>D</v>
          </cell>
          <cell r="K124">
            <v>-7751349.4699999997</v>
          </cell>
        </row>
        <row r="125">
          <cell r="A125">
            <v>2536201</v>
          </cell>
          <cell r="B125" t="str">
            <v>WIP-P'LINES-Contract Labor</v>
          </cell>
          <cell r="C125">
            <v>227305.69</v>
          </cell>
          <cell r="D125" t="str">
            <v>D</v>
          </cell>
          <cell r="E125">
            <v>18784379.239999998</v>
          </cell>
          <cell r="F125" t="str">
            <v>D</v>
          </cell>
          <cell r="G125">
            <v>227305.69</v>
          </cell>
          <cell r="H125" t="str">
            <v>D</v>
          </cell>
          <cell r="I125">
            <v>18784379.239999998</v>
          </cell>
          <cell r="J125" t="str">
            <v>D</v>
          </cell>
          <cell r="K125">
            <v>-18784379.239999998</v>
          </cell>
        </row>
        <row r="126">
          <cell r="A126">
            <v>2541001</v>
          </cell>
          <cell r="B126" t="str">
            <v>WIP-GATHSYS-Materials</v>
          </cell>
          <cell r="C126">
            <v>488981.24</v>
          </cell>
          <cell r="D126" t="str">
            <v>D</v>
          </cell>
          <cell r="E126">
            <v>61510889.140000001</v>
          </cell>
          <cell r="F126" t="str">
            <v>D</v>
          </cell>
          <cell r="G126">
            <v>515708.61</v>
          </cell>
          <cell r="H126" t="str">
            <v>D</v>
          </cell>
          <cell r="I126">
            <v>65267328.600000001</v>
          </cell>
          <cell r="J126" t="str">
            <v>D</v>
          </cell>
          <cell r="K126">
            <v>-65267328.600000001</v>
          </cell>
        </row>
        <row r="127">
          <cell r="A127">
            <v>2541501</v>
          </cell>
          <cell r="B127" t="str">
            <v>WIP-GATHSYS-Overhead</v>
          </cell>
          <cell r="C127">
            <v>143405.5</v>
          </cell>
          <cell r="D127" t="str">
            <v>D</v>
          </cell>
          <cell r="E127">
            <v>13939371.85</v>
          </cell>
          <cell r="F127" t="str">
            <v>D</v>
          </cell>
          <cell r="G127">
            <v>143405.5</v>
          </cell>
          <cell r="H127" t="str">
            <v>D</v>
          </cell>
          <cell r="I127">
            <v>13939371.85</v>
          </cell>
          <cell r="J127" t="str">
            <v>D</v>
          </cell>
          <cell r="K127">
            <v>-13939371.85</v>
          </cell>
        </row>
        <row r="128">
          <cell r="A128">
            <v>2541701</v>
          </cell>
          <cell r="B128" t="str">
            <v>WIP - Gathsys - Proj Design</v>
          </cell>
          <cell r="C128">
            <v>43464.22</v>
          </cell>
          <cell r="D128" t="str">
            <v>D</v>
          </cell>
          <cell r="E128">
            <v>3173458.03</v>
          </cell>
          <cell r="F128" t="str">
            <v>D</v>
          </cell>
          <cell r="G128">
            <v>95697.16</v>
          </cell>
          <cell r="H128" t="str">
            <v>D</v>
          </cell>
          <cell r="I128">
            <v>10572924.43</v>
          </cell>
          <cell r="J128" t="str">
            <v>D</v>
          </cell>
          <cell r="K128">
            <v>-10572924.43</v>
          </cell>
        </row>
        <row r="129">
          <cell r="A129">
            <v>2542001</v>
          </cell>
          <cell r="B129" t="str">
            <v>WIP-GATHSYS-Transportation</v>
          </cell>
          <cell r="C129">
            <v>19243.169999999998</v>
          </cell>
          <cell r="D129" t="str">
            <v>D</v>
          </cell>
          <cell r="E129">
            <v>2085138.02</v>
          </cell>
          <cell r="F129" t="str">
            <v>D</v>
          </cell>
          <cell r="G129">
            <v>19243.169999999998</v>
          </cell>
          <cell r="H129" t="str">
            <v>D</v>
          </cell>
          <cell r="I129">
            <v>2085138.02</v>
          </cell>
          <cell r="J129" t="str">
            <v>D</v>
          </cell>
          <cell r="K129">
            <v>-2085138.02</v>
          </cell>
        </row>
        <row r="130">
          <cell r="A130">
            <v>2542501</v>
          </cell>
          <cell r="B130" t="str">
            <v>WIP-GATHSYS-Local Services</v>
          </cell>
          <cell r="C130">
            <v>296767.95</v>
          </cell>
          <cell r="D130" t="str">
            <v>D</v>
          </cell>
          <cell r="E130">
            <v>40069179.719999999</v>
          </cell>
          <cell r="F130" t="str">
            <v>D</v>
          </cell>
          <cell r="G130">
            <v>328706.58</v>
          </cell>
          <cell r="H130" t="str">
            <v>D</v>
          </cell>
          <cell r="I130">
            <v>44586086.049999997</v>
          </cell>
          <cell r="J130" t="str">
            <v>D</v>
          </cell>
          <cell r="K130">
            <v>-44586086.049999997</v>
          </cell>
        </row>
        <row r="131">
          <cell r="A131">
            <v>2546001</v>
          </cell>
          <cell r="B131" t="str">
            <v>WIP-GATHSYS-Company labor</v>
          </cell>
          <cell r="C131">
            <v>37631.120000000003</v>
          </cell>
          <cell r="D131" t="str">
            <v>D</v>
          </cell>
          <cell r="E131">
            <v>3553671.24</v>
          </cell>
          <cell r="F131" t="str">
            <v>D</v>
          </cell>
          <cell r="G131">
            <v>37631.120000000003</v>
          </cell>
          <cell r="H131" t="str">
            <v>D</v>
          </cell>
          <cell r="I131">
            <v>3553671.24</v>
          </cell>
          <cell r="J131" t="str">
            <v>D</v>
          </cell>
          <cell r="K131">
            <v>-3553671.24</v>
          </cell>
        </row>
        <row r="132">
          <cell r="A132">
            <v>2546201</v>
          </cell>
          <cell r="B132" t="str">
            <v>WIP-GATHSYS-Contract Labor</v>
          </cell>
          <cell r="C132">
            <v>112913.8</v>
          </cell>
          <cell r="D132" t="str">
            <v>D</v>
          </cell>
          <cell r="E132">
            <v>10444446.800000001</v>
          </cell>
          <cell r="F132" t="str">
            <v>D</v>
          </cell>
          <cell r="G132">
            <v>112913.8</v>
          </cell>
          <cell r="H132" t="str">
            <v>D</v>
          </cell>
          <cell r="I132">
            <v>10444446.800000001</v>
          </cell>
          <cell r="J132" t="str">
            <v>D</v>
          </cell>
          <cell r="K132">
            <v>-10444446.800000001</v>
          </cell>
        </row>
        <row r="133">
          <cell r="A133">
            <v>2551001</v>
          </cell>
          <cell r="B133" t="str">
            <v>WIP-P&amp;E-Materials</v>
          </cell>
          <cell r="C133">
            <v>629880.43999999994</v>
          </cell>
          <cell r="D133" t="str">
            <v>D</v>
          </cell>
          <cell r="E133">
            <v>80700048.379999995</v>
          </cell>
          <cell r="F133" t="str">
            <v>D</v>
          </cell>
          <cell r="G133">
            <v>707732.53</v>
          </cell>
          <cell r="H133" t="str">
            <v>D</v>
          </cell>
          <cell r="I133">
            <v>89564419.810000002</v>
          </cell>
          <cell r="J133" t="str">
            <v>D</v>
          </cell>
          <cell r="K133">
            <v>-89564419.810000002</v>
          </cell>
        </row>
        <row r="134">
          <cell r="A134">
            <v>2551501</v>
          </cell>
          <cell r="B134" t="str">
            <v>WIP-P&amp;E-Overhead</v>
          </cell>
          <cell r="C134">
            <v>316452.2</v>
          </cell>
          <cell r="D134" t="str">
            <v>D</v>
          </cell>
          <cell r="E134">
            <v>29098115.719999999</v>
          </cell>
          <cell r="F134" t="str">
            <v>D</v>
          </cell>
          <cell r="G134">
            <v>405300.79</v>
          </cell>
          <cell r="H134" t="str">
            <v>D</v>
          </cell>
          <cell r="I134">
            <v>41461664.289999999</v>
          </cell>
          <cell r="J134" t="str">
            <v>D</v>
          </cell>
          <cell r="K134">
            <v>-41461664.289999999</v>
          </cell>
        </row>
        <row r="135">
          <cell r="A135">
            <v>2551701</v>
          </cell>
          <cell r="B135" t="str">
            <v>WIP - P&amp;E - Proj Design</v>
          </cell>
          <cell r="C135">
            <v>63674.879999999997</v>
          </cell>
          <cell r="D135" t="str">
            <v>D</v>
          </cell>
          <cell r="E135">
            <v>5244831.22</v>
          </cell>
          <cell r="F135" t="str">
            <v>D</v>
          </cell>
          <cell r="G135">
            <v>63674.879999999997</v>
          </cell>
          <cell r="H135" t="str">
            <v>D</v>
          </cell>
          <cell r="I135">
            <v>5244831.22</v>
          </cell>
          <cell r="J135" t="str">
            <v>D</v>
          </cell>
          <cell r="K135">
            <v>-5244831.22</v>
          </cell>
        </row>
        <row r="136">
          <cell r="A136">
            <v>2552001</v>
          </cell>
          <cell r="B136" t="str">
            <v>WIP-P&amp;E-Transportation</v>
          </cell>
          <cell r="C136">
            <v>47502.21</v>
          </cell>
          <cell r="D136" t="str">
            <v>D</v>
          </cell>
          <cell r="E136">
            <v>3844140.5</v>
          </cell>
          <cell r="F136" t="str">
            <v>D</v>
          </cell>
          <cell r="G136">
            <v>66906.58</v>
          </cell>
          <cell r="H136" t="str">
            <v>D</v>
          </cell>
          <cell r="I136">
            <v>6578835.9199999999</v>
          </cell>
          <cell r="J136" t="str">
            <v>D</v>
          </cell>
          <cell r="K136">
            <v>-6578835.9199999999</v>
          </cell>
        </row>
        <row r="137">
          <cell r="A137">
            <v>2552501</v>
          </cell>
          <cell r="B137" t="str">
            <v>WIP-P&amp;E-Local Services</v>
          </cell>
          <cell r="C137">
            <v>30496.51</v>
          </cell>
          <cell r="D137" t="str">
            <v>D</v>
          </cell>
          <cell r="E137">
            <v>2611311.19</v>
          </cell>
          <cell r="F137" t="str">
            <v>D</v>
          </cell>
          <cell r="G137">
            <v>36201.730000000003</v>
          </cell>
          <cell r="H137" t="str">
            <v>D</v>
          </cell>
          <cell r="I137">
            <v>3414730.2</v>
          </cell>
          <cell r="J137" t="str">
            <v>D</v>
          </cell>
          <cell r="K137">
            <v>-3414730.2</v>
          </cell>
        </row>
        <row r="138">
          <cell r="A138">
            <v>2556001</v>
          </cell>
          <cell r="B138" t="str">
            <v>WIP-P&amp;E-Company labor</v>
          </cell>
          <cell r="C138">
            <v>130462.26</v>
          </cell>
          <cell r="D138" t="str">
            <v>D</v>
          </cell>
          <cell r="E138">
            <v>11298829.890000001</v>
          </cell>
          <cell r="F138" t="str">
            <v>D</v>
          </cell>
          <cell r="G138">
            <v>158714.74</v>
          </cell>
          <cell r="H138" t="str">
            <v>D</v>
          </cell>
          <cell r="I138">
            <v>15286095.869999999</v>
          </cell>
          <cell r="J138" t="str">
            <v>D</v>
          </cell>
          <cell r="K138">
            <v>-15286095.869999999</v>
          </cell>
        </row>
        <row r="139">
          <cell r="A139">
            <v>2556201</v>
          </cell>
          <cell r="B139" t="str">
            <v>WIP-P&amp;E-Contract Labor</v>
          </cell>
          <cell r="C139">
            <v>473254.96</v>
          </cell>
          <cell r="D139" t="str">
            <v>D</v>
          </cell>
          <cell r="E139">
            <v>40112847.409999996</v>
          </cell>
          <cell r="F139" t="str">
            <v>D</v>
          </cell>
          <cell r="G139">
            <v>526882.05000000005</v>
          </cell>
          <cell r="H139" t="str">
            <v>D</v>
          </cell>
          <cell r="I139">
            <v>47645668.920000002</v>
          </cell>
          <cell r="J139" t="str">
            <v>D</v>
          </cell>
          <cell r="K139">
            <v>-47645668.920000002</v>
          </cell>
        </row>
        <row r="140">
          <cell r="A140">
            <v>2601001</v>
          </cell>
          <cell r="B140" t="str">
            <v>Sales FCP Offset</v>
          </cell>
          <cell r="C140">
            <v>-2504261.65</v>
          </cell>
          <cell r="D140" t="str">
            <v>C</v>
          </cell>
          <cell r="E140">
            <v>312068494.77999997</v>
          </cell>
          <cell r="F140" t="str">
            <v>C</v>
          </cell>
          <cell r="G140">
            <v>2504261.65</v>
          </cell>
          <cell r="H140" t="str">
            <v>C</v>
          </cell>
          <cell r="I140">
            <v>312068494.77999997</v>
          </cell>
          <cell r="J140" t="str">
            <v>C</v>
          </cell>
          <cell r="K140">
            <v>312068494.77999997</v>
          </cell>
        </row>
        <row r="141">
          <cell r="A141">
            <v>2602001</v>
          </cell>
          <cell r="B141" t="str">
            <v>Transportation FCP Offset</v>
          </cell>
          <cell r="C141">
            <v>231326.03</v>
          </cell>
          <cell r="D141" t="str">
            <v>D</v>
          </cell>
          <cell r="E141">
            <v>26201086.780000001</v>
          </cell>
          <cell r="F141" t="str">
            <v>D</v>
          </cell>
          <cell r="G141">
            <v>231326.03</v>
          </cell>
          <cell r="H141" t="str">
            <v>D</v>
          </cell>
          <cell r="I141">
            <v>26201086.780000001</v>
          </cell>
          <cell r="J141" t="str">
            <v>D</v>
          </cell>
          <cell r="K141">
            <v>-26201086.780000001</v>
          </cell>
        </row>
        <row r="142">
          <cell r="A142">
            <v>2603001</v>
          </cell>
          <cell r="B142" t="str">
            <v>Marketing FCP Offset</v>
          </cell>
          <cell r="C142">
            <v>40509.24</v>
          </cell>
          <cell r="D142" t="str">
            <v>D</v>
          </cell>
          <cell r="E142">
            <v>4618051.8499999996</v>
          </cell>
          <cell r="F142" t="str">
            <v>D</v>
          </cell>
          <cell r="G142">
            <v>40509.24</v>
          </cell>
          <cell r="H142" t="str">
            <v>D</v>
          </cell>
          <cell r="I142">
            <v>4618051.8499999996</v>
          </cell>
          <cell r="J142" t="str">
            <v>D</v>
          </cell>
          <cell r="K142">
            <v>-4618051.8499999996</v>
          </cell>
        </row>
        <row r="143">
          <cell r="A143">
            <v>2604001</v>
          </cell>
          <cell r="B143" t="str">
            <v>Operating expense FCP Offset</v>
          </cell>
          <cell r="C143">
            <v>1213721.71</v>
          </cell>
          <cell r="D143" t="str">
            <v>D</v>
          </cell>
          <cell r="E143">
            <v>118616710.17</v>
          </cell>
          <cell r="F143" t="str">
            <v>D</v>
          </cell>
          <cell r="G143">
            <v>1213721.71</v>
          </cell>
          <cell r="H143" t="str">
            <v>D</v>
          </cell>
          <cell r="I143">
            <v>118616710.17</v>
          </cell>
          <cell r="J143" t="str">
            <v>D</v>
          </cell>
          <cell r="K143">
            <v>-118616710.17</v>
          </cell>
        </row>
        <row r="144">
          <cell r="A144">
            <v>2701001</v>
          </cell>
          <cell r="B144" t="str">
            <v>Accumulated Depletion</v>
          </cell>
          <cell r="C144">
            <v>-146511.35999999999</v>
          </cell>
          <cell r="D144" t="str">
            <v>C</v>
          </cell>
          <cell r="E144">
            <v>12767535.76</v>
          </cell>
          <cell r="F144" t="str">
            <v>C</v>
          </cell>
          <cell r="G144">
            <v>370810.95</v>
          </cell>
          <cell r="H144" t="str">
            <v>C</v>
          </cell>
          <cell r="I144">
            <v>32313822.23</v>
          </cell>
          <cell r="J144" t="str">
            <v>C</v>
          </cell>
          <cell r="K144">
            <v>32313822.23</v>
          </cell>
        </row>
        <row r="145">
          <cell r="A145">
            <v>2705000</v>
          </cell>
          <cell r="B145" t="str">
            <v>Accum. Deprec.-CORPA 1997</v>
          </cell>
          <cell r="C145">
            <v>-190950</v>
          </cell>
          <cell r="D145" t="str">
            <v>C</v>
          </cell>
          <cell r="E145">
            <v>14426272.5</v>
          </cell>
          <cell r="F145" t="str">
            <v>C</v>
          </cell>
          <cell r="G145">
            <v>190950</v>
          </cell>
          <cell r="H145" t="str">
            <v>C</v>
          </cell>
          <cell r="I145">
            <v>14426272.5</v>
          </cell>
          <cell r="J145" t="str">
            <v>C</v>
          </cell>
          <cell r="K145">
            <v>14426272.5</v>
          </cell>
        </row>
        <row r="146">
          <cell r="A146">
            <v>2705001</v>
          </cell>
          <cell r="B146" t="str">
            <v>Accumulated Depreciation-CORPA</v>
          </cell>
          <cell r="C146">
            <v>-1184964.8700000001</v>
          </cell>
          <cell r="D146" t="str">
            <v>C</v>
          </cell>
          <cell r="E146">
            <v>138247130.63</v>
          </cell>
          <cell r="F146" t="str">
            <v>C</v>
          </cell>
          <cell r="G146">
            <v>1382780.94</v>
          </cell>
          <cell r="H146" t="str">
            <v>C</v>
          </cell>
          <cell r="I146">
            <v>153548203.86000001</v>
          </cell>
          <cell r="J146" t="str">
            <v>C</v>
          </cell>
          <cell r="K146">
            <v>153548203.86000001</v>
          </cell>
        </row>
        <row r="147">
          <cell r="A147" t="str">
            <v>300ACE01</v>
          </cell>
          <cell r="B147" t="str">
            <v>ACE-Intl Agents</v>
          </cell>
          <cell r="C147">
            <v>0</v>
          </cell>
          <cell r="E147">
            <v>0</v>
          </cell>
          <cell r="G147">
            <v>4225</v>
          </cell>
          <cell r="H147" t="str">
            <v>C</v>
          </cell>
          <cell r="I147">
            <v>599105</v>
          </cell>
          <cell r="J147" t="str">
            <v>C</v>
          </cell>
          <cell r="K147">
            <v>599105</v>
          </cell>
        </row>
        <row r="148">
          <cell r="A148" t="str">
            <v>300AGP01</v>
          </cell>
          <cell r="B148" t="str">
            <v>AGP1</v>
          </cell>
          <cell r="C148">
            <v>-176.37</v>
          </cell>
          <cell r="D148" t="str">
            <v>C</v>
          </cell>
          <cell r="E148">
            <v>24374</v>
          </cell>
          <cell r="F148" t="str">
            <v>C</v>
          </cell>
          <cell r="G148">
            <v>0</v>
          </cell>
          <cell r="I148">
            <v>0</v>
          </cell>
          <cell r="J148" t="str">
            <v>"</v>
          </cell>
          <cell r="K148">
            <v>0</v>
          </cell>
        </row>
        <row r="149">
          <cell r="A149" t="str">
            <v>300AIB01</v>
          </cell>
          <cell r="B149" t="str">
            <v>AIB</v>
          </cell>
          <cell r="C149">
            <v>-2222.46</v>
          </cell>
          <cell r="D149" t="str">
            <v>C</v>
          </cell>
          <cell r="E149">
            <v>307144.5</v>
          </cell>
          <cell r="F149" t="str">
            <v>C</v>
          </cell>
          <cell r="G149">
            <v>0</v>
          </cell>
          <cell r="I149">
            <v>0</v>
          </cell>
          <cell r="J149" t="str">
            <v>"</v>
          </cell>
          <cell r="K149">
            <v>0</v>
          </cell>
        </row>
        <row r="150">
          <cell r="A150" t="str">
            <v>300AJI01</v>
          </cell>
          <cell r="B150" t="str">
            <v>Ajigaliev</v>
          </cell>
          <cell r="C150">
            <v>-1173.3</v>
          </cell>
          <cell r="D150" t="str">
            <v>C</v>
          </cell>
          <cell r="E150">
            <v>162150</v>
          </cell>
          <cell r="F150" t="str">
            <v>C</v>
          </cell>
          <cell r="G150">
            <v>0</v>
          </cell>
          <cell r="I150">
            <v>0</v>
          </cell>
          <cell r="J150" t="str">
            <v>"</v>
          </cell>
          <cell r="K150">
            <v>0</v>
          </cell>
        </row>
        <row r="151">
          <cell r="A151" t="str">
            <v>300AKK01</v>
          </cell>
          <cell r="B151" t="str">
            <v>Akku</v>
          </cell>
          <cell r="C151">
            <v>0</v>
          </cell>
          <cell r="E151">
            <v>0</v>
          </cell>
          <cell r="G151">
            <v>138.65</v>
          </cell>
          <cell r="H151" t="str">
            <v>C</v>
          </cell>
          <cell r="I151">
            <v>19660</v>
          </cell>
          <cell r="J151" t="str">
            <v>C</v>
          </cell>
          <cell r="K151">
            <v>19660</v>
          </cell>
        </row>
        <row r="152">
          <cell r="A152" t="str">
            <v>300ALP01</v>
          </cell>
          <cell r="B152" t="str">
            <v>ALPHA PRO</v>
          </cell>
          <cell r="C152">
            <v>0</v>
          </cell>
          <cell r="E152">
            <v>0</v>
          </cell>
          <cell r="G152">
            <v>266.22000000000003</v>
          </cell>
          <cell r="H152" t="str">
            <v>C</v>
          </cell>
          <cell r="I152">
            <v>37750</v>
          </cell>
          <cell r="J152" t="str">
            <v>C</v>
          </cell>
          <cell r="K152">
            <v>37750</v>
          </cell>
        </row>
        <row r="153">
          <cell r="A153" t="str">
            <v>300ALT01</v>
          </cell>
          <cell r="B153" t="str">
            <v>ALTEL</v>
          </cell>
          <cell r="C153">
            <v>-130.22</v>
          </cell>
          <cell r="D153" t="str">
            <v>C</v>
          </cell>
          <cell r="E153">
            <v>17996.54</v>
          </cell>
          <cell r="F153" t="str">
            <v>C</v>
          </cell>
          <cell r="G153">
            <v>246.52</v>
          </cell>
          <cell r="H153" t="str">
            <v>C</v>
          </cell>
          <cell r="I153">
            <v>34955.96</v>
          </cell>
          <cell r="J153" t="str">
            <v>C</v>
          </cell>
          <cell r="K153">
            <v>34955.96</v>
          </cell>
        </row>
        <row r="154">
          <cell r="A154" t="str">
            <v>300AME01</v>
          </cell>
          <cell r="B154" t="str">
            <v>Ameron International</v>
          </cell>
          <cell r="C154">
            <v>-34245.769999999997</v>
          </cell>
          <cell r="D154" t="str">
            <v>C</v>
          </cell>
          <cell r="E154">
            <v>4732765.41</v>
          </cell>
          <cell r="F154" t="str">
            <v>C</v>
          </cell>
          <cell r="G154">
            <v>0.5</v>
          </cell>
          <cell r="H154" t="str">
            <v>C</v>
          </cell>
          <cell r="I154">
            <v>70.900000000000006</v>
          </cell>
          <cell r="J154" t="str">
            <v>C</v>
          </cell>
          <cell r="K154">
            <v>70.900000000000006</v>
          </cell>
        </row>
        <row r="155">
          <cell r="A155" t="str">
            <v>300ANG01</v>
          </cell>
          <cell r="B155" t="str">
            <v>Anglo-Caspian Serv</v>
          </cell>
          <cell r="C155">
            <v>-6900</v>
          </cell>
          <cell r="D155" t="str">
            <v>C</v>
          </cell>
          <cell r="E155">
            <v>953580</v>
          </cell>
          <cell r="F155" t="str">
            <v>C</v>
          </cell>
          <cell r="G155">
            <v>0</v>
          </cell>
          <cell r="I155">
            <v>0</v>
          </cell>
          <cell r="J155" t="str">
            <v>"</v>
          </cell>
          <cell r="K155">
            <v>0</v>
          </cell>
        </row>
        <row r="156">
          <cell r="A156" t="str">
            <v>300ANK01</v>
          </cell>
          <cell r="B156" t="str">
            <v>Ankara Hotel (Ait)</v>
          </cell>
          <cell r="C156">
            <v>0</v>
          </cell>
          <cell r="E156">
            <v>0</v>
          </cell>
          <cell r="G156">
            <v>3130.01</v>
          </cell>
          <cell r="H156" t="str">
            <v>C</v>
          </cell>
          <cell r="I156">
            <v>443835.42</v>
          </cell>
          <cell r="J156" t="str">
            <v>C</v>
          </cell>
          <cell r="K156">
            <v>443835.42</v>
          </cell>
        </row>
        <row r="157">
          <cell r="A157" t="str">
            <v>300ARC01</v>
          </cell>
          <cell r="B157" t="str">
            <v>Arctic/Plains Const</v>
          </cell>
          <cell r="C157">
            <v>-11160</v>
          </cell>
          <cell r="D157" t="str">
            <v>C</v>
          </cell>
          <cell r="E157">
            <v>1542312</v>
          </cell>
          <cell r="F157" t="str">
            <v>C</v>
          </cell>
          <cell r="G157">
            <v>21600</v>
          </cell>
          <cell r="H157" t="str">
            <v>C</v>
          </cell>
          <cell r="I157">
            <v>3062880</v>
          </cell>
          <cell r="J157" t="str">
            <v>C</v>
          </cell>
          <cell r="K157">
            <v>3062880</v>
          </cell>
        </row>
        <row r="158">
          <cell r="A158" t="str">
            <v>300ARV01</v>
          </cell>
          <cell r="B158" t="str">
            <v>ARVES</v>
          </cell>
          <cell r="C158">
            <v>0</v>
          </cell>
          <cell r="E158">
            <v>0</v>
          </cell>
          <cell r="G158">
            <v>1078.98</v>
          </cell>
          <cell r="H158" t="str">
            <v>C</v>
          </cell>
          <cell r="I158">
            <v>153000</v>
          </cell>
          <cell r="J158" t="str">
            <v>C</v>
          </cell>
          <cell r="K158">
            <v>153000</v>
          </cell>
        </row>
        <row r="159">
          <cell r="A159" t="str">
            <v>300AST01</v>
          </cell>
          <cell r="B159" t="str">
            <v>Astros</v>
          </cell>
          <cell r="C159">
            <v>0</v>
          </cell>
          <cell r="E159">
            <v>0</v>
          </cell>
          <cell r="G159">
            <v>977.22</v>
          </cell>
          <cell r="H159" t="str">
            <v>C</v>
          </cell>
          <cell r="I159">
            <v>138569.76</v>
          </cell>
          <cell r="J159" t="str">
            <v>C</v>
          </cell>
          <cell r="K159">
            <v>138569.76</v>
          </cell>
        </row>
        <row r="160">
          <cell r="A160" t="str">
            <v>300AUE01</v>
          </cell>
          <cell r="B160" t="str">
            <v>AUES</v>
          </cell>
          <cell r="C160">
            <v>-325.25</v>
          </cell>
          <cell r="D160" t="str">
            <v>C</v>
          </cell>
          <cell r="E160">
            <v>44950</v>
          </cell>
          <cell r="F160" t="str">
            <v>C</v>
          </cell>
          <cell r="G160">
            <v>0</v>
          </cell>
          <cell r="I160">
            <v>0</v>
          </cell>
          <cell r="J160" t="str">
            <v>"</v>
          </cell>
          <cell r="K160">
            <v>0</v>
          </cell>
        </row>
        <row r="161">
          <cell r="A161" t="str">
            <v>300AVR01</v>
          </cell>
          <cell r="B161" t="str">
            <v>Avramenco</v>
          </cell>
          <cell r="C161">
            <v>-9303.0400000000009</v>
          </cell>
          <cell r="D161" t="str">
            <v>C</v>
          </cell>
          <cell r="E161">
            <v>1285680</v>
          </cell>
          <cell r="F161" t="str">
            <v>C</v>
          </cell>
          <cell r="G161">
            <v>464.84</v>
          </cell>
          <cell r="H161" t="str">
            <v>D</v>
          </cell>
          <cell r="I161">
            <v>65913.77</v>
          </cell>
          <cell r="J161" t="str">
            <v>D</v>
          </cell>
          <cell r="K161">
            <v>-65913.77</v>
          </cell>
        </row>
        <row r="162">
          <cell r="A162" t="str">
            <v>300AYA01</v>
          </cell>
          <cell r="B162" t="str">
            <v>AYAZ</v>
          </cell>
          <cell r="C162">
            <v>-3952.6</v>
          </cell>
          <cell r="D162" t="str">
            <v>C</v>
          </cell>
          <cell r="E162">
            <v>546250</v>
          </cell>
          <cell r="F162" t="str">
            <v>C</v>
          </cell>
          <cell r="G162">
            <v>0</v>
          </cell>
          <cell r="I162">
            <v>0</v>
          </cell>
          <cell r="J162" t="str">
            <v>"</v>
          </cell>
          <cell r="K162">
            <v>0</v>
          </cell>
        </row>
        <row r="163">
          <cell r="A163" t="str">
            <v>300BAK02</v>
          </cell>
          <cell r="B163" t="str">
            <v>Baker Hughes Solutions</v>
          </cell>
          <cell r="C163">
            <v>-167612.54999999999</v>
          </cell>
          <cell r="D163" t="str">
            <v>C</v>
          </cell>
          <cell r="E163">
            <v>23164054.41</v>
          </cell>
          <cell r="F163" t="str">
            <v>C</v>
          </cell>
          <cell r="G163">
            <v>1122812.74</v>
          </cell>
          <cell r="H163" t="str">
            <v>C</v>
          </cell>
          <cell r="I163">
            <v>159214846.53</v>
          </cell>
          <cell r="J163" t="str">
            <v>C</v>
          </cell>
          <cell r="K163">
            <v>159214846.53</v>
          </cell>
        </row>
        <row r="164">
          <cell r="A164" t="str">
            <v>300BAS01</v>
          </cell>
          <cell r="B164" t="str">
            <v>BAS</v>
          </cell>
          <cell r="C164">
            <v>-70123.28</v>
          </cell>
          <cell r="D164" t="str">
            <v>C</v>
          </cell>
          <cell r="E164">
            <v>9691036.8900000006</v>
          </cell>
          <cell r="F164" t="str">
            <v>C</v>
          </cell>
          <cell r="G164">
            <v>74583.47</v>
          </cell>
          <cell r="H164" t="str">
            <v>C</v>
          </cell>
          <cell r="I164">
            <v>10575935.99</v>
          </cell>
          <cell r="J164" t="str">
            <v>C</v>
          </cell>
          <cell r="K164">
            <v>10575935.99</v>
          </cell>
        </row>
        <row r="165">
          <cell r="A165" t="str">
            <v>300BEY01</v>
          </cell>
          <cell r="B165" t="str">
            <v>Beyneu Joldiery</v>
          </cell>
          <cell r="C165">
            <v>-131969.63</v>
          </cell>
          <cell r="D165" t="str">
            <v>C</v>
          </cell>
          <cell r="E165">
            <v>18238203.649999999</v>
          </cell>
          <cell r="F165" t="str">
            <v>C</v>
          </cell>
          <cell r="G165">
            <v>14271.33</v>
          </cell>
          <cell r="H165" t="str">
            <v>C</v>
          </cell>
          <cell r="I165">
            <v>2023674</v>
          </cell>
          <cell r="J165" t="str">
            <v>C</v>
          </cell>
          <cell r="K165">
            <v>2023674</v>
          </cell>
        </row>
        <row r="166">
          <cell r="A166" t="str">
            <v>300CAN01</v>
          </cell>
          <cell r="B166" t="str">
            <v>Canam Services</v>
          </cell>
          <cell r="C166">
            <v>-59.71</v>
          </cell>
          <cell r="D166" t="str">
            <v>C</v>
          </cell>
          <cell r="E166">
            <v>8252.3700000000008</v>
          </cell>
          <cell r="F166" t="str">
            <v>C</v>
          </cell>
          <cell r="G166">
            <v>58.2</v>
          </cell>
          <cell r="H166" t="str">
            <v>C</v>
          </cell>
          <cell r="I166">
            <v>8252.3700000000008</v>
          </cell>
          <cell r="J166" t="str">
            <v>C</v>
          </cell>
          <cell r="K166">
            <v>8252.3700000000008</v>
          </cell>
        </row>
        <row r="167">
          <cell r="A167" t="str">
            <v>300CAS01</v>
          </cell>
          <cell r="B167" t="str">
            <v>Caspi Munai Gaz</v>
          </cell>
          <cell r="C167">
            <v>-911.72</v>
          </cell>
          <cell r="D167" t="str">
            <v>C</v>
          </cell>
          <cell r="E167">
            <v>126000</v>
          </cell>
          <cell r="F167" t="str">
            <v>C</v>
          </cell>
          <cell r="G167">
            <v>888.58</v>
          </cell>
          <cell r="H167" t="str">
            <v>C</v>
          </cell>
          <cell r="I167">
            <v>126000</v>
          </cell>
          <cell r="J167" t="str">
            <v>C</v>
          </cell>
          <cell r="K167">
            <v>126000</v>
          </cell>
        </row>
        <row r="168">
          <cell r="A168" t="str">
            <v>300CAT01</v>
          </cell>
          <cell r="B168" t="str">
            <v>Catkaz</v>
          </cell>
          <cell r="C168">
            <v>-69940.34</v>
          </cell>
          <cell r="D168" t="str">
            <v>C</v>
          </cell>
          <cell r="E168">
            <v>9665754.9900000002</v>
          </cell>
          <cell r="F168" t="str">
            <v>C</v>
          </cell>
          <cell r="G168">
            <v>133000</v>
          </cell>
          <cell r="H168" t="str">
            <v>C</v>
          </cell>
          <cell r="I168">
            <v>18859400</v>
          </cell>
          <cell r="J168" t="str">
            <v>C</v>
          </cell>
          <cell r="K168">
            <v>18859400</v>
          </cell>
        </row>
        <row r="169">
          <cell r="A169" t="str">
            <v>300CHA01</v>
          </cell>
          <cell r="B169" t="str">
            <v>Challenger Oil Services</v>
          </cell>
          <cell r="C169">
            <v>-1400023.61</v>
          </cell>
          <cell r="D169" t="str">
            <v>C</v>
          </cell>
          <cell r="E169">
            <v>193483262.90000001</v>
          </cell>
          <cell r="F169" t="str">
            <v>C</v>
          </cell>
          <cell r="G169">
            <v>0.61</v>
          </cell>
          <cell r="H169" t="str">
            <v>C</v>
          </cell>
          <cell r="I169">
            <v>86.5</v>
          </cell>
          <cell r="J169" t="str">
            <v>C</v>
          </cell>
          <cell r="K169">
            <v>86.5</v>
          </cell>
        </row>
        <row r="170">
          <cell r="A170" t="str">
            <v>300CHA02</v>
          </cell>
          <cell r="B170" t="str">
            <v>Chaparral Resources Inc</v>
          </cell>
          <cell r="C170">
            <v>0</v>
          </cell>
          <cell r="E170">
            <v>0</v>
          </cell>
          <cell r="G170">
            <v>799082.99</v>
          </cell>
          <cell r="H170" t="str">
            <v>C</v>
          </cell>
          <cell r="I170">
            <v>113309967.98</v>
          </cell>
          <cell r="J170" t="str">
            <v>C</v>
          </cell>
          <cell r="K170">
            <v>113309967.98</v>
          </cell>
        </row>
        <row r="171">
          <cell r="A171" t="str">
            <v>300COM03</v>
          </cell>
          <cell r="B171" t="str">
            <v>Comfort</v>
          </cell>
          <cell r="C171">
            <v>0.01</v>
          </cell>
          <cell r="D171" t="str">
            <v>D</v>
          </cell>
          <cell r="E171">
            <v>0</v>
          </cell>
          <cell r="G171">
            <v>0</v>
          </cell>
          <cell r="I171">
            <v>0</v>
          </cell>
          <cell r="K171">
            <v>0</v>
          </cell>
        </row>
        <row r="172">
          <cell r="A172" t="str">
            <v>300CON01</v>
          </cell>
          <cell r="B172" t="str">
            <v>Continental Shiptores</v>
          </cell>
          <cell r="C172">
            <v>-400000</v>
          </cell>
          <cell r="D172" t="str">
            <v>C</v>
          </cell>
          <cell r="E172">
            <v>55280000</v>
          </cell>
          <cell r="F172" t="str">
            <v>C</v>
          </cell>
          <cell r="G172">
            <v>13517</v>
          </cell>
          <cell r="H172" t="str">
            <v>C</v>
          </cell>
          <cell r="I172">
            <v>1916710.6</v>
          </cell>
          <cell r="J172" t="str">
            <v>C</v>
          </cell>
          <cell r="K172">
            <v>1916710.6</v>
          </cell>
        </row>
        <row r="173">
          <cell r="A173" t="str">
            <v>300DAR01</v>
          </cell>
          <cell r="B173" t="str">
            <v>Dariya</v>
          </cell>
          <cell r="C173">
            <v>-406.5</v>
          </cell>
          <cell r="D173" t="str">
            <v>C</v>
          </cell>
          <cell r="E173">
            <v>56178</v>
          </cell>
          <cell r="F173" t="str">
            <v>C</v>
          </cell>
          <cell r="G173">
            <v>198.46</v>
          </cell>
          <cell r="H173" t="str">
            <v>C</v>
          </cell>
          <cell r="I173">
            <v>28141</v>
          </cell>
          <cell r="J173" t="str">
            <v>C</v>
          </cell>
          <cell r="K173">
            <v>28141</v>
          </cell>
        </row>
        <row r="174">
          <cell r="A174" t="str">
            <v>300EME01</v>
          </cell>
          <cell r="B174" t="str">
            <v>Emerging Mkts Gruop</v>
          </cell>
          <cell r="C174">
            <v>-260.38</v>
          </cell>
          <cell r="D174" t="str">
            <v>C</v>
          </cell>
          <cell r="E174">
            <v>35984</v>
          </cell>
          <cell r="F174" t="str">
            <v>C</v>
          </cell>
          <cell r="G174">
            <v>253.77</v>
          </cell>
          <cell r="H174" t="str">
            <v>C</v>
          </cell>
          <cell r="I174">
            <v>35984</v>
          </cell>
          <cell r="J174" t="str">
            <v>C</v>
          </cell>
          <cell r="K174">
            <v>35984</v>
          </cell>
        </row>
        <row r="175">
          <cell r="A175" t="str">
            <v>300ENE01</v>
          </cell>
          <cell r="B175" t="str">
            <v>Energopromservis</v>
          </cell>
          <cell r="C175">
            <v>-2054.31</v>
          </cell>
          <cell r="D175" t="str">
            <v>C</v>
          </cell>
          <cell r="E175">
            <v>283906</v>
          </cell>
          <cell r="F175" t="str">
            <v>C</v>
          </cell>
          <cell r="G175">
            <v>0</v>
          </cell>
          <cell r="I175">
            <v>0</v>
          </cell>
          <cell r="J175" t="str">
            <v>"</v>
          </cell>
          <cell r="K175">
            <v>0</v>
          </cell>
        </row>
        <row r="176">
          <cell r="A176" t="str">
            <v>300ERN01</v>
          </cell>
          <cell r="B176" t="str">
            <v>Ernst &amp; Young Kazakhstan</v>
          </cell>
          <cell r="C176">
            <v>-154597</v>
          </cell>
          <cell r="D176" t="str">
            <v>C</v>
          </cell>
          <cell r="E176">
            <v>21365305.399999999</v>
          </cell>
          <cell r="F176" t="str">
            <v>C</v>
          </cell>
          <cell r="G176">
            <v>22500.7</v>
          </cell>
          <cell r="H176" t="str">
            <v>C</v>
          </cell>
          <cell r="I176">
            <v>3190599.26</v>
          </cell>
          <cell r="J176" t="str">
            <v>C</v>
          </cell>
          <cell r="K176">
            <v>3190599.26</v>
          </cell>
        </row>
        <row r="177">
          <cell r="A177" t="str">
            <v>300FED01</v>
          </cell>
          <cell r="B177" t="str">
            <v>Fedotav</v>
          </cell>
          <cell r="C177">
            <v>-371.92</v>
          </cell>
          <cell r="D177" t="str">
            <v>C</v>
          </cell>
          <cell r="E177">
            <v>51400</v>
          </cell>
          <cell r="F177" t="str">
            <v>C</v>
          </cell>
          <cell r="G177">
            <v>67.489999999999995</v>
          </cell>
          <cell r="H177" t="str">
            <v>C</v>
          </cell>
          <cell r="I177">
            <v>9570</v>
          </cell>
          <cell r="J177" t="str">
            <v>C</v>
          </cell>
          <cell r="K177">
            <v>9570</v>
          </cell>
        </row>
        <row r="178">
          <cell r="A178" t="str">
            <v>300FRA02</v>
          </cell>
          <cell r="B178" t="str">
            <v>Frazier</v>
          </cell>
          <cell r="C178">
            <v>-4193.3999999999996</v>
          </cell>
          <cell r="D178" t="str">
            <v>C</v>
          </cell>
          <cell r="E178">
            <v>579528</v>
          </cell>
          <cell r="F178" t="str">
            <v>C</v>
          </cell>
          <cell r="G178">
            <v>0</v>
          </cell>
          <cell r="I178">
            <v>0</v>
          </cell>
          <cell r="J178" t="str">
            <v>"</v>
          </cell>
          <cell r="K178">
            <v>0</v>
          </cell>
        </row>
        <row r="179">
          <cell r="A179" t="str">
            <v>300GAL01</v>
          </cell>
          <cell r="B179" t="str">
            <v>Galia</v>
          </cell>
          <cell r="C179">
            <v>-255.77</v>
          </cell>
          <cell r="D179" t="str">
            <v>C</v>
          </cell>
          <cell r="E179">
            <v>35348</v>
          </cell>
          <cell r="F179" t="str">
            <v>C</v>
          </cell>
          <cell r="G179">
            <v>113.59</v>
          </cell>
          <cell r="H179" t="str">
            <v>C</v>
          </cell>
          <cell r="I179">
            <v>16107</v>
          </cell>
          <cell r="J179" t="str">
            <v>C</v>
          </cell>
          <cell r="K179">
            <v>16107</v>
          </cell>
        </row>
        <row r="180">
          <cell r="A180" t="str">
            <v>300GDU01</v>
          </cell>
          <cell r="B180" t="str">
            <v>RGP GDU (SCOUT DBASE)</v>
          </cell>
          <cell r="C180">
            <v>-9985.5300000000007</v>
          </cell>
          <cell r="D180" t="str">
            <v>C</v>
          </cell>
          <cell r="E180">
            <v>1380000</v>
          </cell>
          <cell r="F180" t="str">
            <v>C</v>
          </cell>
          <cell r="G180">
            <v>0</v>
          </cell>
          <cell r="I180">
            <v>0</v>
          </cell>
          <cell r="J180" t="str">
            <v>"</v>
          </cell>
          <cell r="K180">
            <v>0</v>
          </cell>
        </row>
        <row r="181">
          <cell r="A181" t="str">
            <v>300GEN01</v>
          </cell>
          <cell r="B181" t="str">
            <v>Genesis</v>
          </cell>
          <cell r="C181">
            <v>0</v>
          </cell>
          <cell r="E181">
            <v>0</v>
          </cell>
          <cell r="G181">
            <v>49248</v>
          </cell>
          <cell r="H181" t="str">
            <v>C</v>
          </cell>
          <cell r="I181">
            <v>6983366.4000000004</v>
          </cell>
          <cell r="J181" t="str">
            <v>C</v>
          </cell>
          <cell r="K181">
            <v>6983366.4000000004</v>
          </cell>
        </row>
        <row r="182">
          <cell r="A182" t="str">
            <v>300GEO01</v>
          </cell>
          <cell r="B182" t="str">
            <v>Geotex</v>
          </cell>
          <cell r="C182">
            <v>-4233</v>
          </cell>
          <cell r="D182" t="str">
            <v>C</v>
          </cell>
          <cell r="E182">
            <v>585000</v>
          </cell>
          <cell r="F182" t="str">
            <v>C</v>
          </cell>
          <cell r="G182">
            <v>200292.78</v>
          </cell>
          <cell r="H182" t="str">
            <v>C</v>
          </cell>
          <cell r="I182">
            <v>28401516.73</v>
          </cell>
          <cell r="J182" t="str">
            <v>C</v>
          </cell>
          <cell r="K182">
            <v>28401516.73</v>
          </cell>
        </row>
        <row r="183">
          <cell r="A183" t="str">
            <v>300GEO03</v>
          </cell>
          <cell r="B183" t="str">
            <v>Geologistics/Matrix</v>
          </cell>
          <cell r="C183">
            <v>-40326.76</v>
          </cell>
          <cell r="D183" t="str">
            <v>C</v>
          </cell>
          <cell r="E183">
            <v>5573158.2300000004</v>
          </cell>
          <cell r="F183" t="str">
            <v>C</v>
          </cell>
          <cell r="G183">
            <v>57760.14</v>
          </cell>
          <cell r="H183" t="str">
            <v>C</v>
          </cell>
          <cell r="I183">
            <v>8190387.8499999996</v>
          </cell>
          <cell r="J183" t="str">
            <v>C</v>
          </cell>
          <cell r="K183">
            <v>8190387.8499999996</v>
          </cell>
        </row>
        <row r="184">
          <cell r="A184" t="str">
            <v>300GEO04</v>
          </cell>
          <cell r="B184" t="str">
            <v>Geos Ltd</v>
          </cell>
          <cell r="C184">
            <v>0</v>
          </cell>
          <cell r="E184">
            <v>0</v>
          </cell>
          <cell r="G184">
            <v>14600.28</v>
          </cell>
          <cell r="H184" t="str">
            <v>C</v>
          </cell>
          <cell r="I184">
            <v>2070320</v>
          </cell>
          <cell r="J184" t="str">
            <v>C</v>
          </cell>
          <cell r="K184">
            <v>2070320</v>
          </cell>
        </row>
        <row r="185">
          <cell r="A185" t="str">
            <v>300GLO01</v>
          </cell>
          <cell r="B185" t="str">
            <v>GLOBUS</v>
          </cell>
          <cell r="C185">
            <v>0</v>
          </cell>
          <cell r="E185">
            <v>0</v>
          </cell>
          <cell r="G185">
            <v>14441.1</v>
          </cell>
          <cell r="H185" t="str">
            <v>C</v>
          </cell>
          <cell r="I185">
            <v>2047748.4</v>
          </cell>
          <cell r="J185" t="str">
            <v>C</v>
          </cell>
          <cell r="K185">
            <v>2047748.4</v>
          </cell>
        </row>
        <row r="186">
          <cell r="A186" t="str">
            <v>300GLO02</v>
          </cell>
          <cell r="B186" t="str">
            <v>Globalink</v>
          </cell>
          <cell r="C186">
            <v>0</v>
          </cell>
          <cell r="E186">
            <v>0</v>
          </cell>
          <cell r="G186">
            <v>2389.0100000000002</v>
          </cell>
          <cell r="H186" t="str">
            <v>C</v>
          </cell>
          <cell r="I186">
            <v>338761</v>
          </cell>
          <cell r="J186" t="str">
            <v>C</v>
          </cell>
          <cell r="K186">
            <v>338761</v>
          </cell>
        </row>
        <row r="187">
          <cell r="A187" t="str">
            <v>300GRA01</v>
          </cell>
          <cell r="B187" t="str">
            <v>GRATA</v>
          </cell>
          <cell r="C187">
            <v>0</v>
          </cell>
          <cell r="E187">
            <v>0</v>
          </cell>
          <cell r="G187">
            <v>20144.77</v>
          </cell>
          <cell r="H187" t="str">
            <v>C</v>
          </cell>
          <cell r="I187">
            <v>2856527.81</v>
          </cell>
          <cell r="J187" t="str">
            <v>C</v>
          </cell>
          <cell r="K187">
            <v>2856527.81</v>
          </cell>
        </row>
        <row r="188">
          <cell r="A188" t="str">
            <v>300HIM01</v>
          </cell>
          <cell r="B188" t="str">
            <v>Himmontaj</v>
          </cell>
          <cell r="C188">
            <v>-40356.25</v>
          </cell>
          <cell r="D188" t="str">
            <v>C</v>
          </cell>
          <cell r="E188">
            <v>5577233.9299999997</v>
          </cell>
          <cell r="F188" t="str">
            <v>C</v>
          </cell>
          <cell r="G188">
            <v>19381.060000000001</v>
          </cell>
          <cell r="H188" t="str">
            <v>C</v>
          </cell>
          <cell r="I188">
            <v>2748233.93</v>
          </cell>
          <cell r="J188" t="str">
            <v>C</v>
          </cell>
          <cell r="K188">
            <v>2748233.93</v>
          </cell>
        </row>
        <row r="189">
          <cell r="A189" t="str">
            <v>300HYC01</v>
          </cell>
          <cell r="B189" t="str">
            <v>Hycalog / Camco Int. Ltd</v>
          </cell>
          <cell r="C189">
            <v>-263.02</v>
          </cell>
          <cell r="D189" t="str">
            <v>C</v>
          </cell>
          <cell r="E189">
            <v>36350</v>
          </cell>
          <cell r="F189" t="str">
            <v>C</v>
          </cell>
          <cell r="G189">
            <v>256.35000000000002</v>
          </cell>
          <cell r="H189" t="str">
            <v>C</v>
          </cell>
          <cell r="I189">
            <v>36350</v>
          </cell>
          <cell r="J189" t="str">
            <v>C</v>
          </cell>
          <cell r="K189">
            <v>36350</v>
          </cell>
        </row>
        <row r="190">
          <cell r="A190" t="str">
            <v>300INT01</v>
          </cell>
          <cell r="B190" t="str">
            <v>Integral</v>
          </cell>
          <cell r="C190">
            <v>-38.44</v>
          </cell>
          <cell r="D190" t="str">
            <v>C</v>
          </cell>
          <cell r="E190">
            <v>5312</v>
          </cell>
          <cell r="F190" t="str">
            <v>C</v>
          </cell>
          <cell r="G190">
            <v>0</v>
          </cell>
          <cell r="I190">
            <v>0</v>
          </cell>
          <cell r="J190" t="str">
            <v>"</v>
          </cell>
          <cell r="K190">
            <v>0</v>
          </cell>
        </row>
        <row r="191">
          <cell r="A191" t="str">
            <v>300KAN01</v>
          </cell>
          <cell r="B191" t="str">
            <v>Kann</v>
          </cell>
          <cell r="C191">
            <v>-1302.46</v>
          </cell>
          <cell r="D191" t="str">
            <v>C</v>
          </cell>
          <cell r="E191">
            <v>180000</v>
          </cell>
          <cell r="F191" t="str">
            <v>C</v>
          </cell>
          <cell r="G191">
            <v>0</v>
          </cell>
          <cell r="I191">
            <v>0</v>
          </cell>
          <cell r="J191" t="str">
            <v>"</v>
          </cell>
          <cell r="K191">
            <v>0</v>
          </cell>
        </row>
        <row r="192">
          <cell r="A192" t="str">
            <v>300KAZ01</v>
          </cell>
          <cell r="B192" t="str">
            <v>Kaztransoil</v>
          </cell>
          <cell r="C192">
            <v>-277.14</v>
          </cell>
          <cell r="D192" t="str">
            <v>C</v>
          </cell>
          <cell r="E192">
            <v>38300.14</v>
          </cell>
          <cell r="F192" t="str">
            <v>C</v>
          </cell>
          <cell r="G192">
            <v>17188.07</v>
          </cell>
          <cell r="H192" t="str">
            <v>C</v>
          </cell>
          <cell r="I192">
            <v>2437268.71</v>
          </cell>
          <cell r="J192" t="str">
            <v>C</v>
          </cell>
          <cell r="K192">
            <v>2437268.71</v>
          </cell>
        </row>
        <row r="193">
          <cell r="A193" t="str">
            <v>300KAZ05</v>
          </cell>
          <cell r="B193" t="str">
            <v>Kazakhoil Drilling</v>
          </cell>
          <cell r="C193">
            <v>0</v>
          </cell>
          <cell r="E193">
            <v>0</v>
          </cell>
          <cell r="G193">
            <v>476330.82</v>
          </cell>
          <cell r="H193" t="str">
            <v>C</v>
          </cell>
          <cell r="I193">
            <v>67543710.280000001</v>
          </cell>
          <cell r="J193" t="str">
            <v>C</v>
          </cell>
          <cell r="K193">
            <v>67543710.280000001</v>
          </cell>
        </row>
        <row r="194">
          <cell r="A194" t="str">
            <v>300KEE01</v>
          </cell>
          <cell r="B194" t="str">
            <v>KEENOIL</v>
          </cell>
          <cell r="C194">
            <v>-107592</v>
          </cell>
          <cell r="D194" t="str">
            <v>C</v>
          </cell>
          <cell r="E194">
            <v>14869214.4</v>
          </cell>
          <cell r="F194" t="str">
            <v>C</v>
          </cell>
          <cell r="G194">
            <v>7592</v>
          </cell>
          <cell r="H194" t="str">
            <v>C</v>
          </cell>
          <cell r="I194">
            <v>1076545.6000000001</v>
          </cell>
          <cell r="J194" t="str">
            <v>C</v>
          </cell>
          <cell r="K194">
            <v>1076545.6000000001</v>
          </cell>
        </row>
        <row r="195">
          <cell r="A195" t="str">
            <v>300KEZ01</v>
          </cell>
          <cell r="B195" t="str">
            <v>Kezby</v>
          </cell>
          <cell r="C195">
            <v>0</v>
          </cell>
          <cell r="E195">
            <v>0</v>
          </cell>
          <cell r="G195">
            <v>1801.27</v>
          </cell>
          <cell r="H195" t="str">
            <v>C</v>
          </cell>
          <cell r="I195">
            <v>255420</v>
          </cell>
          <cell r="J195" t="str">
            <v>C</v>
          </cell>
          <cell r="K195">
            <v>255420</v>
          </cell>
        </row>
        <row r="196">
          <cell r="A196" t="str">
            <v>300KIM01</v>
          </cell>
          <cell r="B196" t="str">
            <v>KIMER</v>
          </cell>
          <cell r="C196">
            <v>-1231.3399999999999</v>
          </cell>
          <cell r="D196" t="str">
            <v>C</v>
          </cell>
          <cell r="E196">
            <v>170170.5</v>
          </cell>
          <cell r="F196" t="str">
            <v>C</v>
          </cell>
          <cell r="G196">
            <v>439.05</v>
          </cell>
          <cell r="H196" t="str">
            <v>C</v>
          </cell>
          <cell r="I196">
            <v>62257.5</v>
          </cell>
          <cell r="J196" t="str">
            <v>C</v>
          </cell>
          <cell r="K196">
            <v>62257.5</v>
          </cell>
        </row>
        <row r="197">
          <cell r="A197" t="str">
            <v>300KIS01</v>
          </cell>
          <cell r="B197" t="str">
            <v>Kislorod</v>
          </cell>
          <cell r="C197">
            <v>0</v>
          </cell>
          <cell r="E197">
            <v>0</v>
          </cell>
          <cell r="G197">
            <v>1119.6099999999999</v>
          </cell>
          <cell r="H197" t="str">
            <v>C</v>
          </cell>
          <cell r="I197">
            <v>158760</v>
          </cell>
          <cell r="J197" t="str">
            <v>C</v>
          </cell>
          <cell r="K197">
            <v>158760</v>
          </cell>
        </row>
        <row r="198">
          <cell r="A198" t="str">
            <v>300KMO01</v>
          </cell>
          <cell r="B198" t="str">
            <v>K-MOBILE</v>
          </cell>
          <cell r="C198">
            <v>0</v>
          </cell>
          <cell r="E198">
            <v>0</v>
          </cell>
          <cell r="G198">
            <v>3016.54</v>
          </cell>
          <cell r="H198" t="str">
            <v>C</v>
          </cell>
          <cell r="I198">
            <v>427745.16</v>
          </cell>
          <cell r="J198" t="str">
            <v>C</v>
          </cell>
          <cell r="K198">
            <v>427745.16</v>
          </cell>
        </row>
        <row r="199">
          <cell r="A199" t="str">
            <v>300KOR01</v>
          </cell>
          <cell r="B199" t="str">
            <v>Koruna V N</v>
          </cell>
          <cell r="C199">
            <v>-2758.87</v>
          </cell>
          <cell r="D199" t="str">
            <v>C</v>
          </cell>
          <cell r="E199">
            <v>381276</v>
          </cell>
          <cell r="F199" t="str">
            <v>C</v>
          </cell>
          <cell r="G199">
            <v>78.31</v>
          </cell>
          <cell r="H199" t="str">
            <v>C</v>
          </cell>
          <cell r="I199">
            <v>11105</v>
          </cell>
          <cell r="J199" t="str">
            <v>C</v>
          </cell>
          <cell r="K199">
            <v>11105</v>
          </cell>
        </row>
        <row r="200">
          <cell r="A200" t="str">
            <v>300LAT01</v>
          </cell>
          <cell r="B200" t="str">
            <v>Latipov B.C.</v>
          </cell>
          <cell r="C200">
            <v>-1767.98</v>
          </cell>
          <cell r="D200" t="str">
            <v>C</v>
          </cell>
          <cell r="E200">
            <v>244335.1</v>
          </cell>
          <cell r="F200" t="str">
            <v>C</v>
          </cell>
          <cell r="G200">
            <v>2459.34</v>
          </cell>
          <cell r="H200" t="str">
            <v>C</v>
          </cell>
          <cell r="I200">
            <v>348733.9</v>
          </cell>
          <cell r="J200" t="str">
            <v>C</v>
          </cell>
          <cell r="K200">
            <v>348733.9</v>
          </cell>
        </row>
        <row r="201">
          <cell r="A201" t="str">
            <v>300LOM01</v>
          </cell>
          <cell r="B201" t="str">
            <v>Lomakin</v>
          </cell>
          <cell r="C201">
            <v>0</v>
          </cell>
          <cell r="E201">
            <v>0</v>
          </cell>
          <cell r="G201">
            <v>167.49</v>
          </cell>
          <cell r="H201" t="str">
            <v>C</v>
          </cell>
          <cell r="I201">
            <v>23750</v>
          </cell>
          <cell r="J201" t="str">
            <v>C</v>
          </cell>
          <cell r="K201">
            <v>23750</v>
          </cell>
        </row>
        <row r="202">
          <cell r="A202" t="str">
            <v>300LSI01</v>
          </cell>
          <cell r="B202" t="str">
            <v>L.S.I.P.</v>
          </cell>
          <cell r="C202">
            <v>-1947.83</v>
          </cell>
          <cell r="D202" t="str">
            <v>C</v>
          </cell>
          <cell r="E202">
            <v>269190</v>
          </cell>
          <cell r="F202" t="str">
            <v>C</v>
          </cell>
          <cell r="G202">
            <v>4163.45</v>
          </cell>
          <cell r="H202" t="str">
            <v>C</v>
          </cell>
          <cell r="I202">
            <v>590377.44999999995</v>
          </cell>
          <cell r="J202" t="str">
            <v>C</v>
          </cell>
          <cell r="K202">
            <v>590377.44999999995</v>
          </cell>
        </row>
        <row r="203">
          <cell r="A203" t="str">
            <v>300MAN03</v>
          </cell>
          <cell r="B203" t="str">
            <v>Mangistauenergomontazh</v>
          </cell>
          <cell r="C203">
            <v>0</v>
          </cell>
          <cell r="E203">
            <v>0</v>
          </cell>
          <cell r="G203">
            <v>275.04000000000002</v>
          </cell>
          <cell r="H203" t="str">
            <v>C</v>
          </cell>
          <cell r="I203">
            <v>39000</v>
          </cell>
          <cell r="J203" t="str">
            <v>C</v>
          </cell>
          <cell r="K203">
            <v>39000</v>
          </cell>
        </row>
        <row r="204">
          <cell r="A204" t="str">
            <v>300MIC01</v>
          </cell>
          <cell r="B204" t="str">
            <v>Akim of Mangistau</v>
          </cell>
          <cell r="C204">
            <v>-34000</v>
          </cell>
          <cell r="D204" t="str">
            <v>C</v>
          </cell>
          <cell r="E204">
            <v>4698800</v>
          </cell>
          <cell r="F204" t="str">
            <v>C</v>
          </cell>
          <cell r="G204">
            <v>12.2</v>
          </cell>
          <cell r="H204" t="str">
            <v>D</v>
          </cell>
          <cell r="I204">
            <v>1729.96</v>
          </cell>
          <cell r="J204" t="str">
            <v>D</v>
          </cell>
          <cell r="K204">
            <v>-1729.96</v>
          </cell>
        </row>
        <row r="205">
          <cell r="A205" t="str">
            <v>300MOD01</v>
          </cell>
          <cell r="B205" t="str">
            <v>MODT</v>
          </cell>
          <cell r="C205">
            <v>-11160.66</v>
          </cell>
          <cell r="D205" t="str">
            <v>C</v>
          </cell>
          <cell r="E205">
            <v>1542403.46</v>
          </cell>
          <cell r="F205" t="str">
            <v>C</v>
          </cell>
          <cell r="G205">
            <v>0</v>
          </cell>
          <cell r="I205">
            <v>0</v>
          </cell>
          <cell r="J205" t="str">
            <v>"</v>
          </cell>
          <cell r="K205">
            <v>0</v>
          </cell>
        </row>
        <row r="206">
          <cell r="A206" t="str">
            <v>300MOL01</v>
          </cell>
          <cell r="B206" t="str">
            <v>MOLEST</v>
          </cell>
          <cell r="C206">
            <v>-4288.6400000000003</v>
          </cell>
          <cell r="D206" t="str">
            <v>C</v>
          </cell>
          <cell r="E206">
            <v>592690</v>
          </cell>
          <cell r="F206" t="str">
            <v>C</v>
          </cell>
          <cell r="G206">
            <v>751.06</v>
          </cell>
          <cell r="H206" t="str">
            <v>C</v>
          </cell>
          <cell r="I206">
            <v>106500</v>
          </cell>
          <cell r="J206" t="str">
            <v>C</v>
          </cell>
          <cell r="K206">
            <v>106500</v>
          </cell>
        </row>
        <row r="207">
          <cell r="A207" t="str">
            <v>300MVO01</v>
          </cell>
          <cell r="B207" t="str">
            <v>MVO-AKBEREN</v>
          </cell>
          <cell r="C207">
            <v>-922.31</v>
          </cell>
          <cell r="D207" t="str">
            <v>C</v>
          </cell>
          <cell r="E207">
            <v>127463</v>
          </cell>
          <cell r="F207" t="str">
            <v>C</v>
          </cell>
          <cell r="G207">
            <v>1763.05</v>
          </cell>
          <cell r="H207" t="str">
            <v>C</v>
          </cell>
          <cell r="I207">
            <v>250000</v>
          </cell>
          <cell r="J207" t="str">
            <v>C</v>
          </cell>
          <cell r="K207">
            <v>250000</v>
          </cell>
        </row>
        <row r="208">
          <cell r="A208" t="str">
            <v>300NIP02</v>
          </cell>
          <cell r="B208" t="str">
            <v>NIPI Neftegas</v>
          </cell>
          <cell r="C208">
            <v>-25893.19</v>
          </cell>
          <cell r="D208" t="str">
            <v>C</v>
          </cell>
          <cell r="E208">
            <v>3578439</v>
          </cell>
          <cell r="F208" t="str">
            <v>C</v>
          </cell>
          <cell r="G208">
            <v>15543.41</v>
          </cell>
          <cell r="H208" t="str">
            <v>C</v>
          </cell>
          <cell r="I208">
            <v>2204055</v>
          </cell>
          <cell r="J208" t="str">
            <v>C</v>
          </cell>
          <cell r="K208">
            <v>2204055</v>
          </cell>
        </row>
        <row r="209">
          <cell r="A209" t="str">
            <v>300ORB01</v>
          </cell>
          <cell r="B209" t="str">
            <v>ORBITA</v>
          </cell>
          <cell r="C209">
            <v>0</v>
          </cell>
          <cell r="E209">
            <v>0</v>
          </cell>
          <cell r="G209">
            <v>894.92</v>
          </cell>
          <cell r="H209" t="str">
            <v>C</v>
          </cell>
          <cell r="I209">
            <v>126900</v>
          </cell>
          <cell r="J209" t="str">
            <v>C</v>
          </cell>
          <cell r="K209">
            <v>126900</v>
          </cell>
        </row>
        <row r="210">
          <cell r="A210" t="str">
            <v>300ORT01</v>
          </cell>
          <cell r="B210" t="str">
            <v>ORT Sondyrushi</v>
          </cell>
          <cell r="C210">
            <v>-1567.67</v>
          </cell>
          <cell r="D210" t="str">
            <v>C</v>
          </cell>
          <cell r="E210">
            <v>216652</v>
          </cell>
          <cell r="F210" t="str">
            <v>C</v>
          </cell>
          <cell r="G210">
            <v>0</v>
          </cell>
          <cell r="I210">
            <v>0</v>
          </cell>
          <cell r="J210" t="str">
            <v>"</v>
          </cell>
          <cell r="K210">
            <v>0</v>
          </cell>
        </row>
        <row r="211">
          <cell r="A211" t="str">
            <v>300OTE01</v>
          </cell>
          <cell r="B211" t="str">
            <v>OTES</v>
          </cell>
          <cell r="C211">
            <v>0</v>
          </cell>
          <cell r="E211">
            <v>0</v>
          </cell>
          <cell r="G211">
            <v>354.41</v>
          </cell>
          <cell r="H211" t="str">
            <v>C</v>
          </cell>
          <cell r="I211">
            <v>50256</v>
          </cell>
          <cell r="J211" t="str">
            <v>C</v>
          </cell>
          <cell r="K211">
            <v>50256</v>
          </cell>
        </row>
        <row r="212">
          <cell r="A212" t="str">
            <v>300OTR01</v>
          </cell>
          <cell r="B212" t="str">
            <v>OTRAR TRAVEL</v>
          </cell>
          <cell r="C212">
            <v>-894.32</v>
          </cell>
          <cell r="D212" t="str">
            <v>C</v>
          </cell>
          <cell r="E212">
            <v>123595.5</v>
          </cell>
          <cell r="F212" t="str">
            <v>C</v>
          </cell>
          <cell r="G212">
            <v>7509.58</v>
          </cell>
          <cell r="H212" t="str">
            <v>C</v>
          </cell>
          <cell r="I212">
            <v>1064858</v>
          </cell>
          <cell r="J212" t="str">
            <v>C</v>
          </cell>
          <cell r="K212">
            <v>1064858</v>
          </cell>
        </row>
        <row r="213">
          <cell r="A213" t="str">
            <v>300PAR01</v>
          </cell>
          <cell r="B213" t="str">
            <v>Partner</v>
          </cell>
          <cell r="C213">
            <v>-164.76</v>
          </cell>
          <cell r="D213" t="str">
            <v>C</v>
          </cell>
          <cell r="E213">
            <v>22770</v>
          </cell>
          <cell r="F213" t="str">
            <v>C</v>
          </cell>
          <cell r="G213">
            <v>0</v>
          </cell>
          <cell r="I213">
            <v>0</v>
          </cell>
          <cell r="J213" t="str">
            <v>"</v>
          </cell>
          <cell r="K213">
            <v>0</v>
          </cell>
        </row>
        <row r="214">
          <cell r="A214" t="str">
            <v>300PET02</v>
          </cell>
          <cell r="B214" t="str">
            <v>Petroleum Pipe Company</v>
          </cell>
          <cell r="C214">
            <v>102.36</v>
          </cell>
          <cell r="D214" t="str">
            <v>D</v>
          </cell>
          <cell r="E214">
            <v>14146.3</v>
          </cell>
          <cell r="F214" t="str">
            <v>D</v>
          </cell>
          <cell r="G214">
            <v>104.96</v>
          </cell>
          <cell r="H214" t="str">
            <v>D</v>
          </cell>
          <cell r="I214">
            <v>14146.3</v>
          </cell>
          <cell r="J214" t="str">
            <v>D</v>
          </cell>
          <cell r="K214">
            <v>-14146.3</v>
          </cell>
        </row>
        <row r="215">
          <cell r="A215" t="str">
            <v>300PSV01</v>
          </cell>
          <cell r="B215" t="str">
            <v>PSV</v>
          </cell>
          <cell r="C215">
            <v>0.01</v>
          </cell>
          <cell r="D215" t="str">
            <v>D</v>
          </cell>
          <cell r="E215">
            <v>0</v>
          </cell>
          <cell r="G215">
            <v>0.02</v>
          </cell>
          <cell r="H215" t="str">
            <v>D</v>
          </cell>
          <cell r="I215">
            <v>0</v>
          </cell>
          <cell r="K215">
            <v>0</v>
          </cell>
        </row>
        <row r="216">
          <cell r="A216" t="str">
            <v>300RAY01</v>
          </cell>
          <cell r="B216" t="str">
            <v>Raychem N. V.</v>
          </cell>
          <cell r="C216">
            <v>-20.18</v>
          </cell>
          <cell r="D216" t="str">
            <v>C</v>
          </cell>
          <cell r="E216">
            <v>2788.4</v>
          </cell>
          <cell r="F216" t="str">
            <v>C</v>
          </cell>
          <cell r="G216">
            <v>19.66</v>
          </cell>
          <cell r="H216" t="str">
            <v>C</v>
          </cell>
          <cell r="I216">
            <v>2788.4</v>
          </cell>
          <cell r="J216" t="str">
            <v>C</v>
          </cell>
          <cell r="K216">
            <v>2788.4</v>
          </cell>
        </row>
        <row r="217">
          <cell r="A217" t="str">
            <v>300RDS01</v>
          </cell>
          <cell r="B217" t="str">
            <v>RDS (Technical) LTD</v>
          </cell>
          <cell r="C217">
            <v>-8687.1</v>
          </cell>
          <cell r="D217" t="str">
            <v>C</v>
          </cell>
          <cell r="E217">
            <v>1200557.22</v>
          </cell>
          <cell r="F217" t="str">
            <v>C</v>
          </cell>
          <cell r="G217">
            <v>0</v>
          </cell>
          <cell r="I217">
            <v>0</v>
          </cell>
          <cell r="J217" t="str">
            <v>"</v>
          </cell>
          <cell r="K217">
            <v>0</v>
          </cell>
        </row>
        <row r="218">
          <cell r="A218" t="str">
            <v>300RIK01</v>
          </cell>
          <cell r="B218" t="str">
            <v>RIK</v>
          </cell>
          <cell r="C218">
            <v>-78.150000000000006</v>
          </cell>
          <cell r="D218" t="str">
            <v>C</v>
          </cell>
          <cell r="E218">
            <v>10800</v>
          </cell>
          <cell r="F218" t="str">
            <v>C</v>
          </cell>
          <cell r="G218">
            <v>76.16</v>
          </cell>
          <cell r="H218" t="str">
            <v>C</v>
          </cell>
          <cell r="I218">
            <v>10800</v>
          </cell>
          <cell r="J218" t="str">
            <v>C</v>
          </cell>
          <cell r="K218">
            <v>10800</v>
          </cell>
        </row>
        <row r="219">
          <cell r="A219" t="str">
            <v>300ROB01</v>
          </cell>
          <cell r="B219" t="str">
            <v>Robertson &amp; Blums</v>
          </cell>
          <cell r="C219">
            <v>-16416</v>
          </cell>
          <cell r="D219" t="str">
            <v>C</v>
          </cell>
          <cell r="E219">
            <v>2268691.2000000002</v>
          </cell>
          <cell r="F219" t="str">
            <v>C</v>
          </cell>
          <cell r="G219">
            <v>0</v>
          </cell>
          <cell r="I219">
            <v>0</v>
          </cell>
          <cell r="J219" t="str">
            <v>"</v>
          </cell>
          <cell r="K219">
            <v>0</v>
          </cell>
        </row>
        <row r="220">
          <cell r="A220" t="str">
            <v>300SAF01</v>
          </cell>
          <cell r="B220" t="str">
            <v>Safar</v>
          </cell>
          <cell r="C220">
            <v>-86176.54</v>
          </cell>
          <cell r="D220" t="str">
            <v>C</v>
          </cell>
          <cell r="E220">
            <v>11909597.83</v>
          </cell>
          <cell r="F220" t="str">
            <v>C</v>
          </cell>
          <cell r="G220">
            <v>20</v>
          </cell>
          <cell r="H220" t="str">
            <v>D</v>
          </cell>
          <cell r="I220">
            <v>2836</v>
          </cell>
          <cell r="J220" t="str">
            <v>D</v>
          </cell>
          <cell r="K220">
            <v>-2836</v>
          </cell>
        </row>
        <row r="221">
          <cell r="A221" t="str">
            <v>300SAN01</v>
          </cell>
          <cell r="B221" t="str">
            <v>Sanitation &amp; Epid Station</v>
          </cell>
          <cell r="C221">
            <v>0</v>
          </cell>
          <cell r="E221">
            <v>0</v>
          </cell>
          <cell r="G221">
            <v>5512.74</v>
          </cell>
          <cell r="H221" t="str">
            <v>C</v>
          </cell>
          <cell r="I221">
            <v>781707</v>
          </cell>
          <cell r="J221" t="str">
            <v>C</v>
          </cell>
          <cell r="K221">
            <v>781707</v>
          </cell>
        </row>
        <row r="222">
          <cell r="A222" t="str">
            <v>300SAT01</v>
          </cell>
          <cell r="B222" t="str">
            <v>SATEL</v>
          </cell>
          <cell r="C222">
            <v>-86385.61</v>
          </cell>
          <cell r="D222" t="str">
            <v>C</v>
          </cell>
          <cell r="E222">
            <v>11938491.6</v>
          </cell>
          <cell r="F222" t="str">
            <v>C</v>
          </cell>
          <cell r="G222">
            <v>84192.47</v>
          </cell>
          <cell r="H222" t="str">
            <v>C</v>
          </cell>
          <cell r="I222">
            <v>11938491.6</v>
          </cell>
          <cell r="J222" t="str">
            <v>C</v>
          </cell>
          <cell r="K222">
            <v>11938491.6</v>
          </cell>
        </row>
        <row r="223">
          <cell r="A223" t="str">
            <v>300SCH01</v>
          </cell>
          <cell r="B223" t="str">
            <v>Schlumberge</v>
          </cell>
          <cell r="C223">
            <v>-48900</v>
          </cell>
          <cell r="D223" t="str">
            <v>C</v>
          </cell>
          <cell r="E223">
            <v>6757980</v>
          </cell>
          <cell r="F223" t="str">
            <v>C</v>
          </cell>
          <cell r="G223">
            <v>0</v>
          </cell>
          <cell r="I223">
            <v>0</v>
          </cell>
          <cell r="J223" t="str">
            <v>"</v>
          </cell>
          <cell r="K223">
            <v>0</v>
          </cell>
        </row>
        <row r="224">
          <cell r="A224" t="str">
            <v>300SER01</v>
          </cell>
          <cell r="B224" t="str">
            <v>SERT</v>
          </cell>
          <cell r="C224">
            <v>0</v>
          </cell>
          <cell r="E224">
            <v>0</v>
          </cell>
          <cell r="G224">
            <v>1378.68</v>
          </cell>
          <cell r="H224" t="str">
            <v>C</v>
          </cell>
          <cell r="I224">
            <v>195496.82</v>
          </cell>
          <cell r="J224" t="str">
            <v>C</v>
          </cell>
          <cell r="K224">
            <v>195496.82</v>
          </cell>
        </row>
        <row r="225">
          <cell r="A225" t="str">
            <v>300SOY01</v>
          </cell>
          <cell r="B225" t="str">
            <v>SOYUZ</v>
          </cell>
          <cell r="C225">
            <v>0</v>
          </cell>
          <cell r="E225">
            <v>0</v>
          </cell>
          <cell r="G225">
            <v>84.5</v>
          </cell>
          <cell r="H225" t="str">
            <v>C</v>
          </cell>
          <cell r="I225">
            <v>11982</v>
          </cell>
          <cell r="J225" t="str">
            <v>C</v>
          </cell>
          <cell r="K225">
            <v>11982</v>
          </cell>
        </row>
        <row r="226">
          <cell r="A226" t="str">
            <v>300STS01</v>
          </cell>
          <cell r="B226" t="str">
            <v>STS</v>
          </cell>
          <cell r="C226">
            <v>-27.21</v>
          </cell>
          <cell r="D226" t="str">
            <v>C</v>
          </cell>
          <cell r="E226">
            <v>3760</v>
          </cell>
          <cell r="F226" t="str">
            <v>C</v>
          </cell>
          <cell r="G226">
            <v>0</v>
          </cell>
          <cell r="I226">
            <v>0</v>
          </cell>
          <cell r="J226" t="str">
            <v>"</v>
          </cell>
          <cell r="K226">
            <v>0</v>
          </cell>
        </row>
        <row r="227">
          <cell r="A227" t="str">
            <v>300TAN01</v>
          </cell>
          <cell r="B227" t="str">
            <v>TANDEM</v>
          </cell>
          <cell r="C227">
            <v>-8550.34</v>
          </cell>
          <cell r="D227" t="str">
            <v>C</v>
          </cell>
          <cell r="E227">
            <v>1181657</v>
          </cell>
          <cell r="F227" t="str">
            <v>C</v>
          </cell>
          <cell r="G227">
            <v>0</v>
          </cell>
          <cell r="I227">
            <v>0</v>
          </cell>
          <cell r="J227" t="str">
            <v>"</v>
          </cell>
          <cell r="K227">
            <v>0</v>
          </cell>
        </row>
        <row r="228">
          <cell r="A228" t="str">
            <v>300TAT01</v>
          </cell>
          <cell r="B228" t="str">
            <v>Tatyana</v>
          </cell>
          <cell r="C228">
            <v>-24.29</v>
          </cell>
          <cell r="D228" t="str">
            <v>C</v>
          </cell>
          <cell r="E228">
            <v>3357.18</v>
          </cell>
          <cell r="F228" t="str">
            <v>C</v>
          </cell>
          <cell r="G228">
            <v>11.52</v>
          </cell>
          <cell r="H228" t="str">
            <v>C</v>
          </cell>
          <cell r="I228">
            <v>1633.6</v>
          </cell>
          <cell r="J228" t="str">
            <v>C</v>
          </cell>
          <cell r="K228">
            <v>1633.6</v>
          </cell>
        </row>
        <row r="229">
          <cell r="A229" t="str">
            <v>300TAX01</v>
          </cell>
          <cell r="B229" t="str">
            <v>Tax Inspection</v>
          </cell>
          <cell r="C229">
            <v>0</v>
          </cell>
          <cell r="E229">
            <v>0</v>
          </cell>
          <cell r="G229">
            <v>4276.8100000000004</v>
          </cell>
          <cell r="H229" t="str">
            <v>C</v>
          </cell>
          <cell r="I229">
            <v>606452</v>
          </cell>
          <cell r="J229" t="str">
            <v>C</v>
          </cell>
          <cell r="K229">
            <v>606452</v>
          </cell>
        </row>
        <row r="230">
          <cell r="A230" t="str">
            <v>300TEC02</v>
          </cell>
          <cell r="B230" t="str">
            <v>TECHNOTRADE</v>
          </cell>
          <cell r="C230">
            <v>-40212.9</v>
          </cell>
          <cell r="D230" t="str">
            <v>C</v>
          </cell>
          <cell r="E230">
            <v>5557423.3300000001</v>
          </cell>
          <cell r="F230" t="str">
            <v>C</v>
          </cell>
          <cell r="G230">
            <v>29104.62</v>
          </cell>
          <cell r="H230" t="str">
            <v>C</v>
          </cell>
          <cell r="I230">
            <v>4127034.48</v>
          </cell>
          <cell r="J230" t="str">
            <v>C</v>
          </cell>
          <cell r="K230">
            <v>4127034.48</v>
          </cell>
        </row>
        <row r="231">
          <cell r="A231" t="str">
            <v>300TNS01</v>
          </cell>
          <cell r="B231" t="str">
            <v>TNS</v>
          </cell>
          <cell r="C231">
            <v>-20175.37</v>
          </cell>
          <cell r="D231" t="str">
            <v>C</v>
          </cell>
          <cell r="E231">
            <v>2788235.66</v>
          </cell>
          <cell r="F231" t="str">
            <v>C</v>
          </cell>
          <cell r="G231">
            <v>31184.87</v>
          </cell>
          <cell r="H231" t="str">
            <v>C</v>
          </cell>
          <cell r="I231">
            <v>4422014.9000000004</v>
          </cell>
          <cell r="J231" t="str">
            <v>C</v>
          </cell>
          <cell r="K231">
            <v>4422014.9000000004</v>
          </cell>
        </row>
        <row r="232">
          <cell r="A232" t="str">
            <v>300TRA01</v>
          </cell>
          <cell r="B232" t="str">
            <v>Trans Oil</v>
          </cell>
          <cell r="C232">
            <v>-14927.12</v>
          </cell>
          <cell r="D232" t="str">
            <v>C</v>
          </cell>
          <cell r="E232">
            <v>2062928.47</v>
          </cell>
          <cell r="F232" t="str">
            <v>C</v>
          </cell>
          <cell r="G232">
            <v>14689.95</v>
          </cell>
          <cell r="H232" t="str">
            <v>C</v>
          </cell>
          <cell r="I232">
            <v>2083034.91</v>
          </cell>
          <cell r="J232" t="str">
            <v>C</v>
          </cell>
          <cell r="K232">
            <v>2083034.91</v>
          </cell>
        </row>
        <row r="233">
          <cell r="A233" t="str">
            <v>300TRU01</v>
          </cell>
          <cell r="B233" t="str">
            <v>Trucat International</v>
          </cell>
          <cell r="C233">
            <v>-52518</v>
          </cell>
          <cell r="D233" t="str">
            <v>C</v>
          </cell>
          <cell r="E233">
            <v>7257987.5999999996</v>
          </cell>
          <cell r="F233" t="str">
            <v>C</v>
          </cell>
          <cell r="G233">
            <v>1360</v>
          </cell>
          <cell r="H233" t="str">
            <v>C</v>
          </cell>
          <cell r="I233">
            <v>192848</v>
          </cell>
          <cell r="J233" t="str">
            <v>C</v>
          </cell>
          <cell r="K233">
            <v>192848</v>
          </cell>
        </row>
        <row r="234">
          <cell r="A234" t="str">
            <v>300TVS01</v>
          </cell>
          <cell r="B234" t="str">
            <v>TVS&amp;V</v>
          </cell>
          <cell r="C234">
            <v>0</v>
          </cell>
          <cell r="E234">
            <v>0</v>
          </cell>
          <cell r="G234">
            <v>15.08</v>
          </cell>
          <cell r="H234" t="str">
            <v>C</v>
          </cell>
          <cell r="I234">
            <v>2137.7399999999998</v>
          </cell>
          <cell r="J234" t="str">
            <v>C</v>
          </cell>
          <cell r="K234">
            <v>2137.7399999999998</v>
          </cell>
        </row>
        <row r="235">
          <cell r="A235" t="str">
            <v>300UIM01</v>
          </cell>
          <cell r="B235" t="str">
            <v>Uimaganbetov</v>
          </cell>
          <cell r="C235">
            <v>0</v>
          </cell>
          <cell r="E235">
            <v>0</v>
          </cell>
          <cell r="G235">
            <v>895.63</v>
          </cell>
          <cell r="H235" t="str">
            <v>C</v>
          </cell>
          <cell r="I235">
            <v>127000</v>
          </cell>
          <cell r="J235" t="str">
            <v>C</v>
          </cell>
          <cell r="K235">
            <v>127000</v>
          </cell>
        </row>
        <row r="236">
          <cell r="A236" t="str">
            <v>300URA01</v>
          </cell>
          <cell r="B236" t="str">
            <v>URAL AUTO TRADING</v>
          </cell>
          <cell r="C236">
            <v>-4565</v>
          </cell>
          <cell r="D236" t="str">
            <v>C</v>
          </cell>
          <cell r="E236">
            <v>630883</v>
          </cell>
          <cell r="F236" t="str">
            <v>C</v>
          </cell>
          <cell r="G236">
            <v>0</v>
          </cell>
          <cell r="I236">
            <v>0</v>
          </cell>
          <cell r="J236" t="str">
            <v>"</v>
          </cell>
          <cell r="K236">
            <v>0</v>
          </cell>
        </row>
        <row r="237">
          <cell r="A237" t="str">
            <v>300VIT01</v>
          </cell>
          <cell r="B237" t="str">
            <v>VITO</v>
          </cell>
          <cell r="C237">
            <v>-18557.84</v>
          </cell>
          <cell r="D237" t="str">
            <v>C</v>
          </cell>
          <cell r="E237">
            <v>2564692.86</v>
          </cell>
          <cell r="F237" t="str">
            <v>C</v>
          </cell>
          <cell r="G237">
            <v>21168.880000000001</v>
          </cell>
          <cell r="H237" t="str">
            <v>C</v>
          </cell>
          <cell r="I237">
            <v>3001747.46</v>
          </cell>
          <cell r="J237" t="str">
            <v>C</v>
          </cell>
          <cell r="K237">
            <v>3001747.46</v>
          </cell>
        </row>
        <row r="238">
          <cell r="A238" t="str">
            <v>300WEA02</v>
          </cell>
          <cell r="B238" t="str">
            <v>Weatherford</v>
          </cell>
          <cell r="C238">
            <v>-1463</v>
          </cell>
          <cell r="D238" t="str">
            <v>C</v>
          </cell>
          <cell r="E238">
            <v>202186.6</v>
          </cell>
          <cell r="F238" t="str">
            <v>C</v>
          </cell>
          <cell r="G238">
            <v>0</v>
          </cell>
          <cell r="I238">
            <v>0</v>
          </cell>
          <cell r="J238" t="str">
            <v>"</v>
          </cell>
          <cell r="K238">
            <v>0</v>
          </cell>
        </row>
        <row r="239">
          <cell r="A239" t="str">
            <v>300WES01</v>
          </cell>
          <cell r="B239" t="str">
            <v>West</v>
          </cell>
          <cell r="C239">
            <v>-4043.23</v>
          </cell>
          <cell r="D239" t="str">
            <v>C</v>
          </cell>
          <cell r="E239">
            <v>558775</v>
          </cell>
          <cell r="F239" t="str">
            <v>C</v>
          </cell>
          <cell r="G239">
            <v>0.14000000000000001</v>
          </cell>
          <cell r="H239" t="str">
            <v>C</v>
          </cell>
          <cell r="I239">
            <v>20</v>
          </cell>
          <cell r="J239" t="str">
            <v>C</v>
          </cell>
          <cell r="K239">
            <v>20</v>
          </cell>
        </row>
        <row r="240">
          <cell r="A240" t="str">
            <v>300ZHA01</v>
          </cell>
          <cell r="B240" t="str">
            <v>Zhaksylyk</v>
          </cell>
          <cell r="C240">
            <v>-5642.99</v>
          </cell>
          <cell r="D240" t="str">
            <v>C</v>
          </cell>
          <cell r="E240">
            <v>779862</v>
          </cell>
          <cell r="F240" t="str">
            <v>C</v>
          </cell>
          <cell r="G240">
            <v>7780.66</v>
          </cell>
          <cell r="H240" t="str">
            <v>D</v>
          </cell>
          <cell r="I240">
            <v>1103298</v>
          </cell>
          <cell r="J240" t="str">
            <v>D</v>
          </cell>
          <cell r="K240">
            <v>-1103298</v>
          </cell>
        </row>
        <row r="241">
          <cell r="A241">
            <v>3051001</v>
          </cell>
          <cell r="B241" t="str">
            <v>Accrued Interest Payable</v>
          </cell>
          <cell r="C241">
            <v>-3439.27</v>
          </cell>
          <cell r="D241" t="str">
            <v>C</v>
          </cell>
          <cell r="E241">
            <v>475307.66</v>
          </cell>
          <cell r="F241" t="str">
            <v>C</v>
          </cell>
          <cell r="G241">
            <v>31.53</v>
          </cell>
          <cell r="H241" t="str">
            <v>D</v>
          </cell>
          <cell r="I241">
            <v>4470.51</v>
          </cell>
          <cell r="J241" t="str">
            <v>D</v>
          </cell>
          <cell r="K241">
            <v>-4470.51</v>
          </cell>
        </row>
        <row r="242">
          <cell r="A242">
            <v>3153001</v>
          </cell>
          <cell r="B242" t="str">
            <v>Current Income Tax Payable</v>
          </cell>
          <cell r="C242">
            <v>-24363.24</v>
          </cell>
          <cell r="D242" t="str">
            <v>C</v>
          </cell>
          <cell r="E242">
            <v>3367000</v>
          </cell>
          <cell r="F242" t="str">
            <v>C</v>
          </cell>
          <cell r="G242">
            <v>15330.01</v>
          </cell>
          <cell r="H242" t="str">
            <v>C</v>
          </cell>
          <cell r="I242">
            <v>2173796</v>
          </cell>
          <cell r="J242" t="str">
            <v>C</v>
          </cell>
          <cell r="K242">
            <v>2173796</v>
          </cell>
        </row>
        <row r="243">
          <cell r="A243">
            <v>3154001</v>
          </cell>
          <cell r="B243" t="str">
            <v>Other Taxes Payable</v>
          </cell>
          <cell r="C243">
            <v>-4399.42</v>
          </cell>
          <cell r="D243" t="str">
            <v>C</v>
          </cell>
          <cell r="E243">
            <v>608000</v>
          </cell>
          <cell r="F243" t="str">
            <v>C</v>
          </cell>
          <cell r="G243">
            <v>0.86</v>
          </cell>
          <cell r="H243" t="str">
            <v>D</v>
          </cell>
          <cell r="I243">
            <v>122</v>
          </cell>
          <cell r="J243" t="str">
            <v>D</v>
          </cell>
          <cell r="K243">
            <v>-122</v>
          </cell>
        </row>
        <row r="244">
          <cell r="A244">
            <v>3154015</v>
          </cell>
          <cell r="B244" t="str">
            <v>Pension Fund</v>
          </cell>
          <cell r="C244">
            <v>-43892.91</v>
          </cell>
          <cell r="D244" t="str">
            <v>C</v>
          </cell>
          <cell r="E244">
            <v>6066000</v>
          </cell>
          <cell r="F244" t="str">
            <v>C</v>
          </cell>
          <cell r="G244">
            <v>37152.160000000003</v>
          </cell>
          <cell r="H244" t="str">
            <v>C</v>
          </cell>
          <cell r="I244">
            <v>5268176</v>
          </cell>
          <cell r="J244" t="str">
            <v>C</v>
          </cell>
          <cell r="K244">
            <v>5268176</v>
          </cell>
        </row>
        <row r="245">
          <cell r="A245">
            <v>3154030</v>
          </cell>
          <cell r="B245" t="str">
            <v>Property Tax</v>
          </cell>
          <cell r="C245">
            <v>-56606.57</v>
          </cell>
          <cell r="D245" t="str">
            <v>C</v>
          </cell>
          <cell r="E245">
            <v>7823028</v>
          </cell>
          <cell r="F245" t="str">
            <v>C</v>
          </cell>
          <cell r="G245">
            <v>50294.11</v>
          </cell>
          <cell r="H245" t="str">
            <v>C</v>
          </cell>
          <cell r="I245">
            <v>7131705</v>
          </cell>
          <cell r="J245" t="str">
            <v>C</v>
          </cell>
          <cell r="K245">
            <v>7131705</v>
          </cell>
        </row>
        <row r="246">
          <cell r="A246">
            <v>3154040</v>
          </cell>
          <cell r="B246" t="str">
            <v>Current Social Tax P/A</v>
          </cell>
          <cell r="C246">
            <v>-14703.33</v>
          </cell>
          <cell r="D246" t="str">
            <v>C</v>
          </cell>
          <cell r="E246">
            <v>2032000</v>
          </cell>
          <cell r="F246" t="str">
            <v>C</v>
          </cell>
          <cell r="G246">
            <v>19436.5</v>
          </cell>
          <cell r="H246" t="str">
            <v>C</v>
          </cell>
          <cell r="I246">
            <v>2756096</v>
          </cell>
          <cell r="J246" t="str">
            <v>C</v>
          </cell>
          <cell r="K246">
            <v>2756096</v>
          </cell>
        </row>
        <row r="247">
          <cell r="A247">
            <v>3201001</v>
          </cell>
          <cell r="B247" t="str">
            <v>Withholding Tax Payable</v>
          </cell>
          <cell r="C247">
            <v>-76136.12</v>
          </cell>
          <cell r="D247" t="str">
            <v>C</v>
          </cell>
          <cell r="E247">
            <v>10522012.34</v>
          </cell>
          <cell r="F247" t="str">
            <v>C</v>
          </cell>
          <cell r="G247">
            <v>7275.48</v>
          </cell>
          <cell r="H247" t="str">
            <v>C</v>
          </cell>
          <cell r="I247">
            <v>1031663</v>
          </cell>
          <cell r="J247" t="str">
            <v>C</v>
          </cell>
          <cell r="K247">
            <v>1031663</v>
          </cell>
        </row>
        <row r="248">
          <cell r="A248">
            <v>3201002</v>
          </cell>
          <cell r="B248" t="str">
            <v>Accrued Current Payroll</v>
          </cell>
          <cell r="C248">
            <v>-33151.040000000001</v>
          </cell>
          <cell r="D248" t="str">
            <v>C</v>
          </cell>
          <cell r="E248">
            <v>4581474</v>
          </cell>
          <cell r="F248" t="str">
            <v>C</v>
          </cell>
          <cell r="G248">
            <v>63958.28</v>
          </cell>
          <cell r="H248" t="str">
            <v>C</v>
          </cell>
          <cell r="I248">
            <v>9069284.3599999994</v>
          </cell>
          <cell r="J248" t="str">
            <v>C</v>
          </cell>
          <cell r="K248">
            <v>9069284.3599999994</v>
          </cell>
        </row>
        <row r="249">
          <cell r="A249">
            <v>3301010</v>
          </cell>
          <cell r="B249" t="str">
            <v>Chase Bank of Texas</v>
          </cell>
          <cell r="C249">
            <v>-577777.75</v>
          </cell>
          <cell r="D249" t="str">
            <v>C</v>
          </cell>
          <cell r="E249">
            <v>79848885.049999997</v>
          </cell>
          <cell r="F249" t="str">
            <v>C</v>
          </cell>
          <cell r="G249">
            <v>0</v>
          </cell>
          <cell r="I249">
            <v>0</v>
          </cell>
          <cell r="J249" t="str">
            <v>"</v>
          </cell>
          <cell r="K249">
            <v>0</v>
          </cell>
        </row>
        <row r="250">
          <cell r="A250">
            <v>3302010</v>
          </cell>
          <cell r="B250" t="str">
            <v>CAP-G Cash Advances</v>
          </cell>
          <cell r="C250">
            <v>-20671850.170000002</v>
          </cell>
          <cell r="D250" t="str">
            <v>C</v>
          </cell>
          <cell r="E250">
            <v>2856849693.4899998</v>
          </cell>
          <cell r="F250" t="str">
            <v>C</v>
          </cell>
          <cell r="G250">
            <v>28131850.170000002</v>
          </cell>
          <cell r="H250" t="str">
            <v>C</v>
          </cell>
          <cell r="I250">
            <v>3989096354.1100001</v>
          </cell>
          <cell r="J250" t="str">
            <v>C</v>
          </cell>
          <cell r="K250">
            <v>3989096354.1100001</v>
          </cell>
        </row>
        <row r="251">
          <cell r="A251">
            <v>3302020</v>
          </cell>
          <cell r="B251" t="str">
            <v>CAP-G Management Fees</v>
          </cell>
          <cell r="C251">
            <v>-6888750</v>
          </cell>
          <cell r="D251" t="str">
            <v>C</v>
          </cell>
          <cell r="E251">
            <v>952025250</v>
          </cell>
          <cell r="F251" t="str">
            <v>C</v>
          </cell>
          <cell r="G251">
            <v>6888750</v>
          </cell>
          <cell r="H251" t="str">
            <v>C</v>
          </cell>
          <cell r="I251">
            <v>976824750</v>
          </cell>
          <cell r="J251" t="str">
            <v>C</v>
          </cell>
          <cell r="K251">
            <v>976824750</v>
          </cell>
        </row>
        <row r="252">
          <cell r="A252">
            <v>3302030</v>
          </cell>
          <cell r="B252" t="str">
            <v>CAP-G Other</v>
          </cell>
          <cell r="C252">
            <v>-2603107.1800000002</v>
          </cell>
          <cell r="D252" t="str">
            <v>C</v>
          </cell>
          <cell r="E252">
            <v>359749412.27999997</v>
          </cell>
          <cell r="F252" t="str">
            <v>C</v>
          </cell>
          <cell r="G252">
            <v>3185952.86</v>
          </cell>
          <cell r="H252" t="str">
            <v>C</v>
          </cell>
          <cell r="I252">
            <v>451768115.55000001</v>
          </cell>
          <cell r="J252" t="str">
            <v>C</v>
          </cell>
          <cell r="K252">
            <v>451768115.55000001</v>
          </cell>
        </row>
        <row r="253">
          <cell r="A253">
            <v>3352001</v>
          </cell>
          <cell r="B253" t="str">
            <v>Interest Payable to Related Pa</v>
          </cell>
          <cell r="C253">
            <v>-3281382</v>
          </cell>
          <cell r="D253" t="str">
            <v>C</v>
          </cell>
          <cell r="E253">
            <v>453486992.39999998</v>
          </cell>
          <cell r="F253" t="str">
            <v>C</v>
          </cell>
          <cell r="G253">
            <v>3908781</v>
          </cell>
          <cell r="H253" t="str">
            <v>C</v>
          </cell>
          <cell r="I253">
            <v>554265145.79999995</v>
          </cell>
          <cell r="J253" t="str">
            <v>C</v>
          </cell>
          <cell r="K253">
            <v>554265145.79999995</v>
          </cell>
        </row>
        <row r="254">
          <cell r="A254">
            <v>4001010</v>
          </cell>
          <cell r="B254" t="str">
            <v>Central Asia Petroleum</v>
          </cell>
          <cell r="C254">
            <v>-100000</v>
          </cell>
          <cell r="D254" t="str">
            <v>C</v>
          </cell>
          <cell r="E254">
            <v>7555000</v>
          </cell>
          <cell r="F254" t="str">
            <v>C</v>
          </cell>
          <cell r="G254">
            <v>100000</v>
          </cell>
          <cell r="H254" t="str">
            <v>C</v>
          </cell>
          <cell r="I254">
            <v>7555000</v>
          </cell>
          <cell r="J254" t="str">
            <v>C</v>
          </cell>
          <cell r="K254">
            <v>7555000</v>
          </cell>
        </row>
        <row r="255">
          <cell r="A255">
            <v>4001020</v>
          </cell>
          <cell r="B255" t="str">
            <v>Kazakhoil</v>
          </cell>
          <cell r="C255">
            <v>-80000</v>
          </cell>
          <cell r="D255" t="str">
            <v>C</v>
          </cell>
          <cell r="E255">
            <v>6044000</v>
          </cell>
          <cell r="F255" t="str">
            <v>C</v>
          </cell>
          <cell r="G255">
            <v>80000</v>
          </cell>
          <cell r="H255" t="str">
            <v>C</v>
          </cell>
          <cell r="I255">
            <v>6044000</v>
          </cell>
          <cell r="J255" t="str">
            <v>C</v>
          </cell>
          <cell r="K255">
            <v>6044000</v>
          </cell>
        </row>
        <row r="256">
          <cell r="A256">
            <v>4001030</v>
          </cell>
          <cell r="B256" t="str">
            <v>Mangistau Terra International</v>
          </cell>
          <cell r="C256">
            <v>-20000</v>
          </cell>
          <cell r="D256" t="str">
            <v>C</v>
          </cell>
          <cell r="E256">
            <v>1511000</v>
          </cell>
          <cell r="F256" t="str">
            <v>C</v>
          </cell>
          <cell r="G256">
            <v>20000</v>
          </cell>
          <cell r="H256" t="str">
            <v>C</v>
          </cell>
          <cell r="I256">
            <v>1511000</v>
          </cell>
          <cell r="J256" t="str">
            <v>C</v>
          </cell>
          <cell r="K256">
            <v>1511000</v>
          </cell>
        </row>
        <row r="257">
          <cell r="A257">
            <v>4101001</v>
          </cell>
          <cell r="B257" t="str">
            <v>Retained Earnings</v>
          </cell>
          <cell r="C257">
            <v>12007422.99</v>
          </cell>
          <cell r="D257" t="str">
            <v>D</v>
          </cell>
          <cell r="E257">
            <v>2909168026.1300001</v>
          </cell>
          <cell r="F257" t="str">
            <v>D</v>
          </cell>
          <cell r="G257">
            <v>12007422.99</v>
          </cell>
          <cell r="H257" t="str">
            <v>D</v>
          </cell>
          <cell r="I257">
            <v>2909168026.1300001</v>
          </cell>
          <cell r="J257" t="str">
            <v>D</v>
          </cell>
          <cell r="K257">
            <v>-2909168026.1300001</v>
          </cell>
        </row>
        <row r="258">
          <cell r="A258">
            <v>5991001</v>
          </cell>
          <cell r="B258" t="str">
            <v>Currency Exchange Gain</v>
          </cell>
          <cell r="C258">
            <v>-0.01</v>
          </cell>
          <cell r="D258" t="str">
            <v>C</v>
          </cell>
          <cell r="E258">
            <v>0</v>
          </cell>
          <cell r="G258">
            <v>17401.310000000001</v>
          </cell>
          <cell r="H258" t="str">
            <v>C</v>
          </cell>
          <cell r="I258">
            <v>3210683.73</v>
          </cell>
          <cell r="J258" t="str">
            <v>C</v>
          </cell>
          <cell r="K258">
            <v>3210683.73</v>
          </cell>
        </row>
        <row r="259">
          <cell r="A259">
            <v>6995001</v>
          </cell>
          <cell r="B259" t="str">
            <v>Depreciation - Corp. Assets</v>
          </cell>
          <cell r="C259">
            <v>0</v>
          </cell>
          <cell r="E259">
            <v>0</v>
          </cell>
          <cell r="G259">
            <v>197816.07</v>
          </cell>
          <cell r="H259" t="str">
            <v>D</v>
          </cell>
          <cell r="I259">
            <v>15301073.23</v>
          </cell>
          <cell r="J259" t="str">
            <v>D</v>
          </cell>
          <cell r="K259">
            <v>-15301073.23</v>
          </cell>
        </row>
        <row r="260">
          <cell r="A260">
            <v>7002001</v>
          </cell>
          <cell r="B260" t="str">
            <v>Geophysical Expenses</v>
          </cell>
          <cell r="C260">
            <v>-0.01</v>
          </cell>
          <cell r="D260" t="str">
            <v>C</v>
          </cell>
          <cell r="E260">
            <v>0</v>
          </cell>
          <cell r="G260">
            <v>0</v>
          </cell>
          <cell r="I260">
            <v>0</v>
          </cell>
          <cell r="K260">
            <v>0</v>
          </cell>
        </row>
        <row r="261">
          <cell r="A261">
            <v>8000201</v>
          </cell>
          <cell r="B261" t="str">
            <v>Office Supplies</v>
          </cell>
          <cell r="C261">
            <v>0</v>
          </cell>
          <cell r="E261">
            <v>0</v>
          </cell>
          <cell r="G261">
            <v>5264.89</v>
          </cell>
          <cell r="H261" t="str">
            <v>D</v>
          </cell>
          <cell r="I261">
            <v>739858.21</v>
          </cell>
          <cell r="J261" t="str">
            <v>D</v>
          </cell>
          <cell r="K261">
            <v>-739858.21</v>
          </cell>
        </row>
        <row r="262">
          <cell r="A262">
            <v>8000301</v>
          </cell>
          <cell r="B262" t="str">
            <v>Utilities</v>
          </cell>
          <cell r="C262">
            <v>0.01</v>
          </cell>
          <cell r="D262" t="str">
            <v>D</v>
          </cell>
          <cell r="E262">
            <v>0</v>
          </cell>
          <cell r="G262">
            <v>3972.9</v>
          </cell>
          <cell r="H262" t="str">
            <v>D</v>
          </cell>
          <cell r="I262">
            <v>558661.9</v>
          </cell>
          <cell r="J262" t="str">
            <v>D</v>
          </cell>
          <cell r="K262">
            <v>-558661.9</v>
          </cell>
        </row>
        <row r="263">
          <cell r="A263">
            <v>8000501</v>
          </cell>
          <cell r="B263" t="str">
            <v>Travel and Lodging</v>
          </cell>
          <cell r="C263">
            <v>0</v>
          </cell>
          <cell r="E263">
            <v>0</v>
          </cell>
          <cell r="G263">
            <v>91023.67</v>
          </cell>
          <cell r="H263" t="str">
            <v>D</v>
          </cell>
          <cell r="I263">
            <v>12814567.43</v>
          </cell>
          <cell r="J263" t="str">
            <v>D</v>
          </cell>
          <cell r="K263">
            <v>-12814567.43</v>
          </cell>
        </row>
        <row r="264">
          <cell r="A264">
            <v>8000601</v>
          </cell>
          <cell r="B264" t="str">
            <v>Meals &amp; Entertainment</v>
          </cell>
          <cell r="C264">
            <v>0</v>
          </cell>
          <cell r="E264">
            <v>0</v>
          </cell>
          <cell r="G264">
            <v>5548.78</v>
          </cell>
          <cell r="H264" t="str">
            <v>D</v>
          </cell>
          <cell r="I264">
            <v>774262</v>
          </cell>
          <cell r="J264" t="str">
            <v>D</v>
          </cell>
          <cell r="K264">
            <v>-774262</v>
          </cell>
        </row>
        <row r="265">
          <cell r="A265">
            <v>8000701</v>
          </cell>
          <cell r="B265" t="str">
            <v>Bank Fees</v>
          </cell>
          <cell r="C265">
            <v>0</v>
          </cell>
          <cell r="E265">
            <v>0</v>
          </cell>
          <cell r="G265">
            <v>10280.44</v>
          </cell>
          <cell r="H265" t="str">
            <v>D</v>
          </cell>
          <cell r="I265">
            <v>1442504.97</v>
          </cell>
          <cell r="J265" t="str">
            <v>D</v>
          </cell>
          <cell r="K265">
            <v>-1442504.97</v>
          </cell>
        </row>
        <row r="266">
          <cell r="A266">
            <v>8000801</v>
          </cell>
          <cell r="B266" t="str">
            <v>Postage &amp; Courier</v>
          </cell>
          <cell r="C266">
            <v>0</v>
          </cell>
          <cell r="E266">
            <v>0</v>
          </cell>
          <cell r="G266">
            <v>210.04</v>
          </cell>
          <cell r="H266" t="str">
            <v>D</v>
          </cell>
          <cell r="I266">
            <v>29403.67</v>
          </cell>
          <cell r="J266" t="str">
            <v>D</v>
          </cell>
          <cell r="K266">
            <v>-29403.67</v>
          </cell>
        </row>
        <row r="267">
          <cell r="A267">
            <v>8001001</v>
          </cell>
          <cell r="B267" t="str">
            <v>Contributions</v>
          </cell>
          <cell r="C267">
            <v>0</v>
          </cell>
          <cell r="E267">
            <v>0</v>
          </cell>
          <cell r="G267">
            <v>2282.04</v>
          </cell>
          <cell r="H267" t="str">
            <v>D</v>
          </cell>
          <cell r="I267">
            <v>315500</v>
          </cell>
          <cell r="J267" t="str">
            <v>D</v>
          </cell>
          <cell r="K267">
            <v>-315500</v>
          </cell>
        </row>
        <row r="268">
          <cell r="A268">
            <v>8001010</v>
          </cell>
          <cell r="B268" t="str">
            <v>Training</v>
          </cell>
          <cell r="C268">
            <v>0</v>
          </cell>
          <cell r="E268">
            <v>0</v>
          </cell>
          <cell r="G268">
            <v>57381.77</v>
          </cell>
          <cell r="H268" t="str">
            <v>D</v>
          </cell>
          <cell r="I268">
            <v>8006480.8399999999</v>
          </cell>
          <cell r="J268" t="str">
            <v>D</v>
          </cell>
          <cell r="K268">
            <v>-8006480.8399999999</v>
          </cell>
        </row>
        <row r="269">
          <cell r="A269">
            <v>8001401</v>
          </cell>
          <cell r="B269" t="str">
            <v>Transportation</v>
          </cell>
          <cell r="C269">
            <v>0</v>
          </cell>
          <cell r="E269">
            <v>0</v>
          </cell>
          <cell r="G269">
            <v>2888.68</v>
          </cell>
          <cell r="H269" t="str">
            <v>D</v>
          </cell>
          <cell r="I269">
            <v>404360.51</v>
          </cell>
          <cell r="J269" t="str">
            <v>D</v>
          </cell>
          <cell r="K269">
            <v>-404360.51</v>
          </cell>
        </row>
        <row r="270">
          <cell r="A270">
            <v>8001501</v>
          </cell>
          <cell r="B270" t="str">
            <v>Parking</v>
          </cell>
          <cell r="C270">
            <v>0</v>
          </cell>
          <cell r="E270">
            <v>0</v>
          </cell>
          <cell r="G270">
            <v>407.45</v>
          </cell>
          <cell r="H270" t="str">
            <v>D</v>
          </cell>
          <cell r="I270">
            <v>56900</v>
          </cell>
          <cell r="J270" t="str">
            <v>D</v>
          </cell>
          <cell r="K270">
            <v>-56900</v>
          </cell>
        </row>
        <row r="271">
          <cell r="A271">
            <v>8001601</v>
          </cell>
          <cell r="B271" t="str">
            <v>Telecommunication Exp</v>
          </cell>
          <cell r="C271">
            <v>0</v>
          </cell>
          <cell r="E271">
            <v>0</v>
          </cell>
          <cell r="G271">
            <v>8833.92</v>
          </cell>
          <cell r="H271" t="str">
            <v>D</v>
          </cell>
          <cell r="I271">
            <v>1250000</v>
          </cell>
          <cell r="J271" t="str">
            <v>D</v>
          </cell>
          <cell r="K271">
            <v>-1250000</v>
          </cell>
        </row>
        <row r="272">
          <cell r="A272">
            <v>8001602</v>
          </cell>
          <cell r="B272" t="str">
            <v>Mobiles</v>
          </cell>
          <cell r="C272">
            <v>0</v>
          </cell>
          <cell r="E272">
            <v>0</v>
          </cell>
          <cell r="G272">
            <v>11543.92</v>
          </cell>
          <cell r="H272" t="str">
            <v>D</v>
          </cell>
          <cell r="I272">
            <v>1623575.52</v>
          </cell>
          <cell r="J272" t="str">
            <v>D</v>
          </cell>
          <cell r="K272">
            <v>-1623575.52</v>
          </cell>
        </row>
        <row r="273">
          <cell r="A273">
            <v>8001603</v>
          </cell>
          <cell r="B273" t="str">
            <v>Telephone Lines</v>
          </cell>
          <cell r="C273">
            <v>0</v>
          </cell>
          <cell r="E273">
            <v>0</v>
          </cell>
          <cell r="G273">
            <v>14063.95</v>
          </cell>
          <cell r="H273" t="str">
            <v>D</v>
          </cell>
          <cell r="I273">
            <v>1967053.88</v>
          </cell>
          <cell r="J273" t="str">
            <v>D</v>
          </cell>
          <cell r="K273">
            <v>-1967053.88</v>
          </cell>
        </row>
        <row r="274">
          <cell r="A274">
            <v>8001604</v>
          </cell>
          <cell r="B274" t="str">
            <v>Appartments</v>
          </cell>
          <cell r="C274">
            <v>0</v>
          </cell>
          <cell r="E274">
            <v>0</v>
          </cell>
          <cell r="G274">
            <v>1780.36</v>
          </cell>
          <cell r="H274" t="str">
            <v>D</v>
          </cell>
          <cell r="I274">
            <v>249714.67</v>
          </cell>
          <cell r="J274" t="str">
            <v>D</v>
          </cell>
          <cell r="K274">
            <v>-249714.67</v>
          </cell>
        </row>
        <row r="275">
          <cell r="A275">
            <v>8001605</v>
          </cell>
          <cell r="B275" t="str">
            <v>Internet &amp; E-Mail Services</v>
          </cell>
          <cell r="C275">
            <v>0</v>
          </cell>
          <cell r="E275">
            <v>0</v>
          </cell>
          <cell r="G275">
            <v>1162.07</v>
          </cell>
          <cell r="H275" t="str">
            <v>D</v>
          </cell>
          <cell r="I275">
            <v>163154.16</v>
          </cell>
          <cell r="J275" t="str">
            <v>D</v>
          </cell>
          <cell r="K275">
            <v>-163154.16</v>
          </cell>
        </row>
        <row r="276">
          <cell r="A276">
            <v>8006001</v>
          </cell>
          <cell r="B276" t="str">
            <v>Company labor</v>
          </cell>
          <cell r="C276">
            <v>0</v>
          </cell>
          <cell r="E276">
            <v>0</v>
          </cell>
          <cell r="G276">
            <v>116960.41</v>
          </cell>
          <cell r="H276" t="str">
            <v>D</v>
          </cell>
          <cell r="I276">
            <v>16506597.75</v>
          </cell>
          <cell r="J276" t="str">
            <v>D</v>
          </cell>
          <cell r="K276">
            <v>-16506597.75</v>
          </cell>
        </row>
        <row r="277">
          <cell r="A277">
            <v>8006201</v>
          </cell>
          <cell r="B277" t="str">
            <v>Contract Labor</v>
          </cell>
          <cell r="C277">
            <v>0</v>
          </cell>
          <cell r="E277">
            <v>0</v>
          </cell>
          <cell r="G277">
            <v>131988</v>
          </cell>
          <cell r="H277" t="str">
            <v>D</v>
          </cell>
          <cell r="I277">
            <v>18539914.399999999</v>
          </cell>
          <cell r="J277" t="str">
            <v>D</v>
          </cell>
          <cell r="K277">
            <v>-18539914.399999999</v>
          </cell>
        </row>
        <row r="278">
          <cell r="A278">
            <v>8006701</v>
          </cell>
          <cell r="B278" t="str">
            <v>Professional Services</v>
          </cell>
          <cell r="C278">
            <v>0</v>
          </cell>
          <cell r="E278">
            <v>0</v>
          </cell>
          <cell r="G278">
            <v>9089.59</v>
          </cell>
          <cell r="H278" t="str">
            <v>D</v>
          </cell>
          <cell r="I278">
            <v>1277700</v>
          </cell>
          <cell r="J278" t="str">
            <v>D</v>
          </cell>
          <cell r="K278">
            <v>-1277700</v>
          </cell>
        </row>
        <row r="279">
          <cell r="A279">
            <v>8007001</v>
          </cell>
          <cell r="B279" t="str">
            <v>Legal Expenses</v>
          </cell>
          <cell r="C279">
            <v>0</v>
          </cell>
          <cell r="E279">
            <v>0</v>
          </cell>
          <cell r="G279">
            <v>28395.599999999999</v>
          </cell>
          <cell r="H279" t="str">
            <v>D</v>
          </cell>
          <cell r="I279">
            <v>4011937.1</v>
          </cell>
          <cell r="J279" t="str">
            <v>D</v>
          </cell>
          <cell r="K279">
            <v>-4011937.1</v>
          </cell>
        </row>
        <row r="280">
          <cell r="A280">
            <v>8007501</v>
          </cell>
          <cell r="B280" t="str">
            <v>Accounting &amp; Audit</v>
          </cell>
          <cell r="C280">
            <v>0</v>
          </cell>
          <cell r="E280">
            <v>0</v>
          </cell>
          <cell r="G280">
            <v>26017</v>
          </cell>
          <cell r="H280" t="str">
            <v>D</v>
          </cell>
          <cell r="I280">
            <v>3689210.6</v>
          </cell>
          <cell r="J280" t="str">
            <v>D</v>
          </cell>
          <cell r="K280">
            <v>-3689210.6</v>
          </cell>
        </row>
        <row r="281">
          <cell r="A281">
            <v>8008001</v>
          </cell>
          <cell r="B281" t="str">
            <v>Misc. G. &amp; A.</v>
          </cell>
          <cell r="C281">
            <v>0</v>
          </cell>
          <cell r="E281">
            <v>0</v>
          </cell>
          <cell r="G281">
            <v>9866.26</v>
          </cell>
          <cell r="H281" t="str">
            <v>D</v>
          </cell>
          <cell r="I281">
            <v>1382175.88</v>
          </cell>
          <cell r="J281" t="str">
            <v>D</v>
          </cell>
          <cell r="K281">
            <v>-1382175.88</v>
          </cell>
        </row>
        <row r="282">
          <cell r="A282">
            <v>8009001</v>
          </cell>
          <cell r="B282" t="str">
            <v>Licence Registration Fees</v>
          </cell>
          <cell r="C282">
            <v>0</v>
          </cell>
          <cell r="E282">
            <v>0</v>
          </cell>
          <cell r="G282">
            <v>16550.740000000002</v>
          </cell>
          <cell r="H282" t="str">
            <v>D</v>
          </cell>
          <cell r="I282">
            <v>2316256.15</v>
          </cell>
          <cell r="J282" t="str">
            <v>D</v>
          </cell>
          <cell r="K282">
            <v>-2316256.15</v>
          </cell>
        </row>
        <row r="283">
          <cell r="A283">
            <v>8009701</v>
          </cell>
          <cell r="B283" t="str">
            <v>Repairs &amp; Installations</v>
          </cell>
          <cell r="C283">
            <v>0</v>
          </cell>
          <cell r="E283">
            <v>0</v>
          </cell>
          <cell r="G283">
            <v>1747.08</v>
          </cell>
          <cell r="H283" t="str">
            <v>D</v>
          </cell>
          <cell r="I283">
            <v>243536.34</v>
          </cell>
          <cell r="J283" t="str">
            <v>D</v>
          </cell>
          <cell r="K283">
            <v>-243536.34</v>
          </cell>
        </row>
        <row r="284">
          <cell r="A284">
            <v>8551001</v>
          </cell>
          <cell r="B284" t="str">
            <v>Interest on Debts</v>
          </cell>
          <cell r="C284">
            <v>-0.79</v>
          </cell>
          <cell r="D284" t="str">
            <v>C</v>
          </cell>
          <cell r="E284">
            <v>0.18</v>
          </cell>
          <cell r="F284" t="str">
            <v>C</v>
          </cell>
          <cell r="G284">
            <v>629026.87</v>
          </cell>
          <cell r="H284" t="str">
            <v>D</v>
          </cell>
          <cell r="I284">
            <v>89192376.090000004</v>
          </cell>
          <cell r="J284" t="str">
            <v>D</v>
          </cell>
          <cell r="K284">
            <v>-89192376.090000004</v>
          </cell>
        </row>
        <row r="285">
          <cell r="A285">
            <v>8751001</v>
          </cell>
          <cell r="B285" t="str">
            <v>Customs Duties</v>
          </cell>
          <cell r="C285">
            <v>0</v>
          </cell>
          <cell r="E285">
            <v>0</v>
          </cell>
          <cell r="G285">
            <v>14.32</v>
          </cell>
          <cell r="H285" t="str">
            <v>D</v>
          </cell>
          <cell r="I285">
            <v>2000</v>
          </cell>
          <cell r="J285" t="str">
            <v>D</v>
          </cell>
          <cell r="K285">
            <v>-2000</v>
          </cell>
        </row>
        <row r="286">
          <cell r="A286">
            <v>8753050</v>
          </cell>
          <cell r="B286" t="str">
            <v>Vehicle Tax</v>
          </cell>
          <cell r="C286">
            <v>0</v>
          </cell>
          <cell r="E286">
            <v>0</v>
          </cell>
          <cell r="G286">
            <v>4946.7700000000004</v>
          </cell>
          <cell r="H286" t="str">
            <v>D</v>
          </cell>
          <cell r="I286">
            <v>699721</v>
          </cell>
          <cell r="J286" t="str">
            <v>D</v>
          </cell>
          <cell r="K286">
            <v>-699721</v>
          </cell>
        </row>
        <row r="287">
          <cell r="A287">
            <v>8754001</v>
          </cell>
          <cell r="B287" t="str">
            <v>Other Taxes</v>
          </cell>
          <cell r="C287">
            <v>0</v>
          </cell>
          <cell r="E287">
            <v>0.02</v>
          </cell>
          <cell r="F287" t="str">
            <v>C</v>
          </cell>
          <cell r="G287">
            <v>90.49</v>
          </cell>
          <cell r="H287" t="str">
            <v>D</v>
          </cell>
          <cell r="I287">
            <v>12995.98</v>
          </cell>
          <cell r="J287" t="str">
            <v>D</v>
          </cell>
          <cell r="K287">
            <v>-12995.98</v>
          </cell>
        </row>
        <row r="288">
          <cell r="A288">
            <v>8991002</v>
          </cell>
          <cell r="B288" t="str">
            <v>Currency Exchange Loss</v>
          </cell>
          <cell r="C288">
            <v>-0.02</v>
          </cell>
          <cell r="D288" t="str">
            <v>C</v>
          </cell>
          <cell r="E288">
            <v>0</v>
          </cell>
          <cell r="G288">
            <v>30201.67</v>
          </cell>
          <cell r="H288" t="str">
            <v>D</v>
          </cell>
          <cell r="I288">
            <v>143335838.00999999</v>
          </cell>
          <cell r="J288" t="str">
            <v>D</v>
          </cell>
          <cell r="K288">
            <v>-143335838.00999999</v>
          </cell>
        </row>
        <row r="289">
          <cell r="A289">
            <v>9100501</v>
          </cell>
          <cell r="B289" t="str">
            <v>Chemicals</v>
          </cell>
          <cell r="C289">
            <v>0</v>
          </cell>
          <cell r="E289">
            <v>0</v>
          </cell>
          <cell r="G289">
            <v>0.02</v>
          </cell>
          <cell r="H289" t="str">
            <v>C</v>
          </cell>
          <cell r="I289">
            <v>0</v>
          </cell>
          <cell r="K289">
            <v>0</v>
          </cell>
        </row>
        <row r="290">
          <cell r="A290">
            <v>9102001</v>
          </cell>
          <cell r="B290" t="str">
            <v>Materials &amp; Supplies</v>
          </cell>
          <cell r="C290">
            <v>0</v>
          </cell>
          <cell r="E290">
            <v>0</v>
          </cell>
          <cell r="G290">
            <v>0.44</v>
          </cell>
          <cell r="H290" t="str">
            <v>C</v>
          </cell>
          <cell r="I290">
            <v>0.04</v>
          </cell>
          <cell r="J290" t="str">
            <v>D</v>
          </cell>
          <cell r="K290">
            <v>-0.04</v>
          </cell>
        </row>
        <row r="291">
          <cell r="A291">
            <v>9204001</v>
          </cell>
          <cell r="B291" t="str">
            <v>Repairs &amp; Maintenance</v>
          </cell>
          <cell r="C291">
            <v>0</v>
          </cell>
          <cell r="E291">
            <v>0</v>
          </cell>
          <cell r="G291">
            <v>0.23</v>
          </cell>
          <cell r="H291" t="str">
            <v>D</v>
          </cell>
          <cell r="I291">
            <v>0.33</v>
          </cell>
          <cell r="J291" t="str">
            <v>C</v>
          </cell>
          <cell r="K291">
            <v>0.33</v>
          </cell>
        </row>
        <row r="292">
          <cell r="A292">
            <v>9208201</v>
          </cell>
          <cell r="B292" t="str">
            <v>Field Supplies</v>
          </cell>
          <cell r="C292">
            <v>-0.02</v>
          </cell>
          <cell r="D292" t="str">
            <v>C</v>
          </cell>
          <cell r="E292">
            <v>0</v>
          </cell>
          <cell r="G292">
            <v>0</v>
          </cell>
          <cell r="I292">
            <v>0</v>
          </cell>
          <cell r="K292">
            <v>0</v>
          </cell>
        </row>
        <row r="293">
          <cell r="A293">
            <v>9502004</v>
          </cell>
          <cell r="B293" t="str">
            <v>Savings Fund</v>
          </cell>
          <cell r="C293">
            <v>0</v>
          </cell>
          <cell r="E293">
            <v>0.01</v>
          </cell>
          <cell r="F293" t="str">
            <v>C</v>
          </cell>
          <cell r="G293">
            <v>0</v>
          </cell>
          <cell r="I293">
            <v>0.01</v>
          </cell>
          <cell r="J293" t="str">
            <v>C</v>
          </cell>
          <cell r="K293">
            <v>0.01</v>
          </cell>
        </row>
        <row r="294">
          <cell r="A294" t="str">
            <v>960CON01</v>
          </cell>
          <cell r="B294" t="str">
            <v>Continental Shiptores</v>
          </cell>
          <cell r="C294">
            <v>0.64</v>
          </cell>
          <cell r="D294" t="str">
            <v>D</v>
          </cell>
          <cell r="E294">
            <v>0</v>
          </cell>
          <cell r="G294">
            <v>0.64</v>
          </cell>
          <cell r="H294" t="str">
            <v>D</v>
          </cell>
          <cell r="I294">
            <v>0</v>
          </cell>
          <cell r="K294">
            <v>0</v>
          </cell>
        </row>
        <row r="295">
          <cell r="A295" t="str">
            <v>960ENK01</v>
          </cell>
          <cell r="B295" t="str">
            <v>Enkaz</v>
          </cell>
          <cell r="C295">
            <v>0.01</v>
          </cell>
          <cell r="D295" t="str">
            <v>D</v>
          </cell>
          <cell r="E295">
            <v>0.01</v>
          </cell>
          <cell r="F295" t="str">
            <v>C</v>
          </cell>
          <cell r="G295">
            <v>0.01</v>
          </cell>
          <cell r="H295" t="str">
            <v>D</v>
          </cell>
          <cell r="I295">
            <v>0.01</v>
          </cell>
          <cell r="J295" t="str">
            <v>C</v>
          </cell>
          <cell r="K295">
            <v>0.01</v>
          </cell>
        </row>
        <row r="296">
          <cell r="A296" t="str">
            <v>960JMC01</v>
          </cell>
          <cell r="B296" t="str">
            <v>JMC Oilfield</v>
          </cell>
          <cell r="C296">
            <v>0</v>
          </cell>
          <cell r="E296">
            <v>0.01</v>
          </cell>
          <cell r="F296" t="str">
            <v>C</v>
          </cell>
          <cell r="G296">
            <v>0</v>
          </cell>
          <cell r="I296">
            <v>0.01</v>
          </cell>
          <cell r="J296" t="str">
            <v>C</v>
          </cell>
          <cell r="K296">
            <v>0.01</v>
          </cell>
        </row>
        <row r="297">
          <cell r="A297" t="str">
            <v>960YNT01</v>
          </cell>
          <cell r="B297" t="str">
            <v>Ynta</v>
          </cell>
          <cell r="C297">
            <v>1.1599999999999999</v>
          </cell>
          <cell r="D297" t="str">
            <v>D</v>
          </cell>
          <cell r="E297">
            <v>0</v>
          </cell>
          <cell r="G297">
            <v>1.1599999999999999</v>
          </cell>
          <cell r="H297" t="str">
            <v>D</v>
          </cell>
          <cell r="I297">
            <v>0</v>
          </cell>
          <cell r="K297">
            <v>0</v>
          </cell>
        </row>
        <row r="298">
          <cell r="A298" t="str">
            <v>ZAMOUNT</v>
          </cell>
          <cell r="B298" t="str">
            <v>ERROR AMMOUNT</v>
          </cell>
          <cell r="C298">
            <v>-0.1</v>
          </cell>
          <cell r="D298" t="str">
            <v>C</v>
          </cell>
          <cell r="E298">
            <v>0</v>
          </cell>
          <cell r="G298">
            <v>0.1</v>
          </cell>
          <cell r="H298" t="str">
            <v>C</v>
          </cell>
          <cell r="I298">
            <v>0</v>
          </cell>
          <cell r="K298">
            <v>0</v>
          </cell>
        </row>
      </sheetData>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лавн"/>
      <sheetName val="Пояснения"/>
      <sheetName val="Эффективность"/>
      <sheetName val="Рас.эффект"/>
      <sheetName val="№ 2 Товар.выпуск"/>
      <sheetName val="№ 3 Реализация"/>
      <sheetName val="Доходы"/>
      <sheetName val="Себест реал"/>
      <sheetName val="Cash"/>
      <sheetName val="CF"/>
      <sheetName val="P&amp;L"/>
      <sheetName val="Кредиты"/>
      <sheetName val="Кредиты 2"/>
      <sheetName val="Кредиты 3"/>
      <sheetName val="№ 1 Произв.прогр"/>
      <sheetName val="Произв.мощн"/>
      <sheetName val="График работ"/>
      <sheetName val="Invest"/>
      <sheetName val="Лист1"/>
      <sheetName val="Граф кап инвестиц"/>
      <sheetName val="Граф произв инвестиц"/>
      <sheetName val="Амортиз"/>
      <sheetName val="Спр.мат"/>
      <sheetName val="Материалы"/>
      <sheetName val="№ 4 Материалы полн"/>
      <sheetName val="Материалы по ассорт"/>
      <sheetName val="Упаковка"/>
      <sheetName val="№ 4-1 Мат 0,5 ЗС"/>
      <sheetName val="№ 4-2 Мат 0,7 ЗС"/>
      <sheetName val="№ 4-3 Мат 0,5 обл"/>
      <sheetName val="№ 4-4 Мат 0,5 ст"/>
      <sheetName val="№ 4-5 Мат 0,5 ст шелкогр"/>
      <sheetName val="Мат 6"/>
      <sheetName val="Мат 7"/>
      <sheetName val="Мат 8"/>
      <sheetName val="Мат 9"/>
      <sheetName val="Мат 10"/>
      <sheetName val="Мат 11"/>
      <sheetName val="Мат 12"/>
      <sheetName val="Мат 13"/>
      <sheetName val="Мат 14"/>
      <sheetName val="Мат Тов-15"/>
      <sheetName val="Мат Тов-16"/>
      <sheetName val="Мат Тов-17"/>
      <sheetName val="Мат Тов-18"/>
      <sheetName val="Мат Тов-19"/>
      <sheetName val="Мат Тов-20"/>
      <sheetName val="№ 5 Энерго"/>
      <sheetName val="Персонал"/>
      <sheetName val="Налоги"/>
      <sheetName val="№ 6-1 Свод затрат без НДС"/>
      <sheetName val="№ 6-2 Свод затрат с НДС"/>
      <sheetName val="№ 7 КАЛЬКУЛ 1-2"/>
      <sheetName val="№ 7 КАЛЬКУЛ 3-4"/>
      <sheetName val="КАЛЬКУЛ 5"/>
      <sheetName val="Затраты по месяцам"/>
      <sheetName val="Нал на трансп"/>
      <sheetName val="Ставки соц"/>
      <sheetName val="Ставки под.физ"/>
      <sheetName val="ГСМ"/>
      <sheetName val="График"/>
    </sheetNames>
    <sheetDataSet>
      <sheetData sheetId="0" refreshError="1">
        <row r="2">
          <cell r="C2" t="str">
            <v>Участники  Производство стеклотары</v>
          </cell>
        </row>
        <row r="19">
          <cell r="C19" t="str">
            <v>EUR</v>
          </cell>
        </row>
        <row r="21">
          <cell r="C21" t="str">
            <v>EUR</v>
          </cell>
        </row>
        <row r="31">
          <cell r="C31">
            <v>169</v>
          </cell>
        </row>
        <row r="35">
          <cell r="C35">
            <v>0</v>
          </cell>
        </row>
        <row r="41">
          <cell r="D41">
            <v>1</v>
          </cell>
          <cell r="E41">
            <v>1</v>
          </cell>
          <cell r="F41">
            <v>1</v>
          </cell>
          <cell r="G41">
            <v>1</v>
          </cell>
          <cell r="H41">
            <v>1</v>
          </cell>
        </row>
        <row r="42">
          <cell r="D42">
            <v>0.14000000000000001</v>
          </cell>
          <cell r="E42">
            <v>0.14000000000000001</v>
          </cell>
          <cell r="F42">
            <v>0.14000000000000001</v>
          </cell>
          <cell r="G42">
            <v>0.14000000000000001</v>
          </cell>
          <cell r="H42">
            <v>0.14000000000000001</v>
          </cell>
          <cell r="I42">
            <v>0.12</v>
          </cell>
        </row>
        <row r="44">
          <cell r="D44">
            <v>0</v>
          </cell>
          <cell r="E44">
            <v>0</v>
          </cell>
          <cell r="F44">
            <v>0</v>
          </cell>
          <cell r="G44">
            <v>0</v>
          </cell>
          <cell r="H44">
            <v>0</v>
          </cell>
          <cell r="I44">
            <v>0.01</v>
          </cell>
          <cell r="J44">
            <v>0.01</v>
          </cell>
          <cell r="K44">
            <v>0.01</v>
          </cell>
        </row>
        <row r="46">
          <cell r="D46">
            <v>0</v>
          </cell>
          <cell r="E46">
            <v>0</v>
          </cell>
          <cell r="F46">
            <v>0</v>
          </cell>
          <cell r="G46">
            <v>0</v>
          </cell>
          <cell r="H46">
            <v>0</v>
          </cell>
          <cell r="I46">
            <v>0.3</v>
          </cell>
          <cell r="J46">
            <v>0.3</v>
          </cell>
          <cell r="K46">
            <v>0.3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9">
          <cell r="C9" t="str">
            <v>Земля</v>
          </cell>
        </row>
        <row r="10">
          <cell r="C10" t="str">
            <v>Прочие</v>
          </cell>
        </row>
        <row r="14">
          <cell r="C14" t="str">
            <v>Производственное оборудование</v>
          </cell>
        </row>
        <row r="15">
          <cell r="C15" t="str">
            <v>Производственное оборудование</v>
          </cell>
        </row>
        <row r="16">
          <cell r="C16" t="str">
            <v>Производственное оборудование</v>
          </cell>
        </row>
        <row r="17">
          <cell r="C17" t="str">
            <v>Производственное оборудование</v>
          </cell>
        </row>
        <row r="18">
          <cell r="C18" t="str">
            <v>Прочие</v>
          </cell>
        </row>
        <row r="19">
          <cell r="C19" t="str">
            <v>Прочие</v>
          </cell>
        </row>
        <row r="20">
          <cell r="C20" t="str">
            <v>Прочие</v>
          </cell>
        </row>
        <row r="21">
          <cell r="C21" t="str">
            <v xml:space="preserve">Прочее оборудование </v>
          </cell>
        </row>
        <row r="22">
          <cell r="C22" t="str">
            <v xml:space="preserve">Прочее оборудование </v>
          </cell>
        </row>
        <row r="37">
          <cell r="C37" t="str">
            <v>Прочие</v>
          </cell>
        </row>
        <row r="38">
          <cell r="C38" t="str">
            <v>Здания, сооружения</v>
          </cell>
        </row>
        <row r="39">
          <cell r="C39" t="str">
            <v>Здания, сооружения</v>
          </cell>
        </row>
        <row r="40">
          <cell r="C40" t="str">
            <v>Здания, сооружения</v>
          </cell>
        </row>
        <row r="41">
          <cell r="C41" t="str">
            <v>Здания, сооружения</v>
          </cell>
        </row>
        <row r="42">
          <cell r="C42" t="str">
            <v>Здания, сооружения</v>
          </cell>
        </row>
        <row r="43">
          <cell r="C43" t="str">
            <v>Прочие</v>
          </cell>
        </row>
        <row r="44">
          <cell r="C44" t="str">
            <v>Прочие</v>
          </cell>
        </row>
        <row r="46">
          <cell r="C46" t="str">
            <v>Прочие</v>
          </cell>
        </row>
        <row r="47">
          <cell r="C47" t="str">
            <v>Прочие</v>
          </cell>
        </row>
        <row r="48">
          <cell r="C48" t="str">
            <v>Прочие</v>
          </cell>
        </row>
        <row r="49">
          <cell r="C49" t="str">
            <v>Прочие</v>
          </cell>
        </row>
        <row r="50">
          <cell r="C50" t="str">
            <v>Прочие</v>
          </cell>
        </row>
        <row r="51">
          <cell r="C51" t="str">
            <v>Здания, сооружения</v>
          </cell>
        </row>
        <row r="52">
          <cell r="C52" t="str">
            <v>Здания, сооружения</v>
          </cell>
        </row>
        <row r="53">
          <cell r="C53" t="str">
            <v>Здания, сооружения</v>
          </cell>
        </row>
        <row r="54">
          <cell r="C54" t="str">
            <v>Здания, сооружения</v>
          </cell>
        </row>
        <row r="55">
          <cell r="C55" t="str">
            <v>Здания, сооружения</v>
          </cell>
        </row>
        <row r="56">
          <cell r="C56" t="str">
            <v>Здания, сооружения</v>
          </cell>
        </row>
        <row r="57">
          <cell r="C57" t="str">
            <v>Здания, сооружения</v>
          </cell>
        </row>
        <row r="58">
          <cell r="C58" t="str">
            <v>Здания, сооружения</v>
          </cell>
        </row>
        <row r="59">
          <cell r="C59" t="str">
            <v>Прочие</v>
          </cell>
        </row>
        <row r="60">
          <cell r="C60" t="str">
            <v>Прочие</v>
          </cell>
        </row>
        <row r="61">
          <cell r="C61" t="str">
            <v>Здания, сооружения</v>
          </cell>
        </row>
        <row r="62">
          <cell r="C62" t="str">
            <v>Прочие</v>
          </cell>
        </row>
        <row r="63">
          <cell r="C63" t="str">
            <v>Прочие</v>
          </cell>
        </row>
        <row r="64">
          <cell r="C64" t="str">
            <v>Прочие</v>
          </cell>
        </row>
        <row r="66">
          <cell r="C66" t="str">
            <v>Здания, сооружения</v>
          </cell>
        </row>
        <row r="67">
          <cell r="C67" t="str">
            <v>Здания, сооружения</v>
          </cell>
        </row>
        <row r="68">
          <cell r="C68" t="str">
            <v>Здания, сооружения</v>
          </cell>
        </row>
        <row r="69">
          <cell r="C69" t="str">
            <v>Здания, сооружения</v>
          </cell>
        </row>
        <row r="70">
          <cell r="C70" t="str">
            <v>Здания, сооружения</v>
          </cell>
        </row>
        <row r="71">
          <cell r="C71" t="str">
            <v>Здания, сооружения</v>
          </cell>
        </row>
        <row r="72">
          <cell r="C72" t="str">
            <v>Здания, сооружения</v>
          </cell>
        </row>
        <row r="73">
          <cell r="C73" t="str">
            <v>Здания, сооружения</v>
          </cell>
        </row>
        <row r="74">
          <cell r="C74" t="str">
            <v>Прочие</v>
          </cell>
        </row>
        <row r="75">
          <cell r="C75" t="str">
            <v>Здания, сооружения</v>
          </cell>
        </row>
        <row r="76">
          <cell r="C76" t="str">
            <v>Производственное оборудование</v>
          </cell>
        </row>
        <row r="77">
          <cell r="C77" t="str">
            <v>Прочие</v>
          </cell>
        </row>
        <row r="78">
          <cell r="C78" t="str">
            <v xml:space="preserve">Прочее оборудование </v>
          </cell>
        </row>
        <row r="79">
          <cell r="C79" t="str">
            <v xml:space="preserve">Прочее оборудование </v>
          </cell>
        </row>
        <row r="80">
          <cell r="C80" t="str">
            <v xml:space="preserve">Прочее оборудование </v>
          </cell>
        </row>
        <row r="95">
          <cell r="C95" t="str">
            <v>Прочие</v>
          </cell>
        </row>
        <row r="96">
          <cell r="C96" t="str">
            <v>Прочие</v>
          </cell>
        </row>
        <row r="97">
          <cell r="C97" t="str">
            <v>Прочие</v>
          </cell>
        </row>
        <row r="98">
          <cell r="C98" t="str">
            <v>Прочие</v>
          </cell>
        </row>
        <row r="99">
          <cell r="C99" t="str">
            <v>Прочие</v>
          </cell>
        </row>
        <row r="100">
          <cell r="C100" t="str">
            <v>Прочие</v>
          </cell>
        </row>
        <row r="101">
          <cell r="C101" t="str">
            <v>Прочие</v>
          </cell>
        </row>
        <row r="102">
          <cell r="C102" t="str">
            <v>Прочие</v>
          </cell>
        </row>
        <row r="103">
          <cell r="C103" t="str">
            <v>Прочие</v>
          </cell>
        </row>
        <row r="236">
          <cell r="C236" t="str">
            <v>Прочие</v>
          </cell>
        </row>
        <row r="237">
          <cell r="C237" t="str">
            <v>Прочие</v>
          </cell>
        </row>
        <row r="238">
          <cell r="C238" t="str">
            <v>Прочие</v>
          </cell>
        </row>
      </sheetData>
      <sheetData sheetId="18" refreshError="1"/>
      <sheetData sheetId="19" refreshError="1">
        <row r="8">
          <cell r="B8" t="str">
            <v>Здания, сооружения</v>
          </cell>
        </row>
        <row r="9">
          <cell r="B9" t="str">
            <v>Производственное оборудование</v>
          </cell>
        </row>
        <row r="10">
          <cell r="B10" t="str">
            <v xml:space="preserve">Прочее оборудование </v>
          </cell>
        </row>
        <row r="11">
          <cell r="B11" t="str">
            <v>Прочие</v>
          </cell>
        </row>
        <row r="12">
          <cell r="B12" t="str">
            <v>Земля</v>
          </cell>
        </row>
      </sheetData>
      <sheetData sheetId="20" refreshError="1"/>
      <sheetData sheetId="21" refreshError="1">
        <row r="125">
          <cell r="F125">
            <v>1252742.881713433</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400"/>
      <sheetName val="CHARTS400"/>
      <sheetName val="MODEL500"/>
      <sheetName val="CHARTS500"/>
      <sheetName val="MODEL600"/>
      <sheetName val="CHARTS600"/>
      <sheetName val="INPUTS1"/>
      <sheetName val="SENS1.XLM"/>
      <sheetName val="Brew rub"/>
      <sheetName val="Расчеты"/>
      <sheetName val="PP-07 DomW PMP"/>
      <sheetName val="TENDER"/>
      <sheetName val="Summary PP"/>
      <sheetName val="BOQ"/>
      <sheetName val="исх.данные"/>
      <sheetName val="Database (RUR)Mar YTD"/>
      <sheetName val="DT 1999 (abst. from model)"/>
      <sheetName val="TB-KZT"/>
      <sheetName val="TB USD"/>
    </sheetNames>
    <sheetDataSet>
      <sheetData sheetId="0"/>
      <sheetData sheetId="1"/>
      <sheetData sheetId="2">
        <row r="251">
          <cell r="G251">
            <v>500</v>
          </cell>
        </row>
      </sheetData>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_appraisal"/>
      <sheetName val="appraisal"/>
      <sheetName val="fin.reps"/>
      <sheetName val="изъятия"/>
      <sheetName val="изъят-табл"/>
      <sheetName val="annum"/>
      <sheetName val="investment"/>
      <sheetName val="revenues"/>
      <sheetName val="opex"/>
      <sheetName val="Staff"/>
      <sheetName val="vat"/>
      <sheetName val="credit"/>
      <sheetName val="MODEL500"/>
    </sheetNames>
    <sheetDataSet>
      <sheetData sheetId="0" refreshError="1"/>
      <sheetData sheetId="1" refreshError="1"/>
      <sheetData sheetId="2" refreshError="1"/>
      <sheetData sheetId="3" refreshError="1"/>
      <sheetData sheetId="4" refreshError="1"/>
      <sheetData sheetId="5" refreshError="1"/>
      <sheetData sheetId="6">
        <row r="1">
          <cell r="H1">
            <v>148</v>
          </cell>
        </row>
      </sheetData>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Monte Carlo"/>
      <sheetName val="Capex"/>
      <sheetName val="Depr"/>
      <sheetName val="Operating Costs"/>
      <sheetName val="Personnel"/>
      <sheetName val="PRODUCTION"/>
      <sheetName val="Sales"/>
      <sheetName val="Cash Flow"/>
      <sheetName val="investment"/>
    </sheetNames>
    <sheetDataSet>
      <sheetData sheetId="0" refreshError="1">
        <row r="12">
          <cell r="F12">
            <v>570000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Income Statement "/>
      <sheetName val="STMT of Cash Flows"/>
      <sheetName val="Schedules for Notes to FS"/>
      <sheetName val="Detailed - Balance Sheet"/>
      <sheetName val="Detailed - Income Statement"/>
      <sheetName val="FS Results Analysis-Gross"/>
      <sheetName val="FS Results Analysis-Net"/>
      <sheetName val="Oil Sales Analysis "/>
      <sheetName val="Oil Sales Detai-by month"/>
      <sheetName val="Oil Sales Detail-Summary AMT"/>
      <sheetName val="Oil Sales Detail-Summ. Per Bl"/>
      <sheetName val="TB - Final"/>
      <sheetName val="ADJTB USD &amp; KZT"/>
      <sheetName val="Book Adjustments"/>
      <sheetName val="JV - Suspence Acoounts"/>
      <sheetName val="Reclass from Crude Oil "/>
      <sheetName val="Int. Cap O&amp;G Assets"/>
      <sheetName val="SunTB"/>
      <sheetName val="Inpu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8">
          <cell r="A8">
            <v>1001002</v>
          </cell>
          <cell r="B8" t="str">
            <v>Petty Cash - Office - Tenge</v>
          </cell>
          <cell r="D8">
            <v>-1688.81</v>
          </cell>
          <cell r="F8">
            <v>-261398.12</v>
          </cell>
          <cell r="J8">
            <v>-1688.81</v>
          </cell>
          <cell r="K8">
            <v>-261398.12</v>
          </cell>
          <cell r="R8">
            <v>-1688.81</v>
          </cell>
          <cell r="S8">
            <v>-261398.12</v>
          </cell>
          <cell r="W8">
            <v>-1688.81</v>
          </cell>
          <cell r="Y8">
            <v>-261398.12</v>
          </cell>
        </row>
        <row r="9">
          <cell r="A9">
            <v>1002003</v>
          </cell>
          <cell r="B9" t="str">
            <v>Cash in KazcommercerBank Tenge</v>
          </cell>
          <cell r="D9">
            <v>-33756.720000000001</v>
          </cell>
          <cell r="F9">
            <v>-5182883.17</v>
          </cell>
          <cell r="J9">
            <v>-33756.720000000001</v>
          </cell>
          <cell r="K9">
            <v>-5182883.17</v>
          </cell>
          <cell r="R9">
            <v>-33756.720000000001</v>
          </cell>
          <cell r="S9">
            <v>-5182883.17</v>
          </cell>
          <cell r="W9">
            <v>-33756.720000000001</v>
          </cell>
          <cell r="Y9">
            <v>-5182883.17</v>
          </cell>
        </row>
        <row r="10">
          <cell r="A10">
            <v>1002004</v>
          </cell>
          <cell r="B10" t="str">
            <v>Cash in KazcommercerBank USD</v>
          </cell>
          <cell r="D10">
            <v>-3944078.69</v>
          </cell>
          <cell r="F10">
            <v>-608638223.63</v>
          </cell>
          <cell r="J10">
            <v>-3944078.69</v>
          </cell>
          <cell r="K10">
            <v>-608638223.63</v>
          </cell>
          <cell r="R10">
            <v>-3944078.69</v>
          </cell>
          <cell r="S10">
            <v>-608638223.63</v>
          </cell>
          <cell r="W10">
            <v>-3944078.69</v>
          </cell>
          <cell r="Y10">
            <v>-608638223.63</v>
          </cell>
        </row>
        <row r="11">
          <cell r="A11">
            <v>1002005</v>
          </cell>
          <cell r="B11" t="str">
            <v>Cash in Narodny Tenge</v>
          </cell>
          <cell r="D11">
            <v>-20036.810000000001</v>
          </cell>
          <cell r="F11">
            <v>-2757479.92</v>
          </cell>
          <cell r="J11">
            <v>-20036.810000000001</v>
          </cell>
          <cell r="K11">
            <v>-2757479.92</v>
          </cell>
          <cell r="R11">
            <v>-20036.810000000001</v>
          </cell>
          <cell r="S11">
            <v>-2757479.92</v>
          </cell>
          <cell r="W11">
            <v>-20036.810000000001</v>
          </cell>
          <cell r="Y11">
            <v>-2757479.92</v>
          </cell>
        </row>
        <row r="12">
          <cell r="A12">
            <v>1002006</v>
          </cell>
          <cell r="B12" t="str">
            <v>Cash in Narodny USD</v>
          </cell>
          <cell r="D12">
            <v>-18433.22</v>
          </cell>
          <cell r="F12">
            <v>-2925065.58</v>
          </cell>
          <cell r="J12">
            <v>-18433.22</v>
          </cell>
          <cell r="K12">
            <v>-2925065.58</v>
          </cell>
          <cell r="R12">
            <v>-18433.22</v>
          </cell>
          <cell r="S12">
            <v>-2925065.58</v>
          </cell>
          <cell r="W12">
            <v>-18433.22</v>
          </cell>
          <cell r="Y12">
            <v>-2925065.58</v>
          </cell>
        </row>
        <row r="13">
          <cell r="A13">
            <v>1002007</v>
          </cell>
          <cell r="B13" t="str">
            <v>Cash in ABN AMRO Bank USD</v>
          </cell>
          <cell r="D13">
            <v>0</v>
          </cell>
          <cell r="F13">
            <v>-2171.2399999999998</v>
          </cell>
          <cell r="J13">
            <v>0</v>
          </cell>
          <cell r="K13">
            <v>-2171.2399999999998</v>
          </cell>
          <cell r="R13">
            <v>0</v>
          </cell>
          <cell r="S13">
            <v>-2171.2399999999998</v>
          </cell>
          <cell r="W13">
            <v>0</v>
          </cell>
          <cell r="Y13">
            <v>-2171.2399999999998</v>
          </cell>
        </row>
        <row r="14">
          <cell r="A14">
            <v>1201001</v>
          </cell>
          <cell r="B14" t="str">
            <v>Acc.Receivable -O&amp;GsalesForeig</v>
          </cell>
          <cell r="D14">
            <v>-1995921.69</v>
          </cell>
          <cell r="F14">
            <v>-309488985.18000001</v>
          </cell>
          <cell r="J14">
            <v>-1995921.69</v>
          </cell>
          <cell r="K14">
            <v>-309488985.18000001</v>
          </cell>
          <cell r="R14">
            <v>-1995921.69</v>
          </cell>
          <cell r="S14">
            <v>-309488985.18000001</v>
          </cell>
          <cell r="W14">
            <v>-1995921.69</v>
          </cell>
          <cell r="Y14">
            <v>-309488985.18000001</v>
          </cell>
        </row>
        <row r="15">
          <cell r="A15">
            <v>1201002</v>
          </cell>
          <cell r="B15" t="str">
            <v>Acc.Receivable -O&amp;GsalesLocal</v>
          </cell>
          <cell r="D15" t="str">
            <v>0</v>
          </cell>
          <cell r="F15" t="str">
            <v>0</v>
          </cell>
          <cell r="G15">
            <v>0</v>
          </cell>
          <cell r="H15">
            <v>11</v>
          </cell>
          <cell r="I15">
            <v>0</v>
          </cell>
          <cell r="J15">
            <v>0</v>
          </cell>
          <cell r="K15">
            <v>0</v>
          </cell>
          <cell r="R15">
            <v>0</v>
          </cell>
          <cell r="S15">
            <v>0</v>
          </cell>
          <cell r="W15">
            <v>0</v>
          </cell>
          <cell r="Y15">
            <v>0</v>
          </cell>
        </row>
        <row r="16">
          <cell r="A16">
            <v>1202001</v>
          </cell>
          <cell r="B16" t="str">
            <v>Account Receivables</v>
          </cell>
          <cell r="D16">
            <v>-21416.54</v>
          </cell>
          <cell r="F16">
            <v>-3309927.01</v>
          </cell>
          <cell r="J16">
            <v>-21416.54</v>
          </cell>
          <cell r="K16">
            <v>-3309927.01</v>
          </cell>
          <cell r="R16">
            <v>-21416.54</v>
          </cell>
          <cell r="S16">
            <v>-3309927.01</v>
          </cell>
          <cell r="W16">
            <v>-21416.54</v>
          </cell>
          <cell r="Y16">
            <v>-3309927.01</v>
          </cell>
        </row>
        <row r="17">
          <cell r="A17">
            <v>1201003</v>
          </cell>
          <cell r="B17" t="str">
            <v>Acc. Receivable -Processed Sale</v>
          </cell>
          <cell r="D17">
            <v>10409.91</v>
          </cell>
          <cell r="F17">
            <v>1667574.11</v>
          </cell>
          <cell r="G17">
            <v>-10409.91</v>
          </cell>
          <cell r="H17">
            <v>11</v>
          </cell>
          <cell r="I17">
            <v>-1667574.11</v>
          </cell>
          <cell r="J17">
            <v>0</v>
          </cell>
          <cell r="K17">
            <v>0</v>
          </cell>
          <cell r="R17">
            <v>0</v>
          </cell>
          <cell r="S17">
            <v>0</v>
          </cell>
          <cell r="W17">
            <v>0</v>
          </cell>
          <cell r="Y17">
            <v>0</v>
          </cell>
        </row>
        <row r="18">
          <cell r="A18">
            <v>1201004</v>
          </cell>
          <cell r="B18" t="str">
            <v>Acc. Receivable -Rebilable - Transport</v>
          </cell>
          <cell r="D18">
            <v>23550.52</v>
          </cell>
          <cell r="F18">
            <v>3632323.42</v>
          </cell>
          <cell r="G18">
            <v>-23550.52</v>
          </cell>
          <cell r="H18">
            <v>11</v>
          </cell>
          <cell r="I18">
            <v>-3632323.42</v>
          </cell>
          <cell r="J18">
            <v>0</v>
          </cell>
          <cell r="K18">
            <v>0</v>
          </cell>
          <cell r="R18">
            <v>0</v>
          </cell>
          <cell r="S18">
            <v>0</v>
          </cell>
          <cell r="W18">
            <v>0</v>
          </cell>
          <cell r="Y18">
            <v>0</v>
          </cell>
        </row>
        <row r="19">
          <cell r="A19">
            <v>1202100</v>
          </cell>
          <cell r="B19" t="str">
            <v>AR-Emplyees KZT</v>
          </cell>
          <cell r="D19">
            <v>1837.83</v>
          </cell>
          <cell r="F19">
            <v>284200.52</v>
          </cell>
          <cell r="G19">
            <v>-1837.83</v>
          </cell>
          <cell r="H19">
            <v>11</v>
          </cell>
          <cell r="I19">
            <v>-284200.52</v>
          </cell>
          <cell r="J19">
            <v>0</v>
          </cell>
          <cell r="K19">
            <v>0</v>
          </cell>
          <cell r="R19">
            <v>0</v>
          </cell>
          <cell r="S19">
            <v>0</v>
          </cell>
          <cell r="W19">
            <v>0</v>
          </cell>
          <cell r="Y19">
            <v>0</v>
          </cell>
        </row>
        <row r="20">
          <cell r="A20">
            <v>1202104</v>
          </cell>
          <cell r="B20" t="str">
            <v>A.Sakhimov</v>
          </cell>
          <cell r="D20" t="str">
            <v>0</v>
          </cell>
          <cell r="F20" t="str">
            <v>0</v>
          </cell>
          <cell r="J20">
            <v>0</v>
          </cell>
          <cell r="K20">
            <v>0</v>
          </cell>
          <cell r="R20">
            <v>0</v>
          </cell>
          <cell r="S20">
            <v>0</v>
          </cell>
          <cell r="W20">
            <v>0</v>
          </cell>
          <cell r="Y20">
            <v>0</v>
          </cell>
        </row>
        <row r="21">
          <cell r="A21">
            <v>1202106</v>
          </cell>
          <cell r="B21" t="str">
            <v>S.Kalinkevich</v>
          </cell>
          <cell r="D21" t="str">
            <v>0</v>
          </cell>
          <cell r="F21" t="str">
            <v>0</v>
          </cell>
          <cell r="J21">
            <v>0</v>
          </cell>
          <cell r="K21">
            <v>0</v>
          </cell>
          <cell r="R21">
            <v>0</v>
          </cell>
          <cell r="S21">
            <v>0</v>
          </cell>
          <cell r="W21">
            <v>0</v>
          </cell>
          <cell r="Y21">
            <v>0</v>
          </cell>
        </row>
        <row r="22">
          <cell r="A22">
            <v>1202107</v>
          </cell>
          <cell r="B22" t="str">
            <v>M.Kalimov</v>
          </cell>
          <cell r="D22" t="str">
            <v>0</v>
          </cell>
          <cell r="F22" t="str">
            <v>0</v>
          </cell>
          <cell r="J22">
            <v>0</v>
          </cell>
          <cell r="K22">
            <v>0</v>
          </cell>
          <cell r="R22">
            <v>0</v>
          </cell>
          <cell r="S22">
            <v>0</v>
          </cell>
          <cell r="W22">
            <v>0</v>
          </cell>
          <cell r="Y22">
            <v>0</v>
          </cell>
        </row>
        <row r="23">
          <cell r="A23">
            <v>1202117</v>
          </cell>
          <cell r="B23" t="str">
            <v>Sadykova Madina</v>
          </cell>
          <cell r="D23" t="str">
            <v>0</v>
          </cell>
          <cell r="F23" t="str">
            <v>0</v>
          </cell>
          <cell r="J23">
            <v>0</v>
          </cell>
          <cell r="K23">
            <v>0</v>
          </cell>
          <cell r="R23">
            <v>0</v>
          </cell>
          <cell r="S23">
            <v>0</v>
          </cell>
          <cell r="W23">
            <v>0</v>
          </cell>
          <cell r="Y23">
            <v>0</v>
          </cell>
        </row>
        <row r="24">
          <cell r="A24">
            <v>1202120</v>
          </cell>
          <cell r="B24" t="str">
            <v>Tkachenko Dmitry</v>
          </cell>
          <cell r="D24" t="str">
            <v>0</v>
          </cell>
          <cell r="F24" t="str">
            <v>0</v>
          </cell>
          <cell r="J24">
            <v>0</v>
          </cell>
          <cell r="K24">
            <v>0</v>
          </cell>
          <cell r="R24">
            <v>0</v>
          </cell>
          <cell r="S24">
            <v>0</v>
          </cell>
          <cell r="W24">
            <v>0</v>
          </cell>
          <cell r="Y24">
            <v>0</v>
          </cell>
        </row>
        <row r="25">
          <cell r="A25">
            <v>1202130</v>
          </cell>
          <cell r="B25" t="str">
            <v>Salman Demegen</v>
          </cell>
          <cell r="D25" t="str">
            <v>0</v>
          </cell>
          <cell r="F25" t="str">
            <v>0</v>
          </cell>
          <cell r="J25">
            <v>0</v>
          </cell>
          <cell r="K25">
            <v>0</v>
          </cell>
          <cell r="R25">
            <v>0</v>
          </cell>
          <cell r="S25">
            <v>0</v>
          </cell>
          <cell r="W25">
            <v>0</v>
          </cell>
          <cell r="Y25">
            <v>0</v>
          </cell>
        </row>
        <row r="26">
          <cell r="A26">
            <v>1202133</v>
          </cell>
          <cell r="B26" t="str">
            <v>Aitzhanov</v>
          </cell>
          <cell r="D26" t="str">
            <v>0</v>
          </cell>
          <cell r="F26" t="str">
            <v>0</v>
          </cell>
          <cell r="J26">
            <v>0</v>
          </cell>
          <cell r="K26">
            <v>0</v>
          </cell>
          <cell r="R26">
            <v>0</v>
          </cell>
          <cell r="S26">
            <v>0</v>
          </cell>
          <cell r="W26">
            <v>0</v>
          </cell>
          <cell r="Y26">
            <v>0</v>
          </cell>
        </row>
        <row r="27">
          <cell r="A27">
            <v>1202145</v>
          </cell>
          <cell r="B27" t="str">
            <v>Maslova Valentina</v>
          </cell>
          <cell r="D27" t="str">
            <v>0</v>
          </cell>
          <cell r="F27" t="str">
            <v>0</v>
          </cell>
          <cell r="J27">
            <v>0</v>
          </cell>
          <cell r="K27">
            <v>0</v>
          </cell>
          <cell r="R27">
            <v>0</v>
          </cell>
          <cell r="S27">
            <v>0</v>
          </cell>
          <cell r="W27">
            <v>0</v>
          </cell>
          <cell r="Y27">
            <v>0</v>
          </cell>
        </row>
        <row r="28">
          <cell r="A28">
            <v>1202168</v>
          </cell>
          <cell r="B28" t="str">
            <v>Kotik V.</v>
          </cell>
          <cell r="D28" t="str">
            <v>0</v>
          </cell>
          <cell r="F28" t="str">
            <v>0</v>
          </cell>
          <cell r="J28">
            <v>0</v>
          </cell>
          <cell r="K28">
            <v>0</v>
          </cell>
          <cell r="R28">
            <v>0</v>
          </cell>
          <cell r="S28">
            <v>0</v>
          </cell>
          <cell r="W28">
            <v>0</v>
          </cell>
          <cell r="Y28">
            <v>0</v>
          </cell>
        </row>
        <row r="29">
          <cell r="A29">
            <v>1202200</v>
          </cell>
          <cell r="B29" t="str">
            <v>AR-Employees Dollars</v>
          </cell>
          <cell r="D29">
            <v>-534.32000000000005</v>
          </cell>
          <cell r="F29">
            <v>-82775.55</v>
          </cell>
          <cell r="J29">
            <v>-534.32000000000005</v>
          </cell>
          <cell r="K29">
            <v>-82775.55</v>
          </cell>
          <cell r="R29">
            <v>-534.32000000000005</v>
          </cell>
          <cell r="S29">
            <v>-82775.55</v>
          </cell>
          <cell r="W29">
            <v>-534.32000000000005</v>
          </cell>
          <cell r="Y29">
            <v>-82775.55</v>
          </cell>
        </row>
        <row r="30">
          <cell r="A30">
            <v>1203001</v>
          </cell>
          <cell r="B30" t="str">
            <v>Accounts Receivable -Other</v>
          </cell>
          <cell r="D30">
            <v>-4057.01</v>
          </cell>
          <cell r="F30">
            <v>-626200</v>
          </cell>
          <cell r="J30">
            <v>-4057.01</v>
          </cell>
          <cell r="K30">
            <v>-626200</v>
          </cell>
          <cell r="R30">
            <v>-4057.01</v>
          </cell>
          <cell r="S30">
            <v>-626200</v>
          </cell>
          <cell r="W30">
            <v>-4057.01</v>
          </cell>
          <cell r="Y30">
            <v>-626200</v>
          </cell>
        </row>
        <row r="31">
          <cell r="A31">
            <v>1204001</v>
          </cell>
          <cell r="B31" t="str">
            <v>Almaty Office Receivable</v>
          </cell>
          <cell r="D31" t="str">
            <v>0</v>
          </cell>
          <cell r="F31" t="str">
            <v>0</v>
          </cell>
          <cell r="J31">
            <v>0</v>
          </cell>
          <cell r="K31">
            <v>0</v>
          </cell>
          <cell r="R31">
            <v>0</v>
          </cell>
          <cell r="S31">
            <v>0</v>
          </cell>
          <cell r="W31">
            <v>0</v>
          </cell>
          <cell r="Y31">
            <v>0</v>
          </cell>
        </row>
        <row r="32">
          <cell r="A32">
            <v>1209001</v>
          </cell>
          <cell r="B32" t="str">
            <v>Allowance for Doubtful Accts</v>
          </cell>
          <cell r="D32">
            <v>21503.25</v>
          </cell>
          <cell r="F32">
            <v>3292147</v>
          </cell>
          <cell r="J32">
            <v>21503.25</v>
          </cell>
          <cell r="K32">
            <v>3292147</v>
          </cell>
          <cell r="R32">
            <v>21503.25</v>
          </cell>
          <cell r="S32">
            <v>3292147</v>
          </cell>
          <cell r="W32">
            <v>21503.25</v>
          </cell>
          <cell r="Y32">
            <v>3292147</v>
          </cell>
        </row>
        <row r="33">
          <cell r="A33">
            <v>1251001</v>
          </cell>
          <cell r="B33" t="str">
            <v>Crude Oil</v>
          </cell>
          <cell r="D33">
            <v>-711872.15</v>
          </cell>
          <cell r="F33">
            <v>-100297690.27</v>
          </cell>
          <cell r="J33">
            <v>-711872.15</v>
          </cell>
          <cell r="K33">
            <v>-100297690.27</v>
          </cell>
          <cell r="R33">
            <v>-711872.15</v>
          </cell>
          <cell r="S33">
            <v>-100297690.27</v>
          </cell>
          <cell r="T33">
            <v>163670.03429355068</v>
          </cell>
          <cell r="U33">
            <v>7</v>
          </cell>
          <cell r="V33">
            <v>22582079.526656989</v>
          </cell>
          <cell r="W33">
            <v>-548202.11570644937</v>
          </cell>
          <cell r="Y33">
            <v>-77715610.743343011</v>
          </cell>
        </row>
        <row r="34">
          <cell r="A34">
            <v>1253001</v>
          </cell>
          <cell r="B34" t="str">
            <v>Refined products</v>
          </cell>
          <cell r="D34">
            <v>-64179.57</v>
          </cell>
          <cell r="F34">
            <v>-9918952</v>
          </cell>
          <cell r="J34">
            <v>-64179.57</v>
          </cell>
          <cell r="K34">
            <v>-9918952</v>
          </cell>
          <cell r="R34">
            <v>-64179.57</v>
          </cell>
          <cell r="S34">
            <v>-9918952</v>
          </cell>
          <cell r="T34">
            <v>64421.39305260776</v>
          </cell>
          <cell r="U34">
            <v>7</v>
          </cell>
          <cell r="V34">
            <v>9918981.8654741812</v>
          </cell>
          <cell r="W34">
            <v>241.82305260776047</v>
          </cell>
          <cell r="Y34">
            <v>29.865474181249738</v>
          </cell>
        </row>
        <row r="35">
          <cell r="A35">
            <v>1303001</v>
          </cell>
          <cell r="B35" t="str">
            <v>Warehouse</v>
          </cell>
          <cell r="D35">
            <v>-2542857.96</v>
          </cell>
          <cell r="F35">
            <v>-378964419.63</v>
          </cell>
          <cell r="J35">
            <v>-2542857.96</v>
          </cell>
          <cell r="K35">
            <v>-378964419.63</v>
          </cell>
          <cell r="R35">
            <v>-2542857.96</v>
          </cell>
          <cell r="S35">
            <v>-378964419.63</v>
          </cell>
          <cell r="W35">
            <v>-2542857.96</v>
          </cell>
          <cell r="Y35">
            <v>-378964419.63</v>
          </cell>
        </row>
        <row r="36">
          <cell r="A36">
            <v>1303002</v>
          </cell>
          <cell r="B36" t="str">
            <v>Materials for Office</v>
          </cell>
          <cell r="D36">
            <v>-3196.78</v>
          </cell>
          <cell r="F36">
            <v>-491562.45</v>
          </cell>
          <cell r="J36">
            <v>-3196.78</v>
          </cell>
          <cell r="K36">
            <v>-491562.45</v>
          </cell>
          <cell r="R36">
            <v>-3196.78</v>
          </cell>
          <cell r="S36">
            <v>-491562.45</v>
          </cell>
          <cell r="W36">
            <v>-3196.78</v>
          </cell>
          <cell r="Y36">
            <v>-491562.45</v>
          </cell>
        </row>
        <row r="37">
          <cell r="A37">
            <v>1303003</v>
          </cell>
          <cell r="B37" t="str">
            <v>Materials for Apartments</v>
          </cell>
          <cell r="D37">
            <v>-1422.85</v>
          </cell>
          <cell r="F37">
            <v>-217700</v>
          </cell>
          <cell r="J37">
            <v>-1422.85</v>
          </cell>
          <cell r="K37">
            <v>-217700</v>
          </cell>
          <cell r="R37">
            <v>-1422.85</v>
          </cell>
          <cell r="S37">
            <v>-217700</v>
          </cell>
          <cell r="W37">
            <v>-1422.85</v>
          </cell>
          <cell r="Y37">
            <v>-217700</v>
          </cell>
        </row>
        <row r="38">
          <cell r="A38">
            <v>1304001</v>
          </cell>
          <cell r="B38" t="str">
            <v>Diesel Fuel &amp; Gasoline Field</v>
          </cell>
          <cell r="D38">
            <v>10969.36</v>
          </cell>
          <cell r="F38">
            <v>1726701.48</v>
          </cell>
          <cell r="J38">
            <v>10969.36</v>
          </cell>
          <cell r="K38">
            <v>1726701.48</v>
          </cell>
          <cell r="R38">
            <v>10969.36</v>
          </cell>
          <cell r="S38">
            <v>1726701.48</v>
          </cell>
          <cell r="W38">
            <v>10969.36</v>
          </cell>
          <cell r="Y38">
            <v>1726701.48</v>
          </cell>
        </row>
        <row r="39">
          <cell r="A39">
            <v>1304002</v>
          </cell>
          <cell r="B39" t="str">
            <v>Diesel Fuel &amp; Gasoline Office</v>
          </cell>
          <cell r="D39">
            <v>-841.98</v>
          </cell>
          <cell r="F39">
            <v>-126702.29</v>
          </cell>
          <cell r="J39">
            <v>-841.98</v>
          </cell>
          <cell r="K39">
            <v>-126702.29</v>
          </cell>
          <cell r="R39">
            <v>-841.98</v>
          </cell>
          <cell r="S39">
            <v>-126702.29</v>
          </cell>
          <cell r="W39">
            <v>-841.98</v>
          </cell>
          <cell r="Y39">
            <v>-126702.29</v>
          </cell>
        </row>
        <row r="40">
          <cell r="A40">
            <v>1305001</v>
          </cell>
          <cell r="B40" t="str">
            <v>Inventory in Transit</v>
          </cell>
          <cell r="D40" t="str">
            <v>0</v>
          </cell>
          <cell r="F40" t="str">
            <v>0</v>
          </cell>
          <cell r="J40">
            <v>0</v>
          </cell>
          <cell r="K40">
            <v>0</v>
          </cell>
          <cell r="R40">
            <v>0</v>
          </cell>
          <cell r="S40">
            <v>0</v>
          </cell>
          <cell r="W40">
            <v>0</v>
          </cell>
          <cell r="Y40">
            <v>0</v>
          </cell>
        </row>
        <row r="41">
          <cell r="A41">
            <v>1306002</v>
          </cell>
          <cell r="B41" t="str">
            <v>Spare parts for Vehicles Offic</v>
          </cell>
          <cell r="D41" t="str">
            <v>0</v>
          </cell>
          <cell r="F41" t="str">
            <v>0</v>
          </cell>
          <cell r="J41">
            <v>0</v>
          </cell>
          <cell r="K41">
            <v>0</v>
          </cell>
          <cell r="R41">
            <v>0</v>
          </cell>
          <cell r="S41">
            <v>0</v>
          </cell>
          <cell r="W41">
            <v>0</v>
          </cell>
          <cell r="Y41">
            <v>0</v>
          </cell>
        </row>
        <row r="42">
          <cell r="A42">
            <v>1353001</v>
          </cell>
          <cell r="B42" t="str">
            <v>Deposits</v>
          </cell>
          <cell r="D42">
            <v>-22636.42</v>
          </cell>
          <cell r="F42">
            <v>-3494468.25</v>
          </cell>
          <cell r="J42">
            <v>-22636.42</v>
          </cell>
          <cell r="K42">
            <v>-3494468.25</v>
          </cell>
          <cell r="R42">
            <v>-22636.42</v>
          </cell>
          <cell r="S42">
            <v>-3494468.25</v>
          </cell>
          <cell r="W42">
            <v>-22636.42</v>
          </cell>
          <cell r="Y42">
            <v>-3494468.25</v>
          </cell>
        </row>
        <row r="43">
          <cell r="A43">
            <v>1354001</v>
          </cell>
          <cell r="B43" t="str">
            <v>Prepaid Expenses</v>
          </cell>
          <cell r="D43">
            <v>-2103823.4700000002</v>
          </cell>
          <cell r="F43">
            <v>-322881825.49000001</v>
          </cell>
          <cell r="J43">
            <v>-2103823.4700000002</v>
          </cell>
          <cell r="K43">
            <v>-322881825.49000001</v>
          </cell>
          <cell r="L43">
            <v>737875.19</v>
          </cell>
          <cell r="M43">
            <v>113210627.67999999</v>
          </cell>
          <cell r="N43">
            <v>16</v>
          </cell>
          <cell r="R43">
            <v>-2841698.66</v>
          </cell>
          <cell r="S43">
            <v>-436092453.17000002</v>
          </cell>
          <cell r="W43">
            <v>-2841698.66</v>
          </cell>
          <cell r="Y43">
            <v>-436092453.17000002</v>
          </cell>
        </row>
        <row r="44">
          <cell r="A44">
            <v>1354101</v>
          </cell>
          <cell r="B44" t="str">
            <v>Prepaid Selling Expenses</v>
          </cell>
          <cell r="D44">
            <v>-584532.93999999994</v>
          </cell>
          <cell r="F44">
            <v>-90921275.439999998</v>
          </cell>
          <cell r="G44">
            <v>0</v>
          </cell>
          <cell r="H44">
            <v>13</v>
          </cell>
          <cell r="I44">
            <v>0</v>
          </cell>
          <cell r="J44">
            <v>-584532.93999999994</v>
          </cell>
          <cell r="K44">
            <v>-90921275.439999998</v>
          </cell>
          <cell r="R44">
            <v>-584532.93999999994</v>
          </cell>
          <cell r="S44">
            <v>-90921275.439999998</v>
          </cell>
          <cell r="W44">
            <v>-584532.93999999994</v>
          </cell>
          <cell r="Y44">
            <v>-90921275.439999998</v>
          </cell>
        </row>
        <row r="45">
          <cell r="A45">
            <v>1401001</v>
          </cell>
          <cell r="B45" t="str">
            <v>Import VAT</v>
          </cell>
          <cell r="D45">
            <v>-375151.35</v>
          </cell>
          <cell r="F45">
            <v>-57992677.399999999</v>
          </cell>
          <cell r="J45">
            <v>-375151.35</v>
          </cell>
          <cell r="K45">
            <v>-57992677.399999999</v>
          </cell>
          <cell r="R45">
            <v>-375151.35</v>
          </cell>
          <cell r="S45">
            <v>-57992677.399999999</v>
          </cell>
          <cell r="W45">
            <v>-375151.35</v>
          </cell>
          <cell r="Y45">
            <v>-57992677.399999999</v>
          </cell>
        </row>
        <row r="46">
          <cell r="A46">
            <v>1402001</v>
          </cell>
          <cell r="B46" t="str">
            <v>Turnover (local) VAT-20%</v>
          </cell>
          <cell r="D46">
            <v>-1204.6099999999999</v>
          </cell>
          <cell r="F46">
            <v>-186173.24</v>
          </cell>
          <cell r="J46">
            <v>-1204.6099999999999</v>
          </cell>
          <cell r="K46">
            <v>-186173.24</v>
          </cell>
          <cell r="R46">
            <v>-1204.6099999999999</v>
          </cell>
          <cell r="S46">
            <v>-186173.24</v>
          </cell>
          <cell r="W46">
            <v>-1204.6099999999999</v>
          </cell>
          <cell r="Y46">
            <v>-186173.24</v>
          </cell>
        </row>
        <row r="47">
          <cell r="A47">
            <v>1402002</v>
          </cell>
          <cell r="B47" t="str">
            <v>Turnover (local) VAT-16%</v>
          </cell>
          <cell r="D47">
            <v>-1634440.76</v>
          </cell>
          <cell r="F47">
            <v>-252888399.97</v>
          </cell>
          <cell r="G47">
            <v>0</v>
          </cell>
          <cell r="H47">
            <v>14</v>
          </cell>
          <cell r="I47">
            <v>0</v>
          </cell>
          <cell r="J47">
            <v>-1634440.76</v>
          </cell>
          <cell r="K47">
            <v>-252888399.97</v>
          </cell>
          <cell r="R47">
            <v>-1634440.76</v>
          </cell>
          <cell r="S47">
            <v>-252888399.97</v>
          </cell>
          <cell r="W47">
            <v>-1634440.76</v>
          </cell>
          <cell r="Y47">
            <v>-252888399.97</v>
          </cell>
        </row>
        <row r="48">
          <cell r="A48">
            <v>1451001</v>
          </cell>
          <cell r="B48" t="str">
            <v>Advances to Customs</v>
          </cell>
          <cell r="D48">
            <v>70451.87</v>
          </cell>
          <cell r="F48">
            <v>10904063.029999999</v>
          </cell>
          <cell r="G48">
            <v>-70451.87</v>
          </cell>
          <cell r="H48">
            <v>11</v>
          </cell>
          <cell r="I48">
            <v>-10904063.029999999</v>
          </cell>
          <cell r="J48">
            <v>0</v>
          </cell>
          <cell r="K48">
            <v>0</v>
          </cell>
          <cell r="R48">
            <v>0</v>
          </cell>
          <cell r="S48">
            <v>0</v>
          </cell>
          <cell r="W48">
            <v>0</v>
          </cell>
          <cell r="Y48">
            <v>0</v>
          </cell>
        </row>
        <row r="49">
          <cell r="A49">
            <v>2001001</v>
          </cell>
          <cell r="B49" t="str">
            <v>Unproven Acquisition Costs</v>
          </cell>
          <cell r="D49">
            <v>-12725.37</v>
          </cell>
          <cell r="F49">
            <v>-1695338.53</v>
          </cell>
          <cell r="J49">
            <v>-12725.37</v>
          </cell>
          <cell r="K49">
            <v>-1695338.53</v>
          </cell>
          <cell r="R49">
            <v>-12725.37</v>
          </cell>
          <cell r="S49">
            <v>-1695338.53</v>
          </cell>
          <cell r="W49">
            <v>-12725.37</v>
          </cell>
          <cell r="Y49">
            <v>-1695338.53</v>
          </cell>
        </row>
        <row r="50">
          <cell r="A50">
            <v>2002001</v>
          </cell>
          <cell r="B50" t="str">
            <v>Proven Acquisition Costs</v>
          </cell>
          <cell r="D50">
            <v>-610039.9</v>
          </cell>
          <cell r="F50">
            <v>-48481134.810000002</v>
          </cell>
          <cell r="J50">
            <v>-610039.9</v>
          </cell>
          <cell r="K50">
            <v>-48481134.810000002</v>
          </cell>
          <cell r="R50">
            <v>-610039.9</v>
          </cell>
          <cell r="S50">
            <v>-48481134.810000002</v>
          </cell>
          <cell r="W50">
            <v>-610039.9</v>
          </cell>
          <cell r="Y50">
            <v>-48481134.810000002</v>
          </cell>
        </row>
        <row r="51">
          <cell r="A51">
            <v>2020100</v>
          </cell>
          <cell r="B51" t="str">
            <v>Oil &amp; Gas Property Rollforward</v>
          </cell>
          <cell r="D51">
            <v>-6433087.5800000001</v>
          </cell>
          <cell r="F51">
            <v>-518334699.47000003</v>
          </cell>
          <cell r="J51">
            <v>-6433087.5800000001</v>
          </cell>
          <cell r="K51">
            <v>-518334699.47000003</v>
          </cell>
          <cell r="R51">
            <v>-6433087.5800000001</v>
          </cell>
          <cell r="S51">
            <v>-518334699.47000003</v>
          </cell>
          <cell r="W51">
            <v>-6433087.5800000001</v>
          </cell>
          <cell r="Y51">
            <v>-518334699.47000003</v>
          </cell>
        </row>
        <row r="52">
          <cell r="A52">
            <v>2030100</v>
          </cell>
          <cell r="B52" t="str">
            <v>Geological &amp; Geophysical Costs</v>
          </cell>
          <cell r="D52">
            <v>-256339.67</v>
          </cell>
          <cell r="F52">
            <v>-37371722.200000003</v>
          </cell>
          <cell r="J52">
            <v>-256339.67</v>
          </cell>
          <cell r="K52">
            <v>-37371722.200000003</v>
          </cell>
          <cell r="R52">
            <v>-256339.67</v>
          </cell>
          <cell r="S52">
            <v>-37371722.200000003</v>
          </cell>
          <cell r="W52">
            <v>-256339.67</v>
          </cell>
          <cell r="Y52">
            <v>-37371722.200000003</v>
          </cell>
        </row>
        <row r="53">
          <cell r="A53">
            <v>2036001</v>
          </cell>
          <cell r="B53" t="str">
            <v>G&amp;G Company Labour</v>
          </cell>
          <cell r="D53">
            <v>-25230.240000000002</v>
          </cell>
          <cell r="F53">
            <v>-2428116.5499999998</v>
          </cell>
          <cell r="J53">
            <v>-25230.240000000002</v>
          </cell>
          <cell r="K53">
            <v>-2428116.5499999998</v>
          </cell>
          <cell r="R53">
            <v>-25230.240000000002</v>
          </cell>
          <cell r="S53">
            <v>-2428116.5499999998</v>
          </cell>
          <cell r="W53">
            <v>-25230.240000000002</v>
          </cell>
          <cell r="Y53">
            <v>-2428116.5499999998</v>
          </cell>
        </row>
        <row r="54">
          <cell r="A54">
            <v>2036201</v>
          </cell>
          <cell r="B54" t="str">
            <v>G&amp;G Contract Labour</v>
          </cell>
          <cell r="D54">
            <v>-354599.01</v>
          </cell>
          <cell r="F54">
            <v>-51494070.939999998</v>
          </cell>
          <cell r="J54">
            <v>-354599.01</v>
          </cell>
          <cell r="K54">
            <v>-51494070.939999998</v>
          </cell>
          <cell r="R54">
            <v>-354599.01</v>
          </cell>
          <cell r="S54">
            <v>-51494070.939999998</v>
          </cell>
          <cell r="W54">
            <v>-354599.01</v>
          </cell>
          <cell r="Y54">
            <v>-51494070.939999998</v>
          </cell>
        </row>
        <row r="55">
          <cell r="A55">
            <v>2036501</v>
          </cell>
          <cell r="B55" t="str">
            <v>G&amp;G Seismic</v>
          </cell>
          <cell r="D55">
            <v>-1928434</v>
          </cell>
          <cell r="F55">
            <v>-277081776.44</v>
          </cell>
          <cell r="J55">
            <v>-1928434</v>
          </cell>
          <cell r="K55">
            <v>-277081776.44</v>
          </cell>
          <cell r="R55">
            <v>-1928434</v>
          </cell>
          <cell r="S55">
            <v>-277081776.44</v>
          </cell>
          <cell r="W55">
            <v>-1928434</v>
          </cell>
          <cell r="Y55">
            <v>-277081776.44</v>
          </cell>
        </row>
        <row r="56">
          <cell r="A56">
            <v>2036701</v>
          </cell>
          <cell r="B56" t="str">
            <v>G&amp;G Professional Services</v>
          </cell>
          <cell r="D56">
            <v>-8497.42</v>
          </cell>
          <cell r="F56">
            <v>-1322198.27</v>
          </cell>
          <cell r="J56">
            <v>-8497.42</v>
          </cell>
          <cell r="K56">
            <v>-1322198.27</v>
          </cell>
          <cell r="R56">
            <v>-8497.42</v>
          </cell>
          <cell r="S56">
            <v>-1322198.27</v>
          </cell>
          <cell r="W56">
            <v>-8497.42</v>
          </cell>
          <cell r="Y56">
            <v>-1322198.27</v>
          </cell>
        </row>
        <row r="57">
          <cell r="A57">
            <v>2050101</v>
          </cell>
          <cell r="B57" t="str">
            <v>IDC Drilling Contract Day Rate</v>
          </cell>
          <cell r="D57">
            <v>-10136109.460000001</v>
          </cell>
          <cell r="F57">
            <v>-1404370583.1600001</v>
          </cell>
          <cell r="J57">
            <v>-10136109.460000001</v>
          </cell>
          <cell r="K57">
            <v>-1404370583.1600001</v>
          </cell>
          <cell r="R57">
            <v>-10136109.460000001</v>
          </cell>
          <cell r="S57">
            <v>-1404370583.1600001</v>
          </cell>
          <cell r="W57">
            <v>-10136109.460000001</v>
          </cell>
          <cell r="Y57">
            <v>-1404370583.1600001</v>
          </cell>
        </row>
        <row r="58">
          <cell r="A58">
            <v>2050501</v>
          </cell>
          <cell r="B58" t="str">
            <v>IDC Mobilization/Demob</v>
          </cell>
          <cell r="D58">
            <v>-2907200.15</v>
          </cell>
          <cell r="F58">
            <v>-359673079.81</v>
          </cell>
          <cell r="J58">
            <v>-2907200.15</v>
          </cell>
          <cell r="K58">
            <v>-359673079.81</v>
          </cell>
          <cell r="R58">
            <v>-2907200.15</v>
          </cell>
          <cell r="S58">
            <v>-359673079.81</v>
          </cell>
          <cell r="W58">
            <v>-2907200.15</v>
          </cell>
          <cell r="Y58">
            <v>-359673079.81</v>
          </cell>
        </row>
        <row r="59">
          <cell r="A59">
            <v>2050701</v>
          </cell>
          <cell r="B59" t="str">
            <v>IDC Road</v>
          </cell>
          <cell r="D59">
            <v>-1428817.29</v>
          </cell>
          <cell r="F59">
            <v>-199774103.86000001</v>
          </cell>
          <cell r="J59">
            <v>-1428817.29</v>
          </cell>
          <cell r="K59">
            <v>-199774103.86000001</v>
          </cell>
          <cell r="R59">
            <v>-1428817.29</v>
          </cell>
          <cell r="S59">
            <v>-199774103.86000001</v>
          </cell>
          <cell r="W59">
            <v>-1428817.29</v>
          </cell>
          <cell r="Y59">
            <v>-199774103.86000001</v>
          </cell>
        </row>
        <row r="60">
          <cell r="A60">
            <v>2050702</v>
          </cell>
          <cell r="B60" t="str">
            <v>Flowlines connectors wells&gt;ZU</v>
          </cell>
          <cell r="D60">
            <v>-161101.09</v>
          </cell>
          <cell r="F60">
            <v>-23598062.890000001</v>
          </cell>
          <cell r="J60">
            <v>-161101.09</v>
          </cell>
          <cell r="K60">
            <v>-23598062.890000001</v>
          </cell>
          <cell r="R60">
            <v>-161101.09</v>
          </cell>
          <cell r="S60">
            <v>-23598062.890000001</v>
          </cell>
          <cell r="W60">
            <v>-161101.09</v>
          </cell>
          <cell r="Y60">
            <v>-23598062.890000001</v>
          </cell>
        </row>
        <row r="61">
          <cell r="A61">
            <v>2051001</v>
          </cell>
          <cell r="B61" t="str">
            <v>IDC Cementing &amp; Cementing Serv</v>
          </cell>
          <cell r="D61">
            <v>-1317056.6499999999</v>
          </cell>
          <cell r="F61">
            <v>-185444776.19</v>
          </cell>
          <cell r="J61">
            <v>-1317056.6499999999</v>
          </cell>
          <cell r="K61">
            <v>-185444776.19</v>
          </cell>
          <cell r="R61">
            <v>-1317056.6499999999</v>
          </cell>
          <cell r="S61">
            <v>-185444776.19</v>
          </cell>
          <cell r="W61">
            <v>-1317056.6499999999</v>
          </cell>
          <cell r="Y61">
            <v>-185444776.19</v>
          </cell>
        </row>
        <row r="62">
          <cell r="A62">
            <v>2051501</v>
          </cell>
          <cell r="B62" t="str">
            <v>IDC Chemicals</v>
          </cell>
          <cell r="D62">
            <v>-498394.42</v>
          </cell>
          <cell r="F62">
            <v>-71329648.769999996</v>
          </cell>
          <cell r="J62">
            <v>-498394.42</v>
          </cell>
          <cell r="K62">
            <v>-71329648.769999996</v>
          </cell>
          <cell r="R62">
            <v>-498394.42</v>
          </cell>
          <cell r="S62">
            <v>-71329648.769999996</v>
          </cell>
          <cell r="W62">
            <v>-498394.42</v>
          </cell>
          <cell r="Y62">
            <v>-71329648.769999996</v>
          </cell>
        </row>
        <row r="63">
          <cell r="A63">
            <v>2052001</v>
          </cell>
          <cell r="B63" t="str">
            <v>IDC Wireline Logging</v>
          </cell>
          <cell r="D63">
            <v>-2188060.77</v>
          </cell>
          <cell r="F63">
            <v>-316647377.55000001</v>
          </cell>
          <cell r="J63">
            <v>-2188060.77</v>
          </cell>
          <cell r="K63">
            <v>-316647377.55000001</v>
          </cell>
          <cell r="R63">
            <v>-2188060.77</v>
          </cell>
          <cell r="S63">
            <v>-316647377.55000001</v>
          </cell>
          <cell r="W63">
            <v>-2188060.77</v>
          </cell>
          <cell r="Y63">
            <v>-316647377.55000001</v>
          </cell>
        </row>
        <row r="64">
          <cell r="A64">
            <v>2052501</v>
          </cell>
          <cell r="B64" t="str">
            <v>IDC Mud Logging</v>
          </cell>
          <cell r="D64">
            <v>-1070177.8600000001</v>
          </cell>
          <cell r="F64">
            <v>-152275829.96000001</v>
          </cell>
          <cell r="J64">
            <v>-1070177.8600000001</v>
          </cell>
          <cell r="K64">
            <v>-152275829.96000001</v>
          </cell>
          <cell r="R64">
            <v>-1070177.8600000001</v>
          </cell>
          <cell r="S64">
            <v>-152275829.96000001</v>
          </cell>
          <cell r="W64">
            <v>-1070177.8600000001</v>
          </cell>
          <cell r="Y64">
            <v>-152275829.96000001</v>
          </cell>
        </row>
        <row r="65">
          <cell r="A65">
            <v>2053001</v>
          </cell>
          <cell r="B65" t="str">
            <v>IDC Formation Testing</v>
          </cell>
          <cell r="D65">
            <v>-891573.35</v>
          </cell>
          <cell r="F65">
            <v>-127495710.5</v>
          </cell>
          <cell r="J65">
            <v>-891573.35</v>
          </cell>
          <cell r="K65">
            <v>-127495710.5</v>
          </cell>
          <cell r="R65">
            <v>-891573.35</v>
          </cell>
          <cell r="S65">
            <v>-127495710.5</v>
          </cell>
          <cell r="W65">
            <v>-891573.35</v>
          </cell>
          <cell r="Y65">
            <v>-127495710.5</v>
          </cell>
        </row>
        <row r="66">
          <cell r="A66">
            <v>2053501</v>
          </cell>
          <cell r="B66" t="str">
            <v>IDC Geological Testing</v>
          </cell>
          <cell r="D66">
            <v>-379615.14</v>
          </cell>
          <cell r="F66">
            <v>-56136465.630000003</v>
          </cell>
          <cell r="J66">
            <v>-379615.14</v>
          </cell>
          <cell r="K66">
            <v>-56136465.630000003</v>
          </cell>
          <cell r="R66">
            <v>-379615.14</v>
          </cell>
          <cell r="S66">
            <v>-56136465.630000003</v>
          </cell>
          <cell r="W66">
            <v>-379615.14</v>
          </cell>
          <cell r="Y66">
            <v>-56136465.630000003</v>
          </cell>
        </row>
        <row r="67">
          <cell r="A67">
            <v>2054001</v>
          </cell>
          <cell r="B67" t="str">
            <v>IDC Testing Tubular Goods</v>
          </cell>
          <cell r="D67">
            <v>-25178.34</v>
          </cell>
          <cell r="F67">
            <v>-3809483</v>
          </cell>
          <cell r="J67">
            <v>-25178.34</v>
          </cell>
          <cell r="K67">
            <v>-3809483</v>
          </cell>
          <cell r="R67">
            <v>-25178.34</v>
          </cell>
          <cell r="S67">
            <v>-3809483</v>
          </cell>
          <cell r="W67">
            <v>-25178.34</v>
          </cell>
          <cell r="Y67">
            <v>-3809483</v>
          </cell>
        </row>
        <row r="68">
          <cell r="A68">
            <v>2054501</v>
          </cell>
          <cell r="B68" t="str">
            <v>IDC Stimulation Treatment</v>
          </cell>
          <cell r="D68">
            <v>-1434192.96</v>
          </cell>
          <cell r="F68">
            <v>-209542520.63999999</v>
          </cell>
          <cell r="J68">
            <v>-1434192.96</v>
          </cell>
          <cell r="K68">
            <v>-209542520.63999999</v>
          </cell>
          <cell r="R68">
            <v>-1434192.96</v>
          </cell>
          <cell r="S68">
            <v>-209542520.63999999</v>
          </cell>
          <cell r="W68">
            <v>-1434192.96</v>
          </cell>
          <cell r="Y68">
            <v>-209542520.63999999</v>
          </cell>
        </row>
        <row r="69">
          <cell r="A69">
            <v>2055001</v>
          </cell>
          <cell r="B69" t="str">
            <v>IDC Drill Bits</v>
          </cell>
          <cell r="D69">
            <v>-670077.03</v>
          </cell>
          <cell r="F69">
            <v>-86827660.670000002</v>
          </cell>
          <cell r="J69">
            <v>-670077.03</v>
          </cell>
          <cell r="K69">
            <v>-86827660.670000002</v>
          </cell>
          <cell r="R69">
            <v>-670077.03</v>
          </cell>
          <cell r="S69">
            <v>-86827660.670000002</v>
          </cell>
          <cell r="W69">
            <v>-670077.03</v>
          </cell>
          <cell r="Y69">
            <v>-86827660.670000002</v>
          </cell>
        </row>
        <row r="70">
          <cell r="A70">
            <v>2055501</v>
          </cell>
          <cell r="B70" t="str">
            <v>IDC Tools &amp; Equipment Rental</v>
          </cell>
          <cell r="D70">
            <v>-3146257.45</v>
          </cell>
          <cell r="F70">
            <v>-452840215.04000002</v>
          </cell>
          <cell r="J70">
            <v>-3146257.45</v>
          </cell>
          <cell r="K70">
            <v>-452840215.04000002</v>
          </cell>
          <cell r="R70">
            <v>-3146257.45</v>
          </cell>
          <cell r="S70">
            <v>-452840215.04000002</v>
          </cell>
          <cell r="W70">
            <v>-3146257.45</v>
          </cell>
          <cell r="Y70">
            <v>-452840215.04000002</v>
          </cell>
        </row>
        <row r="71">
          <cell r="A71">
            <v>2055701</v>
          </cell>
          <cell r="B71" t="str">
            <v>IDC Materials &amp; Supplies</v>
          </cell>
          <cell r="D71">
            <v>-2797585.06</v>
          </cell>
          <cell r="F71">
            <v>-381122302.50999999</v>
          </cell>
          <cell r="J71">
            <v>-2797585.06</v>
          </cell>
          <cell r="K71">
            <v>-381122302.50999999</v>
          </cell>
          <cell r="R71">
            <v>-2797585.06</v>
          </cell>
          <cell r="S71">
            <v>-381122302.50999999</v>
          </cell>
          <cell r="W71">
            <v>-2797585.06</v>
          </cell>
          <cell r="Y71">
            <v>-381122302.50999999</v>
          </cell>
        </row>
        <row r="72">
          <cell r="A72">
            <v>2056001</v>
          </cell>
          <cell r="B72" t="str">
            <v>IDC Company labor</v>
          </cell>
          <cell r="D72">
            <v>-1048481.12</v>
          </cell>
          <cell r="F72">
            <v>-145716249.47</v>
          </cell>
          <cell r="J72">
            <v>-1048481.12</v>
          </cell>
          <cell r="K72">
            <v>-145716249.47</v>
          </cell>
          <cell r="R72">
            <v>-1048481.12</v>
          </cell>
          <cell r="S72">
            <v>-145716249.47</v>
          </cell>
          <cell r="W72">
            <v>-1048481.12</v>
          </cell>
          <cell r="Y72">
            <v>-145716249.47</v>
          </cell>
        </row>
        <row r="73">
          <cell r="A73">
            <v>2056201</v>
          </cell>
          <cell r="B73" t="str">
            <v>IDC Contract Labor</v>
          </cell>
          <cell r="D73">
            <v>-3094494.55</v>
          </cell>
          <cell r="F73">
            <v>-409343355.01999998</v>
          </cell>
          <cell r="J73">
            <v>-3094494.55</v>
          </cell>
          <cell r="K73">
            <v>-409343355.01999998</v>
          </cell>
          <cell r="R73">
            <v>-3094494.55</v>
          </cell>
          <cell r="S73">
            <v>-409343355.01999998</v>
          </cell>
          <cell r="W73">
            <v>-3094494.55</v>
          </cell>
          <cell r="Y73">
            <v>-409343355.01999998</v>
          </cell>
        </row>
        <row r="74">
          <cell r="A74">
            <v>2056210</v>
          </cell>
          <cell r="B74" t="str">
            <v>IDC Temporary Contract Labor</v>
          </cell>
          <cell r="D74">
            <v>-7602.75</v>
          </cell>
          <cell r="F74">
            <v>-1109230.3999999999</v>
          </cell>
          <cell r="J74">
            <v>-7602.75</v>
          </cell>
          <cell r="K74">
            <v>-1109230.3999999999</v>
          </cell>
          <cell r="R74">
            <v>-7602.75</v>
          </cell>
          <cell r="S74">
            <v>-1109230.3999999999</v>
          </cell>
          <cell r="W74">
            <v>-7602.75</v>
          </cell>
          <cell r="Y74">
            <v>-1109230.3999999999</v>
          </cell>
        </row>
        <row r="75">
          <cell r="A75">
            <v>2056501</v>
          </cell>
          <cell r="B75" t="str">
            <v>IDC Contract Services &amp; Equip</v>
          </cell>
          <cell r="D75">
            <v>-2017702.48</v>
          </cell>
          <cell r="F75">
            <v>-278034543.24000001</v>
          </cell>
          <cell r="J75">
            <v>-2017702.48</v>
          </cell>
          <cell r="K75">
            <v>-278034543.24000001</v>
          </cell>
          <cell r="R75">
            <v>-2017702.48</v>
          </cell>
          <cell r="S75">
            <v>-278034543.24000001</v>
          </cell>
          <cell r="W75">
            <v>-2017702.48</v>
          </cell>
          <cell r="Y75">
            <v>-278034543.24000001</v>
          </cell>
        </row>
        <row r="76">
          <cell r="A76">
            <v>2056701</v>
          </cell>
          <cell r="B76" t="str">
            <v>IDC Professional Services</v>
          </cell>
          <cell r="D76">
            <v>-1094431.31</v>
          </cell>
          <cell r="F76">
            <v>-149545134.24000001</v>
          </cell>
          <cell r="J76">
            <v>-1094431.31</v>
          </cell>
          <cell r="K76">
            <v>-149545134.24000001</v>
          </cell>
          <cell r="R76">
            <v>-1094431.31</v>
          </cell>
          <cell r="S76">
            <v>-149545134.24000001</v>
          </cell>
          <cell r="W76">
            <v>-1094431.31</v>
          </cell>
          <cell r="Y76">
            <v>-149545134.24000001</v>
          </cell>
        </row>
        <row r="77">
          <cell r="A77">
            <v>2057001</v>
          </cell>
          <cell r="B77" t="str">
            <v>IDC Fuel &amp; Power</v>
          </cell>
          <cell r="D77">
            <v>-789936.05</v>
          </cell>
          <cell r="F77">
            <v>-109362086.76000001</v>
          </cell>
          <cell r="J77">
            <v>-789936.05</v>
          </cell>
          <cell r="K77">
            <v>-109362086.76000001</v>
          </cell>
          <cell r="R77">
            <v>-789936.05</v>
          </cell>
          <cell r="S77">
            <v>-109362086.76000001</v>
          </cell>
          <cell r="W77">
            <v>-789936.05</v>
          </cell>
          <cell r="Y77">
            <v>-109362086.76000001</v>
          </cell>
        </row>
        <row r="78">
          <cell r="A78">
            <v>2057501</v>
          </cell>
          <cell r="B78" t="str">
            <v>IDC Transportation</v>
          </cell>
          <cell r="D78">
            <v>-1588090.79</v>
          </cell>
          <cell r="F78">
            <v>-226474570.24000001</v>
          </cell>
          <cell r="J78">
            <v>-1588090.79</v>
          </cell>
          <cell r="K78">
            <v>-226474570.24000001</v>
          </cell>
          <cell r="R78">
            <v>-1588090.79</v>
          </cell>
          <cell r="S78">
            <v>-226474570.24000001</v>
          </cell>
          <cell r="W78">
            <v>-1588090.79</v>
          </cell>
          <cell r="Y78">
            <v>-226474570.24000001</v>
          </cell>
        </row>
        <row r="79">
          <cell r="A79">
            <v>2057520</v>
          </cell>
          <cell r="B79" t="str">
            <v>IDC Helicopter Transportation</v>
          </cell>
          <cell r="D79">
            <v>-2662.69</v>
          </cell>
          <cell r="F79">
            <v>-215427.46</v>
          </cell>
          <cell r="J79">
            <v>-2662.69</v>
          </cell>
          <cell r="K79">
            <v>-215427.46</v>
          </cell>
          <cell r="R79">
            <v>-2662.69</v>
          </cell>
          <cell r="S79">
            <v>-215427.46</v>
          </cell>
          <cell r="W79">
            <v>-2662.69</v>
          </cell>
          <cell r="Y79">
            <v>-215427.46</v>
          </cell>
        </row>
        <row r="80">
          <cell r="A80">
            <v>2057530</v>
          </cell>
          <cell r="B80" t="str">
            <v>IDC Air Transportation</v>
          </cell>
          <cell r="D80">
            <v>-7418.66</v>
          </cell>
          <cell r="F80">
            <v>-687844.38</v>
          </cell>
          <cell r="J80">
            <v>-7418.66</v>
          </cell>
          <cell r="K80">
            <v>-687844.38</v>
          </cell>
          <cell r="R80">
            <v>-7418.66</v>
          </cell>
          <cell r="S80">
            <v>-687844.38</v>
          </cell>
          <cell r="W80">
            <v>-7418.66</v>
          </cell>
          <cell r="Y80">
            <v>-687844.38</v>
          </cell>
        </row>
        <row r="81">
          <cell r="A81">
            <v>2057540</v>
          </cell>
          <cell r="B81" t="str">
            <v>IDC Marine Transportation</v>
          </cell>
          <cell r="D81">
            <v>-50352.63</v>
          </cell>
          <cell r="F81">
            <v>-6190329.9299999997</v>
          </cell>
          <cell r="J81">
            <v>-50352.63</v>
          </cell>
          <cell r="K81">
            <v>-6190329.9299999997</v>
          </cell>
          <cell r="R81">
            <v>-50352.63</v>
          </cell>
          <cell r="S81">
            <v>-6190329.9299999997</v>
          </cell>
          <cell r="W81">
            <v>-50352.63</v>
          </cell>
          <cell r="Y81">
            <v>-6190329.9299999997</v>
          </cell>
        </row>
        <row r="82">
          <cell r="A82">
            <v>2058001</v>
          </cell>
          <cell r="B82" t="str">
            <v>IDC Communication Expense</v>
          </cell>
          <cell r="D82">
            <v>-102737.71</v>
          </cell>
          <cell r="F82">
            <v>-14313014.390000001</v>
          </cell>
          <cell r="J82">
            <v>-102737.71</v>
          </cell>
          <cell r="K82">
            <v>-14313014.390000001</v>
          </cell>
          <cell r="R82">
            <v>-102737.71</v>
          </cell>
          <cell r="S82">
            <v>-14313014.390000001</v>
          </cell>
          <cell r="W82">
            <v>-102737.71</v>
          </cell>
          <cell r="Y82">
            <v>-14313014.390000001</v>
          </cell>
        </row>
        <row r="83">
          <cell r="A83">
            <v>2058201</v>
          </cell>
          <cell r="B83" t="str">
            <v>IDC Repairs &amp; Maintenance</v>
          </cell>
          <cell r="D83">
            <v>-223762.82</v>
          </cell>
          <cell r="F83">
            <v>-29159273.899999999</v>
          </cell>
          <cell r="J83">
            <v>-223762.82</v>
          </cell>
          <cell r="K83">
            <v>-29159273.899999999</v>
          </cell>
          <cell r="R83">
            <v>-223762.82</v>
          </cell>
          <cell r="S83">
            <v>-29159273.899999999</v>
          </cell>
          <cell r="W83">
            <v>-223762.82</v>
          </cell>
          <cell r="Y83">
            <v>-29159273.899999999</v>
          </cell>
        </row>
        <row r="84">
          <cell r="A84">
            <v>2058501</v>
          </cell>
          <cell r="B84" t="str">
            <v>IDC Environmental Expense</v>
          </cell>
          <cell r="D84">
            <v>-41361.050000000003</v>
          </cell>
          <cell r="F84">
            <v>-5500643.7000000002</v>
          </cell>
          <cell r="J84">
            <v>-41361.050000000003</v>
          </cell>
          <cell r="K84">
            <v>-5500643.7000000002</v>
          </cell>
          <cell r="R84">
            <v>-41361.050000000003</v>
          </cell>
          <cell r="S84">
            <v>-5500643.7000000002</v>
          </cell>
          <cell r="W84">
            <v>-41361.050000000003</v>
          </cell>
          <cell r="Y84">
            <v>-5500643.7000000002</v>
          </cell>
        </row>
        <row r="85">
          <cell r="A85">
            <v>2058701</v>
          </cell>
          <cell r="B85" t="str">
            <v>IDC Local Licensing Fees</v>
          </cell>
          <cell r="D85">
            <v>-409247.01</v>
          </cell>
          <cell r="F85">
            <v>-50878283.149999999</v>
          </cell>
          <cell r="J85">
            <v>-409247.01</v>
          </cell>
          <cell r="K85">
            <v>-50878283.149999999</v>
          </cell>
          <cell r="R85">
            <v>-409247.01</v>
          </cell>
          <cell r="S85">
            <v>-50878283.149999999</v>
          </cell>
          <cell r="W85">
            <v>-409247.01</v>
          </cell>
          <cell r="Y85">
            <v>-50878283.149999999</v>
          </cell>
        </row>
        <row r="86">
          <cell r="A86">
            <v>2059001</v>
          </cell>
          <cell r="B86" t="str">
            <v>IDC General &amp; Administrative</v>
          </cell>
          <cell r="D86">
            <v>-1909109.57</v>
          </cell>
          <cell r="F86">
            <v>-275328067.32999998</v>
          </cell>
          <cell r="J86">
            <v>-1909109.57</v>
          </cell>
          <cell r="K86">
            <v>-275328067.32999998</v>
          </cell>
          <cell r="R86">
            <v>-1909109.57</v>
          </cell>
          <cell r="S86">
            <v>-275328067.32999998</v>
          </cell>
          <cell r="W86">
            <v>-1909109.57</v>
          </cell>
          <cell r="Y86">
            <v>-275328067.32999998</v>
          </cell>
        </row>
        <row r="87">
          <cell r="A87">
            <v>2103501</v>
          </cell>
          <cell r="B87" t="str">
            <v>IDC-US Geological Testing</v>
          </cell>
          <cell r="D87">
            <v>-5483.62</v>
          </cell>
          <cell r="F87">
            <v>-811576.5</v>
          </cell>
          <cell r="J87">
            <v>-5483.62</v>
          </cell>
          <cell r="K87">
            <v>-811576.5</v>
          </cell>
          <cell r="R87">
            <v>-5483.62</v>
          </cell>
          <cell r="S87">
            <v>-811576.5</v>
          </cell>
          <cell r="W87">
            <v>-5483.62</v>
          </cell>
          <cell r="Y87">
            <v>-811576.5</v>
          </cell>
        </row>
        <row r="88">
          <cell r="A88">
            <v>2153001</v>
          </cell>
          <cell r="B88" t="str">
            <v>TDC-Production Casing</v>
          </cell>
          <cell r="D88">
            <v>-2426740.2200000002</v>
          </cell>
          <cell r="F88">
            <v>-334365800.81</v>
          </cell>
          <cell r="J88">
            <v>-2426740.2200000002</v>
          </cell>
          <cell r="K88">
            <v>-334365800.81</v>
          </cell>
          <cell r="R88">
            <v>-2426740.2200000002</v>
          </cell>
          <cell r="S88">
            <v>-334365800.81</v>
          </cell>
          <cell r="W88">
            <v>-2426740.2200000002</v>
          </cell>
          <cell r="Y88">
            <v>-334365800.81</v>
          </cell>
        </row>
        <row r="89">
          <cell r="A89">
            <v>2153501</v>
          </cell>
          <cell r="B89" t="str">
            <v>TDC-Tubing</v>
          </cell>
          <cell r="D89">
            <v>-806681.85</v>
          </cell>
          <cell r="F89">
            <v>-94600616.650000006</v>
          </cell>
          <cell r="J89">
            <v>-806681.85</v>
          </cell>
          <cell r="K89">
            <v>-94600616.650000006</v>
          </cell>
          <cell r="R89">
            <v>-806681.85</v>
          </cell>
          <cell r="S89">
            <v>-94600616.650000006</v>
          </cell>
          <cell r="W89">
            <v>-806681.85</v>
          </cell>
          <cell r="Y89">
            <v>-94600616.650000006</v>
          </cell>
        </row>
        <row r="90">
          <cell r="A90">
            <v>2155001</v>
          </cell>
          <cell r="B90" t="str">
            <v>TDC-Casinghead</v>
          </cell>
          <cell r="D90">
            <v>-74705.649999999994</v>
          </cell>
          <cell r="F90">
            <v>-10414262.779999999</v>
          </cell>
          <cell r="J90">
            <v>-74705.649999999994</v>
          </cell>
          <cell r="K90">
            <v>-10414262.779999999</v>
          </cell>
          <cell r="R90">
            <v>-74705.649999999994</v>
          </cell>
          <cell r="S90">
            <v>-10414262.779999999</v>
          </cell>
          <cell r="W90">
            <v>-74705.649999999994</v>
          </cell>
          <cell r="Y90">
            <v>-10414262.779999999</v>
          </cell>
        </row>
        <row r="91">
          <cell r="A91">
            <v>2156001</v>
          </cell>
          <cell r="B91" t="str">
            <v>TDC-Xmas Tree</v>
          </cell>
          <cell r="D91">
            <v>-180307.79</v>
          </cell>
          <cell r="F91">
            <v>-21842805.5</v>
          </cell>
          <cell r="J91">
            <v>-180307.79</v>
          </cell>
          <cell r="K91">
            <v>-21842805.5</v>
          </cell>
          <cell r="R91">
            <v>-180307.79</v>
          </cell>
          <cell r="S91">
            <v>-21842805.5</v>
          </cell>
          <cell r="W91">
            <v>-180307.79</v>
          </cell>
          <cell r="Y91">
            <v>-21842805.5</v>
          </cell>
        </row>
        <row r="92">
          <cell r="A92">
            <v>2157501</v>
          </cell>
          <cell r="B92" t="str">
            <v>TDC-Packers</v>
          </cell>
          <cell r="D92">
            <v>-34221.050000000003</v>
          </cell>
          <cell r="F92">
            <v>-4924375.37</v>
          </cell>
          <cell r="J92">
            <v>-34221.050000000003</v>
          </cell>
          <cell r="K92">
            <v>-4924375.37</v>
          </cell>
          <cell r="R92">
            <v>-34221.050000000003</v>
          </cell>
          <cell r="S92">
            <v>-4924375.37</v>
          </cell>
          <cell r="W92">
            <v>-34221.050000000003</v>
          </cell>
          <cell r="Y92">
            <v>-4924375.37</v>
          </cell>
        </row>
        <row r="93">
          <cell r="A93">
            <v>2158501</v>
          </cell>
          <cell r="B93" t="str">
            <v>TDC-Tanks &amp; Equipment</v>
          </cell>
          <cell r="D93">
            <v>-13608.65</v>
          </cell>
          <cell r="F93">
            <v>-1984614.57</v>
          </cell>
          <cell r="J93">
            <v>-13608.65</v>
          </cell>
          <cell r="K93">
            <v>-1984614.57</v>
          </cell>
          <cell r="R93">
            <v>-13608.65</v>
          </cell>
          <cell r="S93">
            <v>-1984614.57</v>
          </cell>
          <cell r="W93">
            <v>-13608.65</v>
          </cell>
          <cell r="Y93">
            <v>-1984614.57</v>
          </cell>
        </row>
        <row r="94">
          <cell r="A94">
            <v>2158551</v>
          </cell>
          <cell r="B94" t="str">
            <v>TDC-US Separators</v>
          </cell>
          <cell r="D94">
            <v>-2538.65</v>
          </cell>
          <cell r="F94">
            <v>-372230.98</v>
          </cell>
          <cell r="J94">
            <v>-2538.65</v>
          </cell>
          <cell r="K94">
            <v>-372230.98</v>
          </cell>
          <cell r="R94">
            <v>-2538.65</v>
          </cell>
          <cell r="S94">
            <v>-372230.98</v>
          </cell>
          <cell r="W94">
            <v>-2538.65</v>
          </cell>
          <cell r="Y94">
            <v>-372230.98</v>
          </cell>
        </row>
        <row r="95">
          <cell r="A95">
            <v>2158601</v>
          </cell>
          <cell r="B95" t="str">
            <v>TDC-Heater Treaters</v>
          </cell>
          <cell r="D95">
            <v>6853.21</v>
          </cell>
          <cell r="F95">
            <v>-435022.5</v>
          </cell>
          <cell r="J95">
            <v>6853.21</v>
          </cell>
          <cell r="K95">
            <v>-435022.5</v>
          </cell>
          <cell r="R95">
            <v>6853.21</v>
          </cell>
          <cell r="S95">
            <v>-435022.5</v>
          </cell>
          <cell r="W95">
            <v>6853.21</v>
          </cell>
          <cell r="Y95">
            <v>-435022.5</v>
          </cell>
        </row>
        <row r="96">
          <cell r="A96">
            <v>2158651</v>
          </cell>
          <cell r="B96" t="str">
            <v>TDC-Flow Lines &amp; Equipment</v>
          </cell>
          <cell r="D96">
            <v>-339667.08</v>
          </cell>
          <cell r="F96">
            <v>-50010745.710000001</v>
          </cell>
          <cell r="J96">
            <v>-339667.08</v>
          </cell>
          <cell r="K96">
            <v>-50010745.710000001</v>
          </cell>
          <cell r="R96">
            <v>-339667.08</v>
          </cell>
          <cell r="S96">
            <v>-50010745.710000001</v>
          </cell>
          <cell r="W96">
            <v>-339667.08</v>
          </cell>
          <cell r="Y96">
            <v>-50010745.710000001</v>
          </cell>
        </row>
        <row r="97">
          <cell r="A97">
            <v>2159001</v>
          </cell>
          <cell r="B97" t="str">
            <v>TDC-Other Materials &amp; Equip</v>
          </cell>
          <cell r="D97">
            <v>-508937.68</v>
          </cell>
          <cell r="F97">
            <v>-45700812.390000001</v>
          </cell>
          <cell r="J97">
            <v>-508937.68</v>
          </cell>
          <cell r="K97">
            <v>-45700812.390000001</v>
          </cell>
          <cell r="R97">
            <v>-508937.68</v>
          </cell>
          <cell r="S97">
            <v>-45700812.390000001</v>
          </cell>
          <cell r="W97">
            <v>-508937.68</v>
          </cell>
          <cell r="Y97">
            <v>-45700812.390000001</v>
          </cell>
        </row>
        <row r="98">
          <cell r="A98">
            <v>2250000</v>
          </cell>
          <cell r="B98" t="str">
            <v>FF&amp;E RollForward 1997</v>
          </cell>
          <cell r="D98" t="str">
            <v>0</v>
          </cell>
          <cell r="F98" t="str">
            <v>0</v>
          </cell>
          <cell r="J98">
            <v>0</v>
          </cell>
          <cell r="K98">
            <v>0</v>
          </cell>
          <cell r="R98">
            <v>0</v>
          </cell>
          <cell r="S98">
            <v>0</v>
          </cell>
          <cell r="W98">
            <v>0</v>
          </cell>
          <cell r="Y98">
            <v>0</v>
          </cell>
        </row>
        <row r="99">
          <cell r="A99">
            <v>2251000</v>
          </cell>
          <cell r="B99" t="str">
            <v>Buildings Rollforward 1997</v>
          </cell>
          <cell r="D99">
            <v>-329936</v>
          </cell>
          <cell r="F99">
            <v>-24926664.800000001</v>
          </cell>
          <cell r="J99">
            <v>-329936</v>
          </cell>
          <cell r="K99">
            <v>-24926664.800000001</v>
          </cell>
          <cell r="R99">
            <v>-329936</v>
          </cell>
          <cell r="S99">
            <v>-24926664.800000001</v>
          </cell>
          <cell r="W99">
            <v>-329936</v>
          </cell>
          <cell r="Y99">
            <v>-24926664.800000001</v>
          </cell>
        </row>
        <row r="100">
          <cell r="A100">
            <v>2251001</v>
          </cell>
          <cell r="B100" t="str">
            <v>Buildings</v>
          </cell>
          <cell r="D100">
            <v>-3005427.24</v>
          </cell>
          <cell r="F100">
            <v>-297578706.5</v>
          </cell>
          <cell r="J100">
            <v>-3005427.24</v>
          </cell>
          <cell r="K100">
            <v>-297578706.5</v>
          </cell>
          <cell r="R100">
            <v>-3005427.24</v>
          </cell>
          <cell r="S100">
            <v>-297578706.5</v>
          </cell>
          <cell r="W100">
            <v>-3005427.24</v>
          </cell>
          <cell r="Y100">
            <v>-297578706.5</v>
          </cell>
        </row>
        <row r="101">
          <cell r="A101">
            <v>2251002</v>
          </cell>
          <cell r="B101" t="str">
            <v>Chemical Laboratory</v>
          </cell>
          <cell r="D101">
            <v>-115289.45</v>
          </cell>
          <cell r="F101">
            <v>-16556513.1</v>
          </cell>
          <cell r="J101">
            <v>-115289.45</v>
          </cell>
          <cell r="K101">
            <v>-16556513.1</v>
          </cell>
          <cell r="R101">
            <v>-115289.45</v>
          </cell>
          <cell r="S101">
            <v>-16556513.1</v>
          </cell>
          <cell r="W101">
            <v>-115289.45</v>
          </cell>
          <cell r="Y101">
            <v>-16556513.1</v>
          </cell>
        </row>
        <row r="102">
          <cell r="A102">
            <v>2251003</v>
          </cell>
          <cell r="B102" t="str">
            <v>Fuel Station</v>
          </cell>
          <cell r="D102">
            <v>-607240.59</v>
          </cell>
          <cell r="F102">
            <v>-86760680.900000006</v>
          </cell>
          <cell r="J102">
            <v>-607240.59</v>
          </cell>
          <cell r="K102">
            <v>-86760680.900000006</v>
          </cell>
          <cell r="R102">
            <v>-607240.59</v>
          </cell>
          <cell r="S102">
            <v>-86760680.900000006</v>
          </cell>
          <cell r="W102">
            <v>-607240.59</v>
          </cell>
          <cell r="Y102">
            <v>-86760680.900000006</v>
          </cell>
        </row>
        <row r="103">
          <cell r="A103">
            <v>2251004</v>
          </cell>
          <cell r="B103" t="str">
            <v>Dining room on the field</v>
          </cell>
          <cell r="D103">
            <v>-284781.56</v>
          </cell>
          <cell r="F103">
            <v>-43958640.5</v>
          </cell>
          <cell r="J103">
            <v>-284781.56</v>
          </cell>
          <cell r="K103">
            <v>-43958640.5</v>
          </cell>
          <cell r="R103">
            <v>-284781.56</v>
          </cell>
          <cell r="S103">
            <v>-43958640.5</v>
          </cell>
          <cell r="W103">
            <v>-284781.56</v>
          </cell>
          <cell r="Y103">
            <v>-43958640.5</v>
          </cell>
        </row>
        <row r="104">
          <cell r="A104">
            <v>2251005</v>
          </cell>
          <cell r="B104" t="str">
            <v>CPU</v>
          </cell>
          <cell r="D104">
            <v>-3025945.4</v>
          </cell>
          <cell r="F104">
            <v>-452063440.08999997</v>
          </cell>
          <cell r="J104">
            <v>-3025945.4</v>
          </cell>
          <cell r="K104">
            <v>-452063440.08999997</v>
          </cell>
          <cell r="R104">
            <v>-3025945.4</v>
          </cell>
          <cell r="S104">
            <v>-452063440.08999997</v>
          </cell>
          <cell r="W104">
            <v>-3025945.4</v>
          </cell>
          <cell r="Y104">
            <v>-452063440.08999997</v>
          </cell>
        </row>
        <row r="105">
          <cell r="A105">
            <v>2251501</v>
          </cell>
          <cell r="B105" t="str">
            <v>Roads</v>
          </cell>
          <cell r="D105">
            <v>-2604419.71</v>
          </cell>
          <cell r="F105">
            <v>-319068631.85000002</v>
          </cell>
          <cell r="J105">
            <v>-2604419.71</v>
          </cell>
          <cell r="K105">
            <v>-319068631.85000002</v>
          </cell>
          <cell r="L105">
            <v>0</v>
          </cell>
          <cell r="M105">
            <v>0</v>
          </cell>
          <cell r="N105">
            <v>6</v>
          </cell>
          <cell r="R105">
            <v>-2604419.71</v>
          </cell>
          <cell r="S105">
            <v>-319068631.85000002</v>
          </cell>
          <cell r="W105">
            <v>-2604419.71</v>
          </cell>
          <cell r="Y105">
            <v>-319068631.85000002</v>
          </cell>
        </row>
        <row r="106">
          <cell r="A106">
            <v>2252001</v>
          </cell>
          <cell r="B106" t="str">
            <v>Pipelines</v>
          </cell>
          <cell r="D106">
            <v>-2111651.4900000002</v>
          </cell>
          <cell r="F106">
            <v>-249768779.19</v>
          </cell>
          <cell r="J106">
            <v>-2111651.4900000002</v>
          </cell>
          <cell r="K106">
            <v>-249768779.19</v>
          </cell>
          <cell r="L106" t="str">
            <v>0</v>
          </cell>
          <cell r="M106" t="str">
            <v>0</v>
          </cell>
          <cell r="N106">
            <v>6</v>
          </cell>
          <cell r="R106">
            <v>-2111651.4900000002</v>
          </cell>
          <cell r="S106">
            <v>-249768779.19</v>
          </cell>
          <cell r="W106">
            <v>-2111651.4900000002</v>
          </cell>
          <cell r="Y106">
            <v>-249768779.19</v>
          </cell>
        </row>
        <row r="107">
          <cell r="A107">
            <v>2252502</v>
          </cell>
          <cell r="B107" t="str">
            <v>Starting-up min TPS</v>
          </cell>
          <cell r="D107">
            <v>-6690968.9199999999</v>
          </cell>
          <cell r="F107">
            <v>-962186357.30999994</v>
          </cell>
          <cell r="J107">
            <v>-6690968.9199999999</v>
          </cell>
          <cell r="K107">
            <v>-962186357.30999994</v>
          </cell>
          <cell r="L107">
            <v>697754.06817983999</v>
          </cell>
          <cell r="M107">
            <v>107443537.78680448</v>
          </cell>
          <cell r="N107">
            <v>6</v>
          </cell>
          <cell r="R107">
            <v>-7388722.9881798401</v>
          </cell>
          <cell r="S107">
            <v>-1069629895.0968044</v>
          </cell>
          <cell r="W107">
            <v>-7388722.9881798401</v>
          </cell>
          <cell r="Y107">
            <v>-1069629895.0968044</v>
          </cell>
        </row>
        <row r="108">
          <cell r="A108">
            <v>2252503</v>
          </cell>
          <cell r="B108" t="str">
            <v>Measuring Unit ZU-2/10</v>
          </cell>
          <cell r="D108">
            <v>-1894345.16</v>
          </cell>
          <cell r="F108">
            <v>-248845414.05000001</v>
          </cell>
          <cell r="J108">
            <v>-1894345.16</v>
          </cell>
          <cell r="K108">
            <v>-248845414.05000001</v>
          </cell>
          <cell r="L108" t="str">
            <v>0</v>
          </cell>
          <cell r="M108" t="str">
            <v>0</v>
          </cell>
          <cell r="N108">
            <v>6</v>
          </cell>
          <cell r="R108">
            <v>-1894345.16</v>
          </cell>
          <cell r="S108">
            <v>-248845414.05000001</v>
          </cell>
          <cell r="W108">
            <v>-1894345.16</v>
          </cell>
          <cell r="Y108">
            <v>-248845414.05000001</v>
          </cell>
        </row>
        <row r="109">
          <cell r="A109">
            <v>2252504</v>
          </cell>
          <cell r="B109" t="str">
            <v>Measuring Unit ZU-01</v>
          </cell>
          <cell r="D109">
            <v>-591193.05000000005</v>
          </cell>
          <cell r="F109">
            <v>-86961159.790000007</v>
          </cell>
          <cell r="J109">
            <v>-591193.05000000005</v>
          </cell>
          <cell r="K109">
            <v>-86961159.790000007</v>
          </cell>
          <cell r="L109" t="str">
            <v>0</v>
          </cell>
          <cell r="M109" t="str">
            <v>0</v>
          </cell>
          <cell r="N109">
            <v>6</v>
          </cell>
          <cell r="R109">
            <v>-591193.05000000005</v>
          </cell>
          <cell r="S109">
            <v>-86961159.790000007</v>
          </cell>
          <cell r="W109">
            <v>-591193.05000000005</v>
          </cell>
          <cell r="Y109">
            <v>-86961159.790000007</v>
          </cell>
        </row>
        <row r="110">
          <cell r="A110">
            <v>2252505</v>
          </cell>
          <cell r="B110" t="str">
            <v>Power Station</v>
          </cell>
          <cell r="D110">
            <v>-667021.13</v>
          </cell>
          <cell r="F110">
            <v>-102503357</v>
          </cell>
          <cell r="J110">
            <v>-667021.13</v>
          </cell>
          <cell r="K110">
            <v>-102503357</v>
          </cell>
          <cell r="L110" t="str">
            <v>0</v>
          </cell>
          <cell r="M110" t="str">
            <v>0</v>
          </cell>
          <cell r="N110">
            <v>6</v>
          </cell>
          <cell r="R110">
            <v>-667021.13</v>
          </cell>
          <cell r="S110">
            <v>-102503357</v>
          </cell>
          <cell r="W110">
            <v>-667021.13</v>
          </cell>
          <cell r="Y110">
            <v>-102503357</v>
          </cell>
        </row>
        <row r="111">
          <cell r="A111">
            <v>2252506</v>
          </cell>
          <cell r="B111" t="str">
            <v>Gas distribution unit Kavkaz</v>
          </cell>
          <cell r="D111">
            <v>-147213.94</v>
          </cell>
          <cell r="F111">
            <v>-22447051.379999999</v>
          </cell>
          <cell r="J111">
            <v>-147213.94</v>
          </cell>
          <cell r="K111">
            <v>-22447051.379999999</v>
          </cell>
          <cell r="L111" t="str">
            <v>0</v>
          </cell>
          <cell r="M111" t="str">
            <v>0</v>
          </cell>
          <cell r="N111">
            <v>6</v>
          </cell>
          <cell r="R111">
            <v>-147213.94</v>
          </cell>
          <cell r="S111">
            <v>-22447051.379999999</v>
          </cell>
          <cell r="W111">
            <v>-147213.94</v>
          </cell>
          <cell r="Y111">
            <v>-22447051.379999999</v>
          </cell>
        </row>
        <row r="112">
          <cell r="A112">
            <v>2252507</v>
          </cell>
          <cell r="B112" t="str">
            <v>HV6kV power line CPU,ZU,Camp</v>
          </cell>
          <cell r="D112">
            <v>-163233.64000000001</v>
          </cell>
          <cell r="F112">
            <v>-25359179.52</v>
          </cell>
          <cell r="J112">
            <v>-163233.64000000001</v>
          </cell>
          <cell r="K112">
            <v>-25359179.52</v>
          </cell>
          <cell r="L112" t="str">
            <v>0</v>
          </cell>
          <cell r="M112" t="str">
            <v>0</v>
          </cell>
          <cell r="N112">
            <v>6</v>
          </cell>
          <cell r="R112">
            <v>-163233.64000000001</v>
          </cell>
          <cell r="S112">
            <v>-25359179.52</v>
          </cell>
          <cell r="W112">
            <v>-163233.64000000001</v>
          </cell>
          <cell r="Y112">
            <v>-25359179.52</v>
          </cell>
        </row>
        <row r="113">
          <cell r="A113">
            <v>2252508</v>
          </cell>
          <cell r="B113" t="str">
            <v>HV20kV power line PS TPS&gt;PSCPU</v>
          </cell>
          <cell r="D113">
            <v>-554464.56000000006</v>
          </cell>
          <cell r="F113">
            <v>-86163793.099999994</v>
          </cell>
          <cell r="J113">
            <v>-554464.56000000006</v>
          </cell>
          <cell r="K113">
            <v>-86163793.099999994</v>
          </cell>
          <cell r="L113" t="str">
            <v>0</v>
          </cell>
          <cell r="M113" t="str">
            <v>0</v>
          </cell>
          <cell r="N113">
            <v>6</v>
          </cell>
          <cell r="R113">
            <v>-554464.56000000006</v>
          </cell>
          <cell r="S113">
            <v>-86163793.099999994</v>
          </cell>
          <cell r="W113">
            <v>-554464.56000000006</v>
          </cell>
          <cell r="Y113">
            <v>-86163793.099999994</v>
          </cell>
        </row>
        <row r="114">
          <cell r="A114">
            <v>2253000</v>
          </cell>
          <cell r="B114" t="str">
            <v>Plant &amp; Equipment R/F 1997</v>
          </cell>
          <cell r="D114" t="str">
            <v>0</v>
          </cell>
          <cell r="F114" t="str">
            <v>0</v>
          </cell>
          <cell r="J114">
            <v>0</v>
          </cell>
          <cell r="K114">
            <v>0</v>
          </cell>
          <cell r="L114" t="str">
            <v>0</v>
          </cell>
          <cell r="M114" t="str">
            <v>0</v>
          </cell>
          <cell r="N114">
            <v>6</v>
          </cell>
          <cell r="R114">
            <v>0</v>
          </cell>
          <cell r="S114">
            <v>0</v>
          </cell>
          <cell r="W114">
            <v>0</v>
          </cell>
          <cell r="Y114">
            <v>0</v>
          </cell>
        </row>
        <row r="115">
          <cell r="A115">
            <v>2253001</v>
          </cell>
          <cell r="B115" t="str">
            <v>Plant &amp; Equipment</v>
          </cell>
          <cell r="D115">
            <v>-2746701.73</v>
          </cell>
          <cell r="F115">
            <v>-300436128.68000001</v>
          </cell>
          <cell r="J115">
            <v>-2746701.73</v>
          </cell>
          <cell r="K115">
            <v>-300436128.68000001</v>
          </cell>
          <cell r="L115" t="str">
            <v>0</v>
          </cell>
          <cell r="M115" t="str">
            <v>0</v>
          </cell>
          <cell r="N115">
            <v>6</v>
          </cell>
          <cell r="R115">
            <v>-2746701.73</v>
          </cell>
          <cell r="S115">
            <v>-300436128.68000001</v>
          </cell>
          <cell r="W115">
            <v>-2746701.73</v>
          </cell>
          <cell r="Y115">
            <v>-300436128.68000001</v>
          </cell>
        </row>
        <row r="116">
          <cell r="A116">
            <v>2253500</v>
          </cell>
          <cell r="B116" t="str">
            <v>Vehicles Rollforward 1997</v>
          </cell>
          <cell r="D116">
            <v>-425375.85</v>
          </cell>
          <cell r="F116">
            <v>-32683579.84</v>
          </cell>
          <cell r="J116">
            <v>-425375.85</v>
          </cell>
          <cell r="K116">
            <v>-32683579.84</v>
          </cell>
          <cell r="L116" t="str">
            <v>0</v>
          </cell>
          <cell r="M116" t="str">
            <v>0</v>
          </cell>
          <cell r="N116">
            <v>6</v>
          </cell>
          <cell r="R116">
            <v>-425375.85</v>
          </cell>
          <cell r="S116">
            <v>-32683579.84</v>
          </cell>
          <cell r="W116">
            <v>-425375.85</v>
          </cell>
          <cell r="Y116">
            <v>-32683579.84</v>
          </cell>
        </row>
        <row r="117">
          <cell r="A117">
            <v>2253501</v>
          </cell>
          <cell r="B117" t="str">
            <v>Vehicles</v>
          </cell>
          <cell r="D117">
            <v>-9250.85</v>
          </cell>
          <cell r="F117">
            <v>-1211861.3500000001</v>
          </cell>
          <cell r="J117">
            <v>-9250.85</v>
          </cell>
          <cell r="K117">
            <v>-1211861.3500000001</v>
          </cell>
          <cell r="L117" t="str">
            <v>0</v>
          </cell>
          <cell r="M117" t="str">
            <v>0</v>
          </cell>
          <cell r="N117">
            <v>6</v>
          </cell>
          <cell r="R117">
            <v>-9250.85</v>
          </cell>
          <cell r="S117">
            <v>-1211861.3500000001</v>
          </cell>
          <cell r="W117">
            <v>-9250.85</v>
          </cell>
          <cell r="Y117">
            <v>-1211861.3500000001</v>
          </cell>
        </row>
        <row r="118">
          <cell r="A118">
            <v>2254001</v>
          </cell>
          <cell r="B118" t="str">
            <v>Vehicles for specialized tasks</v>
          </cell>
          <cell r="D118">
            <v>-655541.44999999995</v>
          </cell>
          <cell r="F118">
            <v>-57340368.450000003</v>
          </cell>
          <cell r="J118">
            <v>-655541.44999999995</v>
          </cell>
          <cell r="K118">
            <v>-57340368.450000003</v>
          </cell>
          <cell r="L118" t="str">
            <v>0</v>
          </cell>
          <cell r="M118" t="str">
            <v>0</v>
          </cell>
          <cell r="N118">
            <v>6</v>
          </cell>
          <cell r="R118">
            <v>-655541.44999999995</v>
          </cell>
          <cell r="S118">
            <v>-57340368.450000003</v>
          </cell>
          <cell r="W118">
            <v>-655541.44999999995</v>
          </cell>
          <cell r="Y118">
            <v>-57340368.450000003</v>
          </cell>
        </row>
        <row r="119">
          <cell r="A119">
            <v>2254501</v>
          </cell>
          <cell r="B119" t="str">
            <v>Vehicles for personnel</v>
          </cell>
          <cell r="D119">
            <v>-42358.38</v>
          </cell>
          <cell r="F119">
            <v>-4755336.24</v>
          </cell>
          <cell r="J119">
            <v>-42358.38</v>
          </cell>
          <cell r="K119">
            <v>-4755336.24</v>
          </cell>
          <cell r="L119" t="str">
            <v>0</v>
          </cell>
          <cell r="M119" t="str">
            <v>0</v>
          </cell>
          <cell r="N119">
            <v>6</v>
          </cell>
          <cell r="R119">
            <v>-42358.38</v>
          </cell>
          <cell r="S119">
            <v>-4755336.24</v>
          </cell>
          <cell r="W119">
            <v>-42358.38</v>
          </cell>
          <cell r="Y119">
            <v>-4755336.24</v>
          </cell>
        </row>
        <row r="120">
          <cell r="A120">
            <v>2254502</v>
          </cell>
          <cell r="B120" t="str">
            <v>Vehicles-Personnel-VAT-Paid</v>
          </cell>
          <cell r="D120">
            <v>-78183.91</v>
          </cell>
          <cell r="F120">
            <v>-6146750</v>
          </cell>
          <cell r="J120">
            <v>-78183.91</v>
          </cell>
          <cell r="K120">
            <v>-6146750</v>
          </cell>
          <cell r="L120" t="str">
            <v>0</v>
          </cell>
          <cell r="M120" t="str">
            <v>0</v>
          </cell>
          <cell r="N120">
            <v>6</v>
          </cell>
          <cell r="R120">
            <v>-78183.91</v>
          </cell>
          <cell r="S120">
            <v>-6146750</v>
          </cell>
          <cell r="W120">
            <v>-78183.91</v>
          </cell>
          <cell r="Y120">
            <v>-6146750</v>
          </cell>
        </row>
        <row r="121">
          <cell r="A121">
            <v>2255001</v>
          </cell>
          <cell r="B121" t="str">
            <v>Furniture &amp; Fixtures</v>
          </cell>
          <cell r="D121">
            <v>-239644.34</v>
          </cell>
          <cell r="F121">
            <v>-27408602.850000001</v>
          </cell>
          <cell r="J121">
            <v>-239644.34</v>
          </cell>
          <cell r="K121">
            <v>-27408602.850000001</v>
          </cell>
          <cell r="L121" t="str">
            <v>0</v>
          </cell>
          <cell r="M121" t="str">
            <v>0</v>
          </cell>
          <cell r="N121">
            <v>6</v>
          </cell>
          <cell r="R121">
            <v>-239644.34</v>
          </cell>
          <cell r="S121">
            <v>-27408602.850000001</v>
          </cell>
          <cell r="W121">
            <v>-239644.34</v>
          </cell>
          <cell r="Y121">
            <v>-27408602.850000001</v>
          </cell>
        </row>
        <row r="122">
          <cell r="A122">
            <v>2256001</v>
          </cell>
          <cell r="B122" t="str">
            <v>Field Communicatios</v>
          </cell>
          <cell r="D122">
            <v>-334942.51</v>
          </cell>
          <cell r="F122">
            <v>-33159574.5</v>
          </cell>
          <cell r="J122">
            <v>-334942.51</v>
          </cell>
          <cell r="K122">
            <v>-33159574.5</v>
          </cell>
          <cell r="L122" t="str">
            <v>0</v>
          </cell>
          <cell r="M122" t="str">
            <v>0</v>
          </cell>
          <cell r="N122">
            <v>6</v>
          </cell>
          <cell r="R122">
            <v>-334942.51</v>
          </cell>
          <cell r="S122">
            <v>-33159574.5</v>
          </cell>
          <cell r="W122">
            <v>-334942.51</v>
          </cell>
          <cell r="Y122">
            <v>-33159574.5</v>
          </cell>
        </row>
        <row r="123">
          <cell r="A123">
            <v>2301000</v>
          </cell>
          <cell r="B123" t="str">
            <v>Apartments Rollforward 1997</v>
          </cell>
          <cell r="D123">
            <v>-56032.81</v>
          </cell>
          <cell r="F123">
            <v>-4618268.4400000004</v>
          </cell>
          <cell r="J123">
            <v>-56032.81</v>
          </cell>
          <cell r="K123">
            <v>-4618268.4400000004</v>
          </cell>
          <cell r="L123" t="str">
            <v>0</v>
          </cell>
          <cell r="M123" t="str">
            <v>0</v>
          </cell>
          <cell r="N123">
            <v>6</v>
          </cell>
          <cell r="R123">
            <v>-56032.81</v>
          </cell>
          <cell r="S123">
            <v>-4618268.4400000004</v>
          </cell>
          <cell r="W123">
            <v>-56032.81</v>
          </cell>
          <cell r="Y123">
            <v>-4618268.4400000004</v>
          </cell>
        </row>
        <row r="124">
          <cell r="A124">
            <v>2301001</v>
          </cell>
          <cell r="B124" t="str">
            <v>Buildings</v>
          </cell>
          <cell r="D124">
            <v>-64757.81</v>
          </cell>
          <cell r="F124">
            <v>-9473805.8000000007</v>
          </cell>
          <cell r="J124">
            <v>-64757.81</v>
          </cell>
          <cell r="K124">
            <v>-9473805.8000000007</v>
          </cell>
          <cell r="L124" t="str">
            <v>0</v>
          </cell>
          <cell r="M124" t="str">
            <v>0</v>
          </cell>
          <cell r="N124">
            <v>6</v>
          </cell>
          <cell r="R124">
            <v>-64757.81</v>
          </cell>
          <cell r="S124">
            <v>-9473805.8000000007</v>
          </cell>
          <cell r="W124">
            <v>-64757.81</v>
          </cell>
          <cell r="Y124">
            <v>-9473805.8000000007</v>
          </cell>
        </row>
        <row r="125">
          <cell r="A125">
            <v>2301002</v>
          </cell>
          <cell r="B125" t="str">
            <v>Plot contr#2002/KKM/L-0609</v>
          </cell>
          <cell r="D125">
            <v>-25023.54</v>
          </cell>
          <cell r="F125">
            <v>-3857388</v>
          </cell>
          <cell r="J125">
            <v>-25023.54</v>
          </cell>
          <cell r="K125">
            <v>-3857388</v>
          </cell>
          <cell r="L125" t="str">
            <v>0</v>
          </cell>
          <cell r="M125" t="str">
            <v>0</v>
          </cell>
          <cell r="N125">
            <v>6</v>
          </cell>
          <cell r="R125">
            <v>-25023.54</v>
          </cell>
          <cell r="S125">
            <v>-3857388</v>
          </cell>
          <cell r="W125">
            <v>-25023.54</v>
          </cell>
          <cell r="Y125">
            <v>-3857388</v>
          </cell>
        </row>
        <row r="126">
          <cell r="A126">
            <v>2301010</v>
          </cell>
          <cell r="B126" t="str">
            <v>Office Buildings</v>
          </cell>
          <cell r="D126">
            <v>-120009.77</v>
          </cell>
          <cell r="F126">
            <v>-15966475</v>
          </cell>
          <cell r="J126">
            <v>-120009.77</v>
          </cell>
          <cell r="K126">
            <v>-15966475</v>
          </cell>
          <cell r="L126" t="str">
            <v>0</v>
          </cell>
          <cell r="M126" t="str">
            <v>0</v>
          </cell>
          <cell r="N126">
            <v>6</v>
          </cell>
          <cell r="R126">
            <v>-120009.77</v>
          </cell>
          <cell r="S126">
            <v>-15966475</v>
          </cell>
          <cell r="W126">
            <v>-120009.77</v>
          </cell>
          <cell r="Y126">
            <v>-15966475</v>
          </cell>
        </row>
        <row r="127">
          <cell r="A127">
            <v>2301020</v>
          </cell>
          <cell r="B127" t="str">
            <v>Apartments</v>
          </cell>
          <cell r="D127">
            <v>-149856.98000000001</v>
          </cell>
          <cell r="F127">
            <v>-12097180.66</v>
          </cell>
          <cell r="J127">
            <v>-149856.98000000001</v>
          </cell>
          <cell r="K127">
            <v>-12097180.66</v>
          </cell>
          <cell r="L127" t="str">
            <v>0</v>
          </cell>
          <cell r="M127" t="str">
            <v>0</v>
          </cell>
          <cell r="N127">
            <v>6</v>
          </cell>
          <cell r="R127">
            <v>-149856.98000000001</v>
          </cell>
          <cell r="S127">
            <v>-12097180.66</v>
          </cell>
          <cell r="W127">
            <v>-149856.98000000001</v>
          </cell>
          <cell r="Y127">
            <v>-12097180.66</v>
          </cell>
        </row>
        <row r="128">
          <cell r="A128">
            <v>2302010</v>
          </cell>
          <cell r="B128" t="str">
            <v>Vehicles-Office</v>
          </cell>
          <cell r="D128">
            <v>-120383.26</v>
          </cell>
          <cell r="F128">
            <v>-17749000</v>
          </cell>
          <cell r="J128">
            <v>-120383.26</v>
          </cell>
          <cell r="K128">
            <v>-17749000</v>
          </cell>
          <cell r="L128" t="str">
            <v>0</v>
          </cell>
          <cell r="M128" t="str">
            <v>0</v>
          </cell>
          <cell r="N128">
            <v>6</v>
          </cell>
          <cell r="R128">
            <v>-120383.26</v>
          </cell>
          <cell r="S128">
            <v>-17749000</v>
          </cell>
          <cell r="W128">
            <v>-120383.26</v>
          </cell>
          <cell r="Y128">
            <v>-17749000</v>
          </cell>
        </row>
        <row r="129">
          <cell r="A129">
            <v>2303000</v>
          </cell>
          <cell r="B129" t="str">
            <v>Office F&amp;F Rollforward 1997</v>
          </cell>
          <cell r="D129">
            <v>-214421.34</v>
          </cell>
          <cell r="F129">
            <v>-16271857.560000001</v>
          </cell>
          <cell r="J129">
            <v>-214421.34</v>
          </cell>
          <cell r="K129">
            <v>-16271857.560000001</v>
          </cell>
          <cell r="L129" t="str">
            <v>0</v>
          </cell>
          <cell r="M129" t="str">
            <v>0</v>
          </cell>
          <cell r="N129">
            <v>6</v>
          </cell>
          <cell r="R129">
            <v>-214421.34</v>
          </cell>
          <cell r="S129">
            <v>-16271857.560000001</v>
          </cell>
          <cell r="W129">
            <v>-214421.34</v>
          </cell>
          <cell r="Y129">
            <v>-16271857.560000001</v>
          </cell>
        </row>
        <row r="130">
          <cell r="A130">
            <v>2303001</v>
          </cell>
          <cell r="B130" t="str">
            <v>Furniture &amp; Fixtures</v>
          </cell>
          <cell r="D130" t="str">
            <v>0</v>
          </cell>
          <cell r="F130" t="str">
            <v>0</v>
          </cell>
          <cell r="J130">
            <v>0</v>
          </cell>
          <cell r="K130">
            <v>0</v>
          </cell>
          <cell r="L130" t="str">
            <v>0</v>
          </cell>
          <cell r="M130" t="str">
            <v>0</v>
          </cell>
          <cell r="N130">
            <v>6</v>
          </cell>
          <cell r="R130">
            <v>0</v>
          </cell>
          <cell r="S130">
            <v>0</v>
          </cell>
          <cell r="W130">
            <v>0</v>
          </cell>
          <cell r="Y130">
            <v>0</v>
          </cell>
        </row>
        <row r="131">
          <cell r="A131">
            <v>2303010</v>
          </cell>
          <cell r="B131" t="str">
            <v>Office Furniture &amp; Fixtures</v>
          </cell>
          <cell r="D131">
            <v>-36968.879999999997</v>
          </cell>
          <cell r="F131">
            <v>-4316801.25</v>
          </cell>
          <cell r="J131">
            <v>-36968.879999999997</v>
          </cell>
          <cell r="K131">
            <v>-4316801.25</v>
          </cell>
          <cell r="L131" t="str">
            <v>0</v>
          </cell>
          <cell r="M131" t="str">
            <v>0</v>
          </cell>
          <cell r="N131">
            <v>6</v>
          </cell>
          <cell r="R131">
            <v>-36968.879999999997</v>
          </cell>
          <cell r="S131">
            <v>-4316801.25</v>
          </cell>
          <cell r="W131">
            <v>-36968.879999999997</v>
          </cell>
          <cell r="Y131">
            <v>-4316801.25</v>
          </cell>
        </row>
        <row r="132">
          <cell r="A132">
            <v>2303020</v>
          </cell>
          <cell r="B132" t="str">
            <v>Apartment Furniture &amp; Fixtures</v>
          </cell>
          <cell r="D132">
            <v>-88405.17</v>
          </cell>
          <cell r="F132">
            <v>-8819202.0299999993</v>
          </cell>
          <cell r="J132">
            <v>-88405.17</v>
          </cell>
          <cell r="K132">
            <v>-8819202.0299999993</v>
          </cell>
          <cell r="L132" t="str">
            <v>0</v>
          </cell>
          <cell r="M132" t="str">
            <v>0</v>
          </cell>
          <cell r="N132">
            <v>6</v>
          </cell>
          <cell r="R132">
            <v>-88405.17</v>
          </cell>
          <cell r="S132">
            <v>-8819202.0299999993</v>
          </cell>
          <cell r="W132">
            <v>-88405.17</v>
          </cell>
          <cell r="Y132">
            <v>-8819202.0299999993</v>
          </cell>
        </row>
        <row r="133">
          <cell r="A133">
            <v>2304001</v>
          </cell>
          <cell r="B133" t="str">
            <v>Office Equipment</v>
          </cell>
          <cell r="D133">
            <v>-339975.12</v>
          </cell>
          <cell r="F133">
            <v>-43587422.219999999</v>
          </cell>
          <cell r="J133">
            <v>-339975.12</v>
          </cell>
          <cell r="K133">
            <v>-43587422.219999999</v>
          </cell>
          <cell r="L133" t="str">
            <v>0</v>
          </cell>
          <cell r="M133" t="str">
            <v>0</v>
          </cell>
          <cell r="N133">
            <v>6</v>
          </cell>
          <cell r="R133">
            <v>-339975.12</v>
          </cell>
          <cell r="S133">
            <v>-43587422.219999999</v>
          </cell>
          <cell r="W133">
            <v>-339975.12</v>
          </cell>
          <cell r="Y133">
            <v>-43587422.219999999</v>
          </cell>
        </row>
        <row r="134">
          <cell r="A134">
            <v>2305001</v>
          </cell>
          <cell r="B134" t="str">
            <v>Intangible Assets</v>
          </cell>
          <cell r="D134">
            <v>-43671.11</v>
          </cell>
          <cell r="F134">
            <v>-6247143.3200000003</v>
          </cell>
          <cell r="J134">
            <v>-43671.11</v>
          </cell>
          <cell r="K134">
            <v>-6247143.3200000003</v>
          </cell>
          <cell r="L134" t="str">
            <v>0</v>
          </cell>
          <cell r="M134" t="str">
            <v>0</v>
          </cell>
          <cell r="N134">
            <v>6</v>
          </cell>
          <cell r="R134">
            <v>-43671.11</v>
          </cell>
          <cell r="S134">
            <v>-6247143.3200000003</v>
          </cell>
          <cell r="W134">
            <v>-43671.11</v>
          </cell>
          <cell r="Y134">
            <v>-6247143.3200000003</v>
          </cell>
        </row>
        <row r="135">
          <cell r="A135">
            <v>2305002</v>
          </cell>
          <cell r="B135" t="str">
            <v>Software-Sun System-GL</v>
          </cell>
          <cell r="D135">
            <v>-69447.039999999994</v>
          </cell>
          <cell r="F135">
            <v>-6285257.8399999999</v>
          </cell>
          <cell r="J135">
            <v>-69447.039999999994</v>
          </cell>
          <cell r="K135">
            <v>-6285257.8399999999</v>
          </cell>
          <cell r="L135" t="str">
            <v>0</v>
          </cell>
          <cell r="M135" t="str">
            <v>0</v>
          </cell>
          <cell r="N135">
            <v>6</v>
          </cell>
          <cell r="R135">
            <v>-69447.039999999994</v>
          </cell>
          <cell r="S135">
            <v>-6285257.8399999999</v>
          </cell>
          <cell r="W135">
            <v>-69447.039999999994</v>
          </cell>
          <cell r="Y135">
            <v>-6285257.8399999999</v>
          </cell>
        </row>
        <row r="136">
          <cell r="A136">
            <v>2305003</v>
          </cell>
          <cell r="B136" t="str">
            <v>Software-Sun System-Payroll</v>
          </cell>
          <cell r="D136">
            <v>-13836.51</v>
          </cell>
          <cell r="F136">
            <v>-1433115</v>
          </cell>
          <cell r="J136">
            <v>-13836.51</v>
          </cell>
          <cell r="K136">
            <v>-1433115</v>
          </cell>
          <cell r="L136" t="str">
            <v>0</v>
          </cell>
          <cell r="M136" t="str">
            <v>0</v>
          </cell>
          <cell r="N136">
            <v>6</v>
          </cell>
          <cell r="R136">
            <v>-13836.51</v>
          </cell>
          <cell r="S136">
            <v>-1433115</v>
          </cell>
          <cell r="W136">
            <v>-13836.51</v>
          </cell>
          <cell r="Y136">
            <v>-1433115</v>
          </cell>
        </row>
        <row r="137">
          <cell r="A137">
            <v>2350101</v>
          </cell>
          <cell r="B137" t="str">
            <v>WIP IDC Dril Cont Day Rate</v>
          </cell>
          <cell r="D137" t="str">
            <v>0</v>
          </cell>
          <cell r="F137" t="str">
            <v>0</v>
          </cell>
          <cell r="J137">
            <v>0</v>
          </cell>
          <cell r="K137">
            <v>0</v>
          </cell>
          <cell r="L137" t="str">
            <v>0</v>
          </cell>
          <cell r="M137" t="str">
            <v>0</v>
          </cell>
          <cell r="N137">
            <v>6</v>
          </cell>
          <cell r="R137">
            <v>0</v>
          </cell>
          <cell r="S137">
            <v>0</v>
          </cell>
          <cell r="W137">
            <v>0</v>
          </cell>
          <cell r="Y137">
            <v>0</v>
          </cell>
        </row>
        <row r="138">
          <cell r="A138">
            <v>2350501</v>
          </cell>
          <cell r="B138" t="str">
            <v>WIP IDC Mobilization/Demob</v>
          </cell>
          <cell r="D138" t="str">
            <v>0</v>
          </cell>
          <cell r="F138" t="str">
            <v>0</v>
          </cell>
          <cell r="J138">
            <v>0</v>
          </cell>
          <cell r="K138">
            <v>0</v>
          </cell>
          <cell r="L138" t="str">
            <v>0</v>
          </cell>
          <cell r="M138" t="str">
            <v>0</v>
          </cell>
          <cell r="N138">
            <v>6</v>
          </cell>
          <cell r="R138">
            <v>0</v>
          </cell>
          <cell r="S138">
            <v>0</v>
          </cell>
          <cell r="W138">
            <v>0</v>
          </cell>
          <cell r="Y138">
            <v>0</v>
          </cell>
        </row>
        <row r="139">
          <cell r="A139">
            <v>2350701</v>
          </cell>
          <cell r="B139" t="str">
            <v>WIP IDC Road</v>
          </cell>
          <cell r="D139" t="str">
            <v>0</v>
          </cell>
          <cell r="F139" t="str">
            <v>0</v>
          </cell>
          <cell r="J139">
            <v>0</v>
          </cell>
          <cell r="K139">
            <v>0</v>
          </cell>
          <cell r="L139" t="str">
            <v>0</v>
          </cell>
          <cell r="M139" t="str">
            <v>0</v>
          </cell>
          <cell r="N139">
            <v>6</v>
          </cell>
          <cell r="R139">
            <v>0</v>
          </cell>
          <cell r="S139">
            <v>0</v>
          </cell>
          <cell r="W139">
            <v>0</v>
          </cell>
          <cell r="Y139">
            <v>0</v>
          </cell>
        </row>
        <row r="140">
          <cell r="A140">
            <v>2351001</v>
          </cell>
          <cell r="B140" t="str">
            <v>WIP IDC Cement &amp; Cement Serv</v>
          </cell>
          <cell r="D140" t="str">
            <v>0</v>
          </cell>
          <cell r="F140" t="str">
            <v>0</v>
          </cell>
          <cell r="J140">
            <v>0</v>
          </cell>
          <cell r="K140">
            <v>0</v>
          </cell>
          <cell r="L140" t="str">
            <v>0</v>
          </cell>
          <cell r="M140" t="str">
            <v>0</v>
          </cell>
          <cell r="N140">
            <v>6</v>
          </cell>
          <cell r="R140">
            <v>0</v>
          </cell>
          <cell r="S140">
            <v>0</v>
          </cell>
          <cell r="W140">
            <v>0</v>
          </cell>
          <cell r="Y140">
            <v>0</v>
          </cell>
        </row>
        <row r="141">
          <cell r="A141">
            <v>2351501</v>
          </cell>
          <cell r="B141" t="str">
            <v>WIP IDC Chemicals</v>
          </cell>
          <cell r="D141">
            <v>-16444.650000000001</v>
          </cell>
          <cell r="F141">
            <v>-2489797.29</v>
          </cell>
          <cell r="J141">
            <v>-16444.650000000001</v>
          </cell>
          <cell r="K141">
            <v>-2489797.29</v>
          </cell>
          <cell r="L141">
            <v>0</v>
          </cell>
          <cell r="M141">
            <v>0</v>
          </cell>
          <cell r="N141">
            <v>6</v>
          </cell>
          <cell r="R141">
            <v>-16444.650000000001</v>
          </cell>
          <cell r="S141">
            <v>-2489797.29</v>
          </cell>
          <cell r="W141">
            <v>-16444.650000000001</v>
          </cell>
          <cell r="Y141">
            <v>-2489797.29</v>
          </cell>
        </row>
        <row r="142">
          <cell r="A142">
            <v>2352001</v>
          </cell>
          <cell r="B142" t="str">
            <v>WIP IDC Wireline Logging</v>
          </cell>
          <cell r="D142" t="str">
            <v>0</v>
          </cell>
          <cell r="F142" t="str">
            <v>0</v>
          </cell>
          <cell r="J142">
            <v>0</v>
          </cell>
          <cell r="K142">
            <v>0</v>
          </cell>
          <cell r="L142" t="str">
            <v>0</v>
          </cell>
          <cell r="M142" t="str">
            <v>0</v>
          </cell>
          <cell r="N142">
            <v>6</v>
          </cell>
          <cell r="R142">
            <v>0</v>
          </cell>
          <cell r="S142">
            <v>0</v>
          </cell>
          <cell r="W142">
            <v>0</v>
          </cell>
          <cell r="Y142">
            <v>0</v>
          </cell>
        </row>
        <row r="143">
          <cell r="A143">
            <v>2352501</v>
          </cell>
          <cell r="B143" t="str">
            <v>WIP IDC Mud Logging</v>
          </cell>
          <cell r="D143" t="str">
            <v>0</v>
          </cell>
          <cell r="F143" t="str">
            <v>0</v>
          </cell>
          <cell r="J143">
            <v>0</v>
          </cell>
          <cell r="K143">
            <v>0</v>
          </cell>
          <cell r="L143" t="str">
            <v>0</v>
          </cell>
          <cell r="M143" t="str">
            <v>0</v>
          </cell>
          <cell r="N143">
            <v>6</v>
          </cell>
          <cell r="R143">
            <v>0</v>
          </cell>
          <cell r="S143">
            <v>0</v>
          </cell>
          <cell r="W143">
            <v>0</v>
          </cell>
          <cell r="Y143">
            <v>0</v>
          </cell>
        </row>
        <row r="144">
          <cell r="A144">
            <v>2353001</v>
          </cell>
          <cell r="B144" t="str">
            <v>WIP IDC Formation Testing</v>
          </cell>
          <cell r="D144" t="str">
            <v>0</v>
          </cell>
          <cell r="F144" t="str">
            <v>0</v>
          </cell>
          <cell r="J144">
            <v>0</v>
          </cell>
          <cell r="K144">
            <v>0</v>
          </cell>
          <cell r="L144" t="str">
            <v>0</v>
          </cell>
          <cell r="M144" t="str">
            <v>0</v>
          </cell>
          <cell r="N144">
            <v>6</v>
          </cell>
          <cell r="R144">
            <v>0</v>
          </cell>
          <cell r="S144">
            <v>0</v>
          </cell>
          <cell r="W144">
            <v>0</v>
          </cell>
          <cell r="Y144">
            <v>0</v>
          </cell>
        </row>
        <row r="145">
          <cell r="A145">
            <v>2353501</v>
          </cell>
          <cell r="B145" t="str">
            <v>WIP IDC Geological Testing</v>
          </cell>
          <cell r="D145">
            <v>-18734.060000000001</v>
          </cell>
          <cell r="F145">
            <v>-2885982</v>
          </cell>
          <cell r="J145">
            <v>-18734.060000000001</v>
          </cell>
          <cell r="K145">
            <v>-2885982</v>
          </cell>
          <cell r="L145" t="str">
            <v>0</v>
          </cell>
          <cell r="M145" t="str">
            <v>0</v>
          </cell>
          <cell r="N145">
            <v>6</v>
          </cell>
          <cell r="R145">
            <v>-18734.060000000001</v>
          </cell>
          <cell r="S145">
            <v>-2885982</v>
          </cell>
          <cell r="W145">
            <v>-18734.060000000001</v>
          </cell>
          <cell r="Y145">
            <v>-2885982</v>
          </cell>
        </row>
        <row r="146">
          <cell r="A146">
            <v>2354501</v>
          </cell>
          <cell r="B146" t="str">
            <v>WIP IDC Stimulation Treatment</v>
          </cell>
          <cell r="D146" t="str">
            <v>0</v>
          </cell>
          <cell r="F146" t="str">
            <v>0</v>
          </cell>
          <cell r="J146">
            <v>0</v>
          </cell>
          <cell r="K146">
            <v>0</v>
          </cell>
          <cell r="L146" t="str">
            <v>0</v>
          </cell>
          <cell r="M146" t="str">
            <v>0</v>
          </cell>
          <cell r="N146">
            <v>6</v>
          </cell>
          <cell r="R146">
            <v>0</v>
          </cell>
          <cell r="S146">
            <v>0</v>
          </cell>
          <cell r="W146">
            <v>0</v>
          </cell>
          <cell r="Y146">
            <v>0</v>
          </cell>
        </row>
        <row r="147">
          <cell r="A147">
            <v>2355001</v>
          </cell>
          <cell r="B147" t="str">
            <v>WIP IDC Drill Bits</v>
          </cell>
          <cell r="D147" t="str">
            <v>0</v>
          </cell>
          <cell r="F147" t="str">
            <v>0</v>
          </cell>
          <cell r="J147">
            <v>0</v>
          </cell>
          <cell r="K147">
            <v>0</v>
          </cell>
          <cell r="L147" t="str">
            <v>0</v>
          </cell>
          <cell r="M147" t="str">
            <v>0</v>
          </cell>
          <cell r="N147">
            <v>6</v>
          </cell>
          <cell r="R147">
            <v>0</v>
          </cell>
          <cell r="S147">
            <v>0</v>
          </cell>
          <cell r="W147">
            <v>0</v>
          </cell>
          <cell r="Y147">
            <v>0</v>
          </cell>
        </row>
        <row r="148">
          <cell r="A148">
            <v>2355501</v>
          </cell>
          <cell r="B148" t="str">
            <v>WIP IDC Tools &amp; Equip Rental</v>
          </cell>
          <cell r="D148" t="str">
            <v>0</v>
          </cell>
          <cell r="F148" t="str">
            <v>0</v>
          </cell>
          <cell r="J148">
            <v>0</v>
          </cell>
          <cell r="K148">
            <v>0</v>
          </cell>
          <cell r="L148" t="str">
            <v>0</v>
          </cell>
          <cell r="M148" t="str">
            <v>0</v>
          </cell>
          <cell r="N148">
            <v>6</v>
          </cell>
          <cell r="R148">
            <v>0</v>
          </cell>
          <cell r="S148">
            <v>0</v>
          </cell>
          <cell r="W148">
            <v>0</v>
          </cell>
          <cell r="Y148">
            <v>0</v>
          </cell>
        </row>
        <row r="149">
          <cell r="A149">
            <v>2355701</v>
          </cell>
          <cell r="B149" t="str">
            <v>WIP IDC Materials &amp; Supplies</v>
          </cell>
          <cell r="D149">
            <v>-33518.959999999999</v>
          </cell>
          <cell r="F149">
            <v>-4937656.82</v>
          </cell>
          <cell r="J149">
            <v>-33518.959999999999</v>
          </cell>
          <cell r="K149">
            <v>-4937656.82</v>
          </cell>
          <cell r="L149">
            <v>0</v>
          </cell>
          <cell r="M149">
            <v>0</v>
          </cell>
          <cell r="N149">
            <v>6</v>
          </cell>
          <cell r="R149">
            <v>-33518.959999999999</v>
          </cell>
          <cell r="S149">
            <v>-4937656.82</v>
          </cell>
          <cell r="W149">
            <v>-33518.959999999999</v>
          </cell>
          <cell r="Y149">
            <v>-4937656.82</v>
          </cell>
        </row>
        <row r="150">
          <cell r="A150">
            <v>2356001</v>
          </cell>
          <cell r="B150" t="str">
            <v>WIP IDC Company labor</v>
          </cell>
          <cell r="D150">
            <v>-40658.76</v>
          </cell>
          <cell r="F150">
            <v>-6185071.25</v>
          </cell>
          <cell r="J150">
            <v>-40658.76</v>
          </cell>
          <cell r="K150">
            <v>-6185071.25</v>
          </cell>
          <cell r="L150">
            <v>0</v>
          </cell>
          <cell r="M150">
            <v>0</v>
          </cell>
          <cell r="N150">
            <v>6</v>
          </cell>
          <cell r="R150">
            <v>-40658.76</v>
          </cell>
          <cell r="S150">
            <v>-6185071.25</v>
          </cell>
          <cell r="W150">
            <v>-40658.76</v>
          </cell>
          <cell r="Y150">
            <v>-6185071.25</v>
          </cell>
        </row>
        <row r="151">
          <cell r="A151">
            <v>2356201</v>
          </cell>
          <cell r="B151" t="str">
            <v>WIP IDC Contract Labor</v>
          </cell>
          <cell r="D151">
            <v>-695.03</v>
          </cell>
          <cell r="F151">
            <v>-105848.49</v>
          </cell>
          <cell r="J151">
            <v>-695.03</v>
          </cell>
          <cell r="K151">
            <v>-105848.49</v>
          </cell>
          <cell r="L151">
            <v>0</v>
          </cell>
          <cell r="M151">
            <v>0</v>
          </cell>
          <cell r="N151">
            <v>6</v>
          </cell>
          <cell r="R151">
            <v>-695.03</v>
          </cell>
          <cell r="S151">
            <v>-105848.49</v>
          </cell>
          <cell r="W151">
            <v>-695.03</v>
          </cell>
          <cell r="Y151">
            <v>-105848.49</v>
          </cell>
        </row>
        <row r="152">
          <cell r="A152">
            <v>2356210</v>
          </cell>
          <cell r="B152" t="str">
            <v>WIP IDC Temp Contract Labor</v>
          </cell>
          <cell r="D152" t="str">
            <v>0</v>
          </cell>
          <cell r="F152" t="str">
            <v>0</v>
          </cell>
          <cell r="J152">
            <v>0</v>
          </cell>
          <cell r="K152">
            <v>0</v>
          </cell>
          <cell r="L152" t="str">
            <v>0</v>
          </cell>
          <cell r="M152" t="str">
            <v>0</v>
          </cell>
          <cell r="N152">
            <v>6</v>
          </cell>
          <cell r="R152">
            <v>0</v>
          </cell>
          <cell r="S152">
            <v>0</v>
          </cell>
          <cell r="W152">
            <v>0</v>
          </cell>
          <cell r="Y152">
            <v>0</v>
          </cell>
        </row>
        <row r="153">
          <cell r="A153">
            <v>2356501</v>
          </cell>
          <cell r="B153" t="str">
            <v>WIP IDC Cont Services &amp; Equip</v>
          </cell>
          <cell r="D153">
            <v>-111240.34</v>
          </cell>
          <cell r="F153">
            <v>-16928675.23</v>
          </cell>
          <cell r="J153">
            <v>-111240.34</v>
          </cell>
          <cell r="K153">
            <v>-16928675.23</v>
          </cell>
          <cell r="L153">
            <v>0</v>
          </cell>
          <cell r="M153">
            <v>0</v>
          </cell>
          <cell r="N153">
            <v>6</v>
          </cell>
          <cell r="R153">
            <v>-111240.34</v>
          </cell>
          <cell r="S153">
            <v>-16928675.23</v>
          </cell>
          <cell r="W153">
            <v>-111240.34</v>
          </cell>
          <cell r="Y153">
            <v>-16928675.23</v>
          </cell>
        </row>
        <row r="154">
          <cell r="A154">
            <v>2356701</v>
          </cell>
          <cell r="B154" t="str">
            <v>WIP IDC Professional Services</v>
          </cell>
          <cell r="D154">
            <v>0</v>
          </cell>
          <cell r="F154">
            <v>-6.43</v>
          </cell>
          <cell r="J154">
            <v>0</v>
          </cell>
          <cell r="K154">
            <v>-6.43</v>
          </cell>
          <cell r="L154" t="str">
            <v>0</v>
          </cell>
          <cell r="M154" t="str">
            <v>0</v>
          </cell>
          <cell r="N154">
            <v>6</v>
          </cell>
          <cell r="R154">
            <v>0</v>
          </cell>
          <cell r="S154">
            <v>-6.43</v>
          </cell>
          <cell r="W154">
            <v>0</v>
          </cell>
          <cell r="Y154">
            <v>-6.43</v>
          </cell>
        </row>
        <row r="155">
          <cell r="A155">
            <v>2357001</v>
          </cell>
          <cell r="B155" t="str">
            <v>WIP IDC Fuel &amp; Power</v>
          </cell>
          <cell r="D155">
            <v>-22623.279999999999</v>
          </cell>
          <cell r="F155">
            <v>-3416660.35</v>
          </cell>
          <cell r="J155">
            <v>-22623.279999999999</v>
          </cell>
          <cell r="K155">
            <v>-3416660.35</v>
          </cell>
          <cell r="L155">
            <v>0</v>
          </cell>
          <cell r="M155">
            <v>0</v>
          </cell>
          <cell r="N155">
            <v>6</v>
          </cell>
          <cell r="R155">
            <v>-22623.279999999999</v>
          </cell>
          <cell r="S155">
            <v>-3416660.35</v>
          </cell>
          <cell r="W155">
            <v>-22623.279999999999</v>
          </cell>
          <cell r="Y155">
            <v>-3416660.35</v>
          </cell>
        </row>
        <row r="156">
          <cell r="A156">
            <v>2357501</v>
          </cell>
          <cell r="B156" t="str">
            <v>WIP IDC Transportation</v>
          </cell>
          <cell r="D156">
            <v>-18729.04</v>
          </cell>
          <cell r="F156">
            <v>-2851689.21</v>
          </cell>
          <cell r="J156">
            <v>-18729.04</v>
          </cell>
          <cell r="K156">
            <v>-2851689.21</v>
          </cell>
          <cell r="L156">
            <v>0</v>
          </cell>
          <cell r="M156">
            <v>0</v>
          </cell>
          <cell r="N156">
            <v>6</v>
          </cell>
          <cell r="R156">
            <v>-18729.04</v>
          </cell>
          <cell r="S156">
            <v>-2851689.21</v>
          </cell>
          <cell r="W156">
            <v>-18729.04</v>
          </cell>
          <cell r="Y156">
            <v>-2851689.21</v>
          </cell>
        </row>
        <row r="157">
          <cell r="A157">
            <v>2357520</v>
          </cell>
          <cell r="B157" t="str">
            <v>WIP IDC Helicopter Transport</v>
          </cell>
          <cell r="D157" t="str">
            <v>0</v>
          </cell>
          <cell r="F157" t="str">
            <v>0</v>
          </cell>
          <cell r="J157">
            <v>0</v>
          </cell>
          <cell r="K157">
            <v>0</v>
          </cell>
          <cell r="L157" t="str">
            <v>0</v>
          </cell>
          <cell r="M157" t="str">
            <v>0</v>
          </cell>
          <cell r="N157">
            <v>6</v>
          </cell>
          <cell r="R157">
            <v>0</v>
          </cell>
          <cell r="S157">
            <v>0</v>
          </cell>
          <cell r="W157">
            <v>0</v>
          </cell>
          <cell r="Y157">
            <v>0</v>
          </cell>
        </row>
        <row r="158">
          <cell r="A158">
            <v>2357540</v>
          </cell>
          <cell r="B158" t="str">
            <v>WIP IDC Marine Transportation</v>
          </cell>
          <cell r="D158" t="str">
            <v>0</v>
          </cell>
          <cell r="F158" t="str">
            <v>0</v>
          </cell>
          <cell r="J158">
            <v>0</v>
          </cell>
          <cell r="K158">
            <v>0</v>
          </cell>
          <cell r="L158" t="str">
            <v>0</v>
          </cell>
          <cell r="M158" t="str">
            <v>0</v>
          </cell>
          <cell r="N158">
            <v>6</v>
          </cell>
          <cell r="R158">
            <v>0</v>
          </cell>
          <cell r="S158">
            <v>0</v>
          </cell>
          <cell r="W158">
            <v>0</v>
          </cell>
          <cell r="Y158">
            <v>0</v>
          </cell>
        </row>
        <row r="159">
          <cell r="A159">
            <v>2358001</v>
          </cell>
          <cell r="B159" t="str">
            <v>WIP IDC Communication Expense</v>
          </cell>
          <cell r="D159">
            <v>-2596.17</v>
          </cell>
          <cell r="F159">
            <v>-395023.93</v>
          </cell>
          <cell r="J159">
            <v>-2596.17</v>
          </cell>
          <cell r="K159">
            <v>-395023.93</v>
          </cell>
          <cell r="L159">
            <v>0</v>
          </cell>
          <cell r="M159">
            <v>0</v>
          </cell>
          <cell r="N159">
            <v>6</v>
          </cell>
          <cell r="R159">
            <v>-2596.17</v>
          </cell>
          <cell r="S159">
            <v>-395023.93</v>
          </cell>
          <cell r="W159">
            <v>-2596.17</v>
          </cell>
          <cell r="Y159">
            <v>-395023.93</v>
          </cell>
        </row>
        <row r="160">
          <cell r="A160">
            <v>2358201</v>
          </cell>
          <cell r="B160" t="str">
            <v>WIP IDC Repairs &amp; Maintenance</v>
          </cell>
          <cell r="D160">
            <v>-2903.53</v>
          </cell>
          <cell r="F160">
            <v>-417930.23</v>
          </cell>
          <cell r="J160">
            <v>-2903.53</v>
          </cell>
          <cell r="K160">
            <v>-417930.23</v>
          </cell>
          <cell r="L160">
            <v>0</v>
          </cell>
          <cell r="M160">
            <v>0</v>
          </cell>
          <cell r="N160">
            <v>6</v>
          </cell>
          <cell r="R160">
            <v>-2903.53</v>
          </cell>
          <cell r="S160">
            <v>-417930.23</v>
          </cell>
          <cell r="W160">
            <v>-2903.53</v>
          </cell>
          <cell r="Y160">
            <v>-417930.23</v>
          </cell>
        </row>
        <row r="161">
          <cell r="A161">
            <v>2358501</v>
          </cell>
          <cell r="B161" t="str">
            <v>WIP IDC Environmental Expense</v>
          </cell>
          <cell r="D161" t="str">
            <v>0</v>
          </cell>
          <cell r="F161" t="str">
            <v>0</v>
          </cell>
          <cell r="J161">
            <v>0</v>
          </cell>
          <cell r="K161">
            <v>0</v>
          </cell>
          <cell r="L161">
            <v>0</v>
          </cell>
          <cell r="M161">
            <v>0</v>
          </cell>
          <cell r="N161">
            <v>6</v>
          </cell>
          <cell r="R161">
            <v>0</v>
          </cell>
          <cell r="S161">
            <v>0</v>
          </cell>
          <cell r="W161">
            <v>0</v>
          </cell>
          <cell r="Y161">
            <v>0</v>
          </cell>
        </row>
        <row r="162">
          <cell r="A162">
            <v>2358701</v>
          </cell>
          <cell r="B162" t="str">
            <v>WIP IDC Local Licensing Fees</v>
          </cell>
          <cell r="D162">
            <v>-6398.65</v>
          </cell>
          <cell r="F162">
            <v>-975260.99</v>
          </cell>
          <cell r="J162">
            <v>-6398.65</v>
          </cell>
          <cell r="K162">
            <v>-975260.99</v>
          </cell>
          <cell r="L162">
            <v>0</v>
          </cell>
          <cell r="M162">
            <v>0</v>
          </cell>
          <cell r="N162">
            <v>6</v>
          </cell>
          <cell r="R162">
            <v>-6398.65</v>
          </cell>
          <cell r="S162">
            <v>-975260.99</v>
          </cell>
          <cell r="W162">
            <v>-6398.65</v>
          </cell>
          <cell r="Y162">
            <v>-975260.99</v>
          </cell>
        </row>
        <row r="163">
          <cell r="A163">
            <v>2359001</v>
          </cell>
          <cell r="B163" t="str">
            <v>WIP IDC General &amp; Admin</v>
          </cell>
          <cell r="D163">
            <v>-53482.61</v>
          </cell>
          <cell r="F163">
            <v>-8129987.5300000003</v>
          </cell>
          <cell r="J163">
            <v>-53482.61</v>
          </cell>
          <cell r="K163">
            <v>-8129987.5300000003</v>
          </cell>
          <cell r="L163">
            <v>0</v>
          </cell>
          <cell r="M163">
            <v>0</v>
          </cell>
          <cell r="N163">
            <v>6</v>
          </cell>
          <cell r="R163">
            <v>-53482.61</v>
          </cell>
          <cell r="S163">
            <v>-8129987.5300000003</v>
          </cell>
          <cell r="W163">
            <v>-53482.61</v>
          </cell>
          <cell r="Y163">
            <v>-8129987.5300000003</v>
          </cell>
        </row>
        <row r="164">
          <cell r="A164">
            <v>2403001</v>
          </cell>
          <cell r="B164" t="str">
            <v>WIP-TDC-Production Casing</v>
          </cell>
          <cell r="D164" t="str">
            <v>0</v>
          </cell>
          <cell r="F164" t="str">
            <v>0</v>
          </cell>
          <cell r="J164">
            <v>0</v>
          </cell>
          <cell r="K164">
            <v>0</v>
          </cell>
          <cell r="L164" t="str">
            <v>0</v>
          </cell>
          <cell r="M164" t="str">
            <v>0</v>
          </cell>
          <cell r="N164">
            <v>6</v>
          </cell>
          <cell r="R164">
            <v>0</v>
          </cell>
          <cell r="S164">
            <v>0</v>
          </cell>
          <cell r="W164">
            <v>0</v>
          </cell>
          <cell r="Y164">
            <v>0</v>
          </cell>
        </row>
        <row r="165">
          <cell r="A165">
            <v>2403501</v>
          </cell>
          <cell r="B165" t="str">
            <v>WIP-TDC-Tubing</v>
          </cell>
          <cell r="D165">
            <v>-5517.6</v>
          </cell>
          <cell r="F165">
            <v>-813846</v>
          </cell>
          <cell r="J165">
            <v>-5517.6</v>
          </cell>
          <cell r="K165">
            <v>-813846</v>
          </cell>
          <cell r="L165" t="str">
            <v>0</v>
          </cell>
          <cell r="M165" t="str">
            <v>0</v>
          </cell>
          <cell r="N165">
            <v>6</v>
          </cell>
          <cell r="R165">
            <v>-5517.6</v>
          </cell>
          <cell r="S165">
            <v>-813846</v>
          </cell>
          <cell r="W165">
            <v>-5517.6</v>
          </cell>
          <cell r="Y165">
            <v>-813846</v>
          </cell>
        </row>
        <row r="166">
          <cell r="A166">
            <v>2405001</v>
          </cell>
          <cell r="B166" t="str">
            <v>WIP-TDC-Casinghead</v>
          </cell>
          <cell r="D166" t="str">
            <v>0</v>
          </cell>
          <cell r="F166" t="str">
            <v>0</v>
          </cell>
          <cell r="J166">
            <v>0</v>
          </cell>
          <cell r="K166">
            <v>0</v>
          </cell>
          <cell r="L166" t="str">
            <v>0</v>
          </cell>
          <cell r="M166" t="str">
            <v>0</v>
          </cell>
          <cell r="N166">
            <v>6</v>
          </cell>
          <cell r="R166">
            <v>0</v>
          </cell>
          <cell r="S166">
            <v>0</v>
          </cell>
          <cell r="W166">
            <v>0</v>
          </cell>
          <cell r="Y166">
            <v>0</v>
          </cell>
        </row>
        <row r="167">
          <cell r="A167">
            <v>2406001</v>
          </cell>
          <cell r="B167" t="str">
            <v>WIP-TDC-Xmas Tree</v>
          </cell>
          <cell r="D167" t="str">
            <v>0</v>
          </cell>
          <cell r="F167" t="str">
            <v>0</v>
          </cell>
          <cell r="J167">
            <v>0</v>
          </cell>
          <cell r="K167">
            <v>0</v>
          </cell>
          <cell r="L167" t="str">
            <v>0</v>
          </cell>
          <cell r="M167" t="str">
            <v>0</v>
          </cell>
          <cell r="N167">
            <v>6</v>
          </cell>
          <cell r="R167">
            <v>0</v>
          </cell>
          <cell r="S167">
            <v>0</v>
          </cell>
          <cell r="W167">
            <v>0</v>
          </cell>
          <cell r="Y167">
            <v>0</v>
          </cell>
        </row>
        <row r="168">
          <cell r="A168">
            <v>2407501</v>
          </cell>
          <cell r="B168" t="str">
            <v>WIP-TDC-Packers</v>
          </cell>
          <cell r="D168">
            <v>-5520</v>
          </cell>
          <cell r="F168">
            <v>-816960</v>
          </cell>
          <cell r="J168">
            <v>-5520</v>
          </cell>
          <cell r="K168">
            <v>-816960</v>
          </cell>
          <cell r="L168" t="str">
            <v>0</v>
          </cell>
          <cell r="M168" t="str">
            <v>0</v>
          </cell>
          <cell r="N168">
            <v>6</v>
          </cell>
          <cell r="R168">
            <v>-5520</v>
          </cell>
          <cell r="S168">
            <v>-816960</v>
          </cell>
          <cell r="W168">
            <v>-5520</v>
          </cell>
          <cell r="Y168">
            <v>-816960</v>
          </cell>
        </row>
        <row r="169">
          <cell r="A169">
            <v>2408501</v>
          </cell>
          <cell r="B169" t="str">
            <v>WIP-TDC-Tanks &amp; Equipment</v>
          </cell>
          <cell r="D169" t="str">
            <v>0</v>
          </cell>
          <cell r="F169" t="str">
            <v>0</v>
          </cell>
          <cell r="J169">
            <v>0</v>
          </cell>
          <cell r="K169">
            <v>0</v>
          </cell>
          <cell r="L169" t="str">
            <v>0</v>
          </cell>
          <cell r="M169" t="str">
            <v>0</v>
          </cell>
          <cell r="N169">
            <v>6</v>
          </cell>
          <cell r="R169">
            <v>0</v>
          </cell>
          <cell r="S169">
            <v>0</v>
          </cell>
          <cell r="W169">
            <v>0</v>
          </cell>
          <cell r="Y169">
            <v>0</v>
          </cell>
        </row>
        <row r="170">
          <cell r="A170">
            <v>2408551</v>
          </cell>
          <cell r="B170" t="str">
            <v>WIP-TDC-Separators</v>
          </cell>
          <cell r="D170" t="str">
            <v>0</v>
          </cell>
          <cell r="F170" t="str">
            <v>0</v>
          </cell>
          <cell r="J170">
            <v>0</v>
          </cell>
          <cell r="K170">
            <v>0</v>
          </cell>
          <cell r="L170" t="str">
            <v>0</v>
          </cell>
          <cell r="M170" t="str">
            <v>0</v>
          </cell>
          <cell r="N170">
            <v>6</v>
          </cell>
          <cell r="R170">
            <v>0</v>
          </cell>
          <cell r="S170">
            <v>0</v>
          </cell>
          <cell r="W170">
            <v>0</v>
          </cell>
          <cell r="Y170">
            <v>0</v>
          </cell>
        </row>
        <row r="171">
          <cell r="A171">
            <v>2408601</v>
          </cell>
          <cell r="B171" t="str">
            <v>WIP-TDC-Heater Treaters</v>
          </cell>
          <cell r="D171" t="str">
            <v>0</v>
          </cell>
          <cell r="F171" t="str">
            <v>0</v>
          </cell>
          <cell r="J171">
            <v>0</v>
          </cell>
          <cell r="K171">
            <v>0</v>
          </cell>
          <cell r="L171" t="str">
            <v>0</v>
          </cell>
          <cell r="M171" t="str">
            <v>0</v>
          </cell>
          <cell r="N171">
            <v>6</v>
          </cell>
          <cell r="R171">
            <v>0</v>
          </cell>
          <cell r="S171">
            <v>0</v>
          </cell>
          <cell r="W171">
            <v>0</v>
          </cell>
          <cell r="Y171">
            <v>0</v>
          </cell>
        </row>
        <row r="172">
          <cell r="A172">
            <v>2408651</v>
          </cell>
          <cell r="B172" t="str">
            <v>WIP-TDC-Flow Lines &amp; Equipment</v>
          </cell>
          <cell r="D172">
            <v>6267.56</v>
          </cell>
          <cell r="F172">
            <v>911620.2</v>
          </cell>
          <cell r="J172">
            <v>6267.56</v>
          </cell>
          <cell r="K172">
            <v>911620.2</v>
          </cell>
          <cell r="L172" t="str">
            <v>0</v>
          </cell>
          <cell r="M172" t="str">
            <v>0</v>
          </cell>
          <cell r="N172">
            <v>6</v>
          </cell>
          <cell r="R172">
            <v>6267.56</v>
          </cell>
          <cell r="S172">
            <v>911620.2</v>
          </cell>
          <cell r="W172">
            <v>6267.56</v>
          </cell>
          <cell r="Y172">
            <v>911620.2</v>
          </cell>
        </row>
        <row r="173">
          <cell r="A173">
            <v>2409001</v>
          </cell>
          <cell r="B173" t="str">
            <v>WIP-TDC-Other Mats &amp; Equip</v>
          </cell>
          <cell r="D173" t="str">
            <v>0</v>
          </cell>
          <cell r="F173" t="str">
            <v>0</v>
          </cell>
          <cell r="J173">
            <v>0</v>
          </cell>
          <cell r="K173">
            <v>0</v>
          </cell>
          <cell r="L173" t="str">
            <v>0</v>
          </cell>
          <cell r="M173" t="str">
            <v>0</v>
          </cell>
          <cell r="N173">
            <v>6</v>
          </cell>
          <cell r="R173">
            <v>0</v>
          </cell>
          <cell r="S173">
            <v>0</v>
          </cell>
          <cell r="W173">
            <v>0</v>
          </cell>
          <cell r="Y173">
            <v>0</v>
          </cell>
        </row>
        <row r="174">
          <cell r="A174">
            <v>2451001</v>
          </cell>
          <cell r="B174" t="str">
            <v>WIP Work in Progress - W/over</v>
          </cell>
          <cell r="D174" t="str">
            <v>0</v>
          </cell>
          <cell r="F174" t="str">
            <v>0</v>
          </cell>
          <cell r="J174">
            <v>0</v>
          </cell>
          <cell r="K174">
            <v>0</v>
          </cell>
          <cell r="L174" t="str">
            <v>0</v>
          </cell>
          <cell r="M174" t="str">
            <v>0</v>
          </cell>
          <cell r="N174">
            <v>6</v>
          </cell>
          <cell r="R174">
            <v>0</v>
          </cell>
          <cell r="S174">
            <v>0</v>
          </cell>
          <cell r="W174">
            <v>0</v>
          </cell>
          <cell r="Y174">
            <v>0</v>
          </cell>
        </row>
        <row r="175">
          <cell r="A175">
            <v>2511001</v>
          </cell>
          <cell r="B175" t="str">
            <v>WIP-BUILDINGS-Materials</v>
          </cell>
          <cell r="D175">
            <v>-25127.200000000001</v>
          </cell>
          <cell r="F175">
            <v>-3648692.01</v>
          </cell>
          <cell r="J175">
            <v>-25127.200000000001</v>
          </cell>
          <cell r="K175">
            <v>-3648692.01</v>
          </cell>
          <cell r="L175">
            <v>5846.4190489600014</v>
          </cell>
          <cell r="M175">
            <v>854426.40444672026</v>
          </cell>
          <cell r="N175">
            <v>6</v>
          </cell>
          <cell r="R175">
            <v>-30973.619048960001</v>
          </cell>
          <cell r="S175">
            <v>-4503118.4144467199</v>
          </cell>
          <cell r="W175">
            <v>-30973.619048960001</v>
          </cell>
          <cell r="Y175">
            <v>-4503118.4144467199</v>
          </cell>
        </row>
        <row r="176">
          <cell r="A176">
            <v>2511501</v>
          </cell>
          <cell r="B176" t="str">
            <v>WIP-BUILDINGS-Overhead</v>
          </cell>
          <cell r="D176">
            <v>-123154.98</v>
          </cell>
          <cell r="F176">
            <v>-18602965.32</v>
          </cell>
          <cell r="J176">
            <v>-123154.98</v>
          </cell>
          <cell r="K176">
            <v>-18602965.32</v>
          </cell>
          <cell r="L176">
            <v>28859.024660480005</v>
          </cell>
          <cell r="M176">
            <v>4463076.2265420798</v>
          </cell>
          <cell r="N176">
            <v>6</v>
          </cell>
          <cell r="R176">
            <v>-152014.00466048002</v>
          </cell>
          <cell r="S176">
            <v>-23066041.546542078</v>
          </cell>
          <cell r="W176">
            <v>-152014.00466048002</v>
          </cell>
          <cell r="Y176">
            <v>-23066041.546542078</v>
          </cell>
        </row>
        <row r="177">
          <cell r="A177">
            <v>2511701</v>
          </cell>
          <cell r="B177" t="str">
            <v>WIP - Buildings - Proj Design</v>
          </cell>
          <cell r="D177">
            <v>-42916.03</v>
          </cell>
          <cell r="F177">
            <v>-6261474</v>
          </cell>
          <cell r="J177">
            <v>-42916.03</v>
          </cell>
          <cell r="K177">
            <v>-6261474</v>
          </cell>
          <cell r="L177" t="str">
            <v>0</v>
          </cell>
          <cell r="M177" t="str">
            <v>0</v>
          </cell>
          <cell r="N177">
            <v>6</v>
          </cell>
          <cell r="R177">
            <v>-42916.03</v>
          </cell>
          <cell r="S177">
            <v>-6261474</v>
          </cell>
          <cell r="W177">
            <v>-42916.03</v>
          </cell>
          <cell r="Y177">
            <v>-6261474</v>
          </cell>
        </row>
        <row r="178">
          <cell r="A178">
            <v>2512001</v>
          </cell>
          <cell r="B178" t="str">
            <v>WIP-BUILDINGS-Transportation</v>
          </cell>
          <cell r="D178">
            <v>-25843.25</v>
          </cell>
          <cell r="F178">
            <v>-3882853.51</v>
          </cell>
          <cell r="J178">
            <v>-25843.25</v>
          </cell>
          <cell r="K178">
            <v>-3882853.51</v>
          </cell>
          <cell r="L178">
            <v>12275.462976000001</v>
          </cell>
          <cell r="M178">
            <v>1900864.6227200001</v>
          </cell>
          <cell r="N178">
            <v>6</v>
          </cell>
          <cell r="R178">
            <v>-38118.712976000003</v>
          </cell>
          <cell r="S178">
            <v>-5783718.1327200001</v>
          </cell>
          <cell r="W178">
            <v>-38118.712976000003</v>
          </cell>
          <cell r="Y178">
            <v>-5783718.1327200001</v>
          </cell>
        </row>
        <row r="179">
          <cell r="A179">
            <v>2512501</v>
          </cell>
          <cell r="B179" t="str">
            <v>WIP-BUILDINGS-Local Services</v>
          </cell>
          <cell r="D179">
            <v>-70842.39</v>
          </cell>
          <cell r="F179">
            <v>-10839646.35</v>
          </cell>
          <cell r="J179">
            <v>-70842.39</v>
          </cell>
          <cell r="K179">
            <v>-10839646.35</v>
          </cell>
          <cell r="L179">
            <v>9141.8536204800021</v>
          </cell>
          <cell r="M179">
            <v>1413977.3216396803</v>
          </cell>
          <cell r="N179">
            <v>6</v>
          </cell>
          <cell r="R179">
            <v>-79984.243620480003</v>
          </cell>
          <cell r="S179">
            <v>-12253623.671639681</v>
          </cell>
          <cell r="W179">
            <v>-79984.243620480003</v>
          </cell>
          <cell r="Y179">
            <v>-12253623.671639681</v>
          </cell>
        </row>
        <row r="180">
          <cell r="A180">
            <v>2516001</v>
          </cell>
          <cell r="B180" t="str">
            <v>WIP-BUILDINGS-Company labor</v>
          </cell>
          <cell r="D180">
            <v>-38987.1</v>
          </cell>
          <cell r="F180">
            <v>-5925770.9199999999</v>
          </cell>
          <cell r="J180">
            <v>-38987.1</v>
          </cell>
          <cell r="K180">
            <v>-5925770.9199999999</v>
          </cell>
          <cell r="L180">
            <v>12302.670105600002</v>
          </cell>
          <cell r="M180">
            <v>1903821.0240000002</v>
          </cell>
          <cell r="N180">
            <v>6</v>
          </cell>
          <cell r="R180">
            <v>-51289.770105600001</v>
          </cell>
          <cell r="S180">
            <v>-7829591.9440000001</v>
          </cell>
          <cell r="W180">
            <v>-51289.770105600001</v>
          </cell>
          <cell r="Y180">
            <v>-7829591.9440000001</v>
          </cell>
        </row>
        <row r="181">
          <cell r="A181">
            <v>2516201</v>
          </cell>
          <cell r="B181" t="str">
            <v>WIP-BUILDINGS-Contract Labor</v>
          </cell>
          <cell r="D181">
            <v>-145140.57</v>
          </cell>
          <cell r="F181">
            <v>-21358679.879999999</v>
          </cell>
          <cell r="J181">
            <v>-145140.57</v>
          </cell>
          <cell r="K181">
            <v>-21358679.879999999</v>
          </cell>
          <cell r="L181">
            <v>367.22419776000004</v>
          </cell>
          <cell r="M181">
            <v>56859.252871680015</v>
          </cell>
          <cell r="N181">
            <v>6</v>
          </cell>
          <cell r="R181">
            <v>-145507.79419776</v>
          </cell>
          <cell r="S181">
            <v>-21415539.13287168</v>
          </cell>
          <cell r="W181">
            <v>-145507.79419776</v>
          </cell>
          <cell r="Y181">
            <v>-21415539.13287168</v>
          </cell>
        </row>
        <row r="182">
          <cell r="A182">
            <v>2521701</v>
          </cell>
          <cell r="B182" t="str">
            <v>WIP - Roads - Proj Design</v>
          </cell>
          <cell r="D182">
            <v>-324.27999999999997</v>
          </cell>
          <cell r="F182">
            <v>-72922.94</v>
          </cell>
          <cell r="J182">
            <v>-324.27999999999997</v>
          </cell>
          <cell r="K182">
            <v>-72922.94</v>
          </cell>
          <cell r="L182" t="str">
            <v>0</v>
          </cell>
          <cell r="M182" t="str">
            <v>0</v>
          </cell>
          <cell r="N182">
            <v>6</v>
          </cell>
          <cell r="R182">
            <v>-324.27999999999997</v>
          </cell>
          <cell r="S182">
            <v>-72922.94</v>
          </cell>
          <cell r="W182">
            <v>-324.27999999999997</v>
          </cell>
          <cell r="Y182">
            <v>-72922.94</v>
          </cell>
        </row>
        <row r="183">
          <cell r="A183">
            <v>2522501</v>
          </cell>
          <cell r="B183" t="str">
            <v>WIP-ROADS-Local Services</v>
          </cell>
          <cell r="D183">
            <v>-1311.49</v>
          </cell>
          <cell r="F183">
            <v>-253663.17</v>
          </cell>
          <cell r="J183">
            <v>-1311.49</v>
          </cell>
          <cell r="K183">
            <v>-253663.17</v>
          </cell>
          <cell r="L183" t="str">
            <v>0</v>
          </cell>
          <cell r="M183" t="str">
            <v>0</v>
          </cell>
          <cell r="N183">
            <v>6</v>
          </cell>
          <cell r="R183">
            <v>-1311.49</v>
          </cell>
          <cell r="S183">
            <v>-253663.17</v>
          </cell>
          <cell r="W183">
            <v>-1311.49</v>
          </cell>
          <cell r="Y183">
            <v>-253663.17</v>
          </cell>
        </row>
        <row r="184">
          <cell r="A184">
            <v>2526201</v>
          </cell>
          <cell r="B184" t="str">
            <v>WIP-ROADS-Contract Labor</v>
          </cell>
          <cell r="D184">
            <v>-49497.68</v>
          </cell>
          <cell r="F184">
            <v>-7331603</v>
          </cell>
          <cell r="J184">
            <v>-49497.68</v>
          </cell>
          <cell r="K184">
            <v>-7331603</v>
          </cell>
          <cell r="L184" t="str">
            <v>0</v>
          </cell>
          <cell r="M184" t="str">
            <v>0</v>
          </cell>
          <cell r="N184">
            <v>6</v>
          </cell>
          <cell r="R184">
            <v>-49497.68</v>
          </cell>
          <cell r="S184">
            <v>-7331603</v>
          </cell>
          <cell r="W184">
            <v>-49497.68</v>
          </cell>
          <cell r="Y184">
            <v>-7331603</v>
          </cell>
        </row>
        <row r="185">
          <cell r="A185">
            <v>2531001</v>
          </cell>
          <cell r="B185" t="str">
            <v>WIP-P'LINES-Materials</v>
          </cell>
          <cell r="D185">
            <v>-187110.84</v>
          </cell>
          <cell r="F185">
            <v>-21498092.649999999</v>
          </cell>
          <cell r="J185">
            <v>-187110.84</v>
          </cell>
          <cell r="K185">
            <v>-21498092.649999999</v>
          </cell>
          <cell r="L185" t="str">
            <v>0</v>
          </cell>
          <cell r="M185" t="str">
            <v>0</v>
          </cell>
          <cell r="N185">
            <v>6</v>
          </cell>
          <cell r="R185">
            <v>-187110.84</v>
          </cell>
          <cell r="S185">
            <v>-21498092.649999999</v>
          </cell>
          <cell r="W185">
            <v>-187110.84</v>
          </cell>
          <cell r="Y185">
            <v>-21498092.649999999</v>
          </cell>
        </row>
        <row r="186">
          <cell r="A186">
            <v>2531501</v>
          </cell>
          <cell r="B186" t="str">
            <v>WIP-P'LINES-Overhead</v>
          </cell>
          <cell r="D186">
            <v>-143982.38</v>
          </cell>
          <cell r="F186">
            <v>-12606294.9</v>
          </cell>
          <cell r="J186">
            <v>-143982.38</v>
          </cell>
          <cell r="K186">
            <v>-12606294.9</v>
          </cell>
          <cell r="L186" t="str">
            <v>0</v>
          </cell>
          <cell r="M186" t="str">
            <v>0</v>
          </cell>
          <cell r="N186">
            <v>6</v>
          </cell>
          <cell r="R186">
            <v>-143982.38</v>
          </cell>
          <cell r="S186">
            <v>-12606294.9</v>
          </cell>
          <cell r="W186">
            <v>-143982.38</v>
          </cell>
          <cell r="Y186">
            <v>-12606294.9</v>
          </cell>
        </row>
        <row r="187">
          <cell r="A187">
            <v>2531701</v>
          </cell>
          <cell r="B187" t="str">
            <v>WIP - Pipelines - Proj Design</v>
          </cell>
          <cell r="D187">
            <v>-68365.88</v>
          </cell>
          <cell r="F187">
            <v>-7323999.71</v>
          </cell>
          <cell r="J187">
            <v>-68365.88</v>
          </cell>
          <cell r="K187">
            <v>-7323999.71</v>
          </cell>
          <cell r="L187" t="str">
            <v>0</v>
          </cell>
          <cell r="M187" t="str">
            <v>0</v>
          </cell>
          <cell r="N187">
            <v>6</v>
          </cell>
          <cell r="R187">
            <v>-68365.88</v>
          </cell>
          <cell r="S187">
            <v>-7323999.71</v>
          </cell>
          <cell r="W187">
            <v>-68365.88</v>
          </cell>
          <cell r="Y187">
            <v>-7323999.71</v>
          </cell>
        </row>
        <row r="188">
          <cell r="A188">
            <v>2532001</v>
          </cell>
          <cell r="B188" t="str">
            <v>WIP-P'LINES-Transportation</v>
          </cell>
          <cell r="D188">
            <v>-31467.040000000001</v>
          </cell>
          <cell r="F188">
            <v>-2606941.8199999998</v>
          </cell>
          <cell r="J188">
            <v>-31467.040000000001</v>
          </cell>
          <cell r="K188">
            <v>-2606941.8199999998</v>
          </cell>
          <cell r="L188" t="str">
            <v>0</v>
          </cell>
          <cell r="M188" t="str">
            <v>0</v>
          </cell>
          <cell r="N188">
            <v>6</v>
          </cell>
          <cell r="R188">
            <v>-31467.040000000001</v>
          </cell>
          <cell r="S188">
            <v>-2606941.8199999998</v>
          </cell>
          <cell r="W188">
            <v>-31467.040000000001</v>
          </cell>
          <cell r="Y188">
            <v>-2606941.8199999998</v>
          </cell>
        </row>
        <row r="189">
          <cell r="A189">
            <v>2532501</v>
          </cell>
          <cell r="B189" t="str">
            <v>WIP-P'LINES-Local Services</v>
          </cell>
          <cell r="D189">
            <v>-14501.73</v>
          </cell>
          <cell r="F189">
            <v>-2237763.2400000002</v>
          </cell>
          <cell r="J189">
            <v>-14501.73</v>
          </cell>
          <cell r="K189">
            <v>-2237763.2400000002</v>
          </cell>
          <cell r="L189" t="str">
            <v>0</v>
          </cell>
          <cell r="M189" t="str">
            <v>0</v>
          </cell>
          <cell r="N189">
            <v>6</v>
          </cell>
          <cell r="R189">
            <v>-14501.73</v>
          </cell>
          <cell r="S189">
            <v>-2237763.2400000002</v>
          </cell>
          <cell r="W189">
            <v>-14501.73</v>
          </cell>
          <cell r="Y189">
            <v>-2237763.2400000002</v>
          </cell>
        </row>
        <row r="190">
          <cell r="A190">
            <v>2536001</v>
          </cell>
          <cell r="B190" t="str">
            <v>WIP-P'LINES-Company labor</v>
          </cell>
          <cell r="D190">
            <v>-98114.05</v>
          </cell>
          <cell r="F190">
            <v>-8727994.5999999996</v>
          </cell>
          <cell r="J190">
            <v>-98114.05</v>
          </cell>
          <cell r="K190">
            <v>-8727994.5999999996</v>
          </cell>
          <cell r="L190" t="str">
            <v>0</v>
          </cell>
          <cell r="M190" t="str">
            <v>0</v>
          </cell>
          <cell r="N190">
            <v>6</v>
          </cell>
          <cell r="R190">
            <v>-98114.05</v>
          </cell>
          <cell r="S190">
            <v>-8727994.5999999996</v>
          </cell>
          <cell r="W190">
            <v>-98114.05</v>
          </cell>
          <cell r="Y190">
            <v>-8727994.5999999996</v>
          </cell>
        </row>
        <row r="191">
          <cell r="A191">
            <v>2536201</v>
          </cell>
          <cell r="B191" t="str">
            <v>WIP-P'LINES-Contract Labor</v>
          </cell>
          <cell r="D191">
            <v>-444338.55</v>
          </cell>
          <cell r="F191">
            <v>-46495613.880000003</v>
          </cell>
          <cell r="J191">
            <v>-444338.55</v>
          </cell>
          <cell r="K191">
            <v>-46495613.880000003</v>
          </cell>
          <cell r="L191" t="str">
            <v>0</v>
          </cell>
          <cell r="M191" t="str">
            <v>0</v>
          </cell>
          <cell r="N191">
            <v>6</v>
          </cell>
          <cell r="R191">
            <v>-444338.55</v>
          </cell>
          <cell r="S191">
            <v>-46495613.880000003</v>
          </cell>
          <cell r="W191">
            <v>-444338.55</v>
          </cell>
          <cell r="Y191">
            <v>-46495613.880000003</v>
          </cell>
        </row>
        <row r="192">
          <cell r="A192">
            <v>2541001</v>
          </cell>
          <cell r="B192" t="str">
            <v>WIP-GATHSYS-Materials</v>
          </cell>
          <cell r="D192">
            <v>-538187.37</v>
          </cell>
          <cell r="F192">
            <v>-77665718.459999993</v>
          </cell>
          <cell r="J192">
            <v>-538187.37</v>
          </cell>
          <cell r="K192">
            <v>-77665718.459999993</v>
          </cell>
          <cell r="L192">
            <v>18374.45986816</v>
          </cell>
          <cell r="M192">
            <v>2685340.1282611201</v>
          </cell>
          <cell r="N192">
            <v>6</v>
          </cell>
          <cell r="R192">
            <v>-556561.82986815996</v>
          </cell>
          <cell r="S192">
            <v>-80351058.588261113</v>
          </cell>
          <cell r="W192">
            <v>-556561.82986815996</v>
          </cell>
          <cell r="Y192">
            <v>-80351058.588261113</v>
          </cell>
        </row>
        <row r="193">
          <cell r="A193">
            <v>2541501</v>
          </cell>
          <cell r="B193" t="str">
            <v>WIP-GATHSYS-Overhead</v>
          </cell>
          <cell r="D193">
            <v>-944912.22</v>
          </cell>
          <cell r="F193">
            <v>-139506413.52000001</v>
          </cell>
          <cell r="J193">
            <v>-944912.22</v>
          </cell>
          <cell r="K193">
            <v>-139506413.52000001</v>
          </cell>
          <cell r="L193">
            <v>90699.791790079995</v>
          </cell>
          <cell r="M193">
            <v>14026810.997703679</v>
          </cell>
          <cell r="N193">
            <v>6</v>
          </cell>
          <cell r="R193">
            <v>-1035612.01179008</v>
          </cell>
          <cell r="S193">
            <v>-153533224.51770368</v>
          </cell>
          <cell r="W193">
            <v>-1035612.01179008</v>
          </cell>
          <cell r="Y193">
            <v>-153533224.51770368</v>
          </cell>
        </row>
        <row r="194">
          <cell r="A194">
            <v>2541701</v>
          </cell>
          <cell r="B194" t="str">
            <v>WIP - Gathsys - Proj Design</v>
          </cell>
          <cell r="D194">
            <v>-57193.599999999999</v>
          </cell>
          <cell r="F194">
            <v>-10992182.640000001</v>
          </cell>
          <cell r="J194">
            <v>-57193.599999999999</v>
          </cell>
          <cell r="K194">
            <v>-10992182.640000001</v>
          </cell>
          <cell r="L194" t="str">
            <v>0</v>
          </cell>
          <cell r="M194" t="str">
            <v>0</v>
          </cell>
          <cell r="N194">
            <v>6</v>
          </cell>
          <cell r="R194">
            <v>-57193.599999999999</v>
          </cell>
          <cell r="S194">
            <v>-10992182.640000001</v>
          </cell>
          <cell r="W194">
            <v>-57193.599999999999</v>
          </cell>
          <cell r="Y194">
            <v>-10992182.640000001</v>
          </cell>
        </row>
        <row r="195">
          <cell r="A195">
            <v>2542001</v>
          </cell>
          <cell r="B195" t="str">
            <v>WIP-GATHSYS-Transportation</v>
          </cell>
          <cell r="D195">
            <v>-252672.18</v>
          </cell>
          <cell r="F195">
            <v>-37351846.670000002</v>
          </cell>
          <cell r="J195">
            <v>-252672.18</v>
          </cell>
          <cell r="K195">
            <v>-37351846.670000002</v>
          </cell>
          <cell r="L195">
            <v>38580.026495999999</v>
          </cell>
          <cell r="M195">
            <v>5974145.9571199995</v>
          </cell>
          <cell r="N195">
            <v>6</v>
          </cell>
          <cell r="R195">
            <v>-291252.206496</v>
          </cell>
          <cell r="S195">
            <v>-43325992.627120003</v>
          </cell>
          <cell r="W195">
            <v>-291252.206496</v>
          </cell>
          <cell r="Y195">
            <v>-43325992.627120003</v>
          </cell>
        </row>
        <row r="196">
          <cell r="A196">
            <v>2542501</v>
          </cell>
          <cell r="B196" t="str">
            <v>WIP-GATHSYS-Local Services</v>
          </cell>
          <cell r="D196">
            <v>-206402.77</v>
          </cell>
          <cell r="F196">
            <v>-32250410.07</v>
          </cell>
          <cell r="J196">
            <v>-206402.77</v>
          </cell>
          <cell r="K196">
            <v>-32250410.07</v>
          </cell>
          <cell r="L196">
            <v>28731.539950079998</v>
          </cell>
          <cell r="M196">
            <v>4443928.7251532804</v>
          </cell>
          <cell r="N196">
            <v>6</v>
          </cell>
          <cell r="R196">
            <v>-235134.30995008</v>
          </cell>
          <cell r="S196">
            <v>-36694338.795153283</v>
          </cell>
          <cell r="W196">
            <v>-235134.30995008</v>
          </cell>
          <cell r="Y196">
            <v>-36694338.795153283</v>
          </cell>
        </row>
        <row r="197">
          <cell r="A197">
            <v>2546001</v>
          </cell>
          <cell r="B197" t="str">
            <v>WIP-GATHSYS-Company labor</v>
          </cell>
          <cell r="D197">
            <v>-200335.09</v>
          </cell>
          <cell r="F197">
            <v>-29770041.969999999</v>
          </cell>
          <cell r="J197">
            <v>-200335.09</v>
          </cell>
          <cell r="K197">
            <v>-29770041.969999999</v>
          </cell>
          <cell r="L197">
            <v>38665.534617600002</v>
          </cell>
          <cell r="M197">
            <v>5983437.5039999997</v>
          </cell>
          <cell r="N197">
            <v>6</v>
          </cell>
          <cell r="R197">
            <v>-239000.6246176</v>
          </cell>
          <cell r="S197">
            <v>-35753479.473999999</v>
          </cell>
          <cell r="W197">
            <v>-239000.6246176</v>
          </cell>
          <cell r="Y197">
            <v>-35753479.473999999</v>
          </cell>
        </row>
        <row r="198">
          <cell r="A198">
            <v>2546201</v>
          </cell>
          <cell r="B198" t="str">
            <v>WIP-GATHSYS-Contract Labor</v>
          </cell>
          <cell r="D198">
            <v>-380116.31</v>
          </cell>
          <cell r="F198">
            <v>-57575874.350000001</v>
          </cell>
          <cell r="J198">
            <v>-380116.31</v>
          </cell>
          <cell r="K198">
            <v>-57575874.350000001</v>
          </cell>
          <cell r="L198">
            <v>1154.1331929600001</v>
          </cell>
          <cell r="M198">
            <v>178700.50902528001</v>
          </cell>
          <cell r="N198">
            <v>6</v>
          </cell>
          <cell r="R198">
            <v>-381270.44319296</v>
          </cell>
          <cell r="S198">
            <v>-57754574.859025285</v>
          </cell>
          <cell r="W198">
            <v>-381270.44319296</v>
          </cell>
          <cell r="Y198">
            <v>-57754574.859025285</v>
          </cell>
        </row>
        <row r="199">
          <cell r="A199">
            <v>2546210</v>
          </cell>
          <cell r="B199" t="str">
            <v>WIP-GATHSYS-Temp Cont Labor</v>
          </cell>
          <cell r="D199">
            <v>-882.53</v>
          </cell>
          <cell r="F199">
            <v>-150615.25</v>
          </cell>
          <cell r="J199">
            <v>-882.53</v>
          </cell>
          <cell r="K199">
            <v>-150615.25</v>
          </cell>
          <cell r="L199" t="str">
            <v>0</v>
          </cell>
          <cell r="M199" t="str">
            <v>0</v>
          </cell>
          <cell r="N199">
            <v>6</v>
          </cell>
          <cell r="R199">
            <v>-882.53</v>
          </cell>
          <cell r="S199">
            <v>-150615.25</v>
          </cell>
          <cell r="W199">
            <v>-882.53</v>
          </cell>
          <cell r="Y199">
            <v>-150615.25</v>
          </cell>
        </row>
        <row r="200">
          <cell r="A200">
            <v>2551001</v>
          </cell>
          <cell r="B200" t="str">
            <v>WIP-P&amp;E-Materials</v>
          </cell>
          <cell r="D200">
            <v>-56467.83</v>
          </cell>
          <cell r="F200">
            <v>-8817166.1199999992</v>
          </cell>
          <cell r="J200">
            <v>-56467.83</v>
          </cell>
          <cell r="K200">
            <v>-8817166.1199999992</v>
          </cell>
          <cell r="L200" t="str">
            <v>0</v>
          </cell>
          <cell r="M200" t="str">
            <v>0</v>
          </cell>
          <cell r="N200">
            <v>6</v>
          </cell>
          <cell r="R200">
            <v>-56467.83</v>
          </cell>
          <cell r="S200">
            <v>-8817166.1199999992</v>
          </cell>
          <cell r="W200">
            <v>-56467.83</v>
          </cell>
          <cell r="Y200">
            <v>-8817166.1199999992</v>
          </cell>
        </row>
        <row r="201">
          <cell r="A201">
            <v>2551501</v>
          </cell>
          <cell r="B201" t="str">
            <v>WIP-P&amp;E-Overhead</v>
          </cell>
          <cell r="D201">
            <v>-59737.1</v>
          </cell>
          <cell r="F201">
            <v>-6526572.8899999997</v>
          </cell>
          <cell r="J201">
            <v>-59737.1</v>
          </cell>
          <cell r="K201">
            <v>-6526572.8899999997</v>
          </cell>
          <cell r="L201" t="str">
            <v>0</v>
          </cell>
          <cell r="M201" t="str">
            <v>0</v>
          </cell>
          <cell r="N201">
            <v>6</v>
          </cell>
          <cell r="R201">
            <v>-59737.1</v>
          </cell>
          <cell r="S201">
            <v>-6526572.8899999997</v>
          </cell>
          <cell r="W201">
            <v>-59737.1</v>
          </cell>
          <cell r="Y201">
            <v>-6526572.8899999997</v>
          </cell>
        </row>
        <row r="202">
          <cell r="A202">
            <v>2551701</v>
          </cell>
          <cell r="B202" t="str">
            <v>WIP - P&amp;E - Proj Design</v>
          </cell>
          <cell r="D202">
            <v>-11744.62</v>
          </cell>
          <cell r="F202">
            <v>-1105205.48</v>
          </cell>
          <cell r="J202">
            <v>-11744.62</v>
          </cell>
          <cell r="K202">
            <v>-1105205.48</v>
          </cell>
          <cell r="L202" t="str">
            <v>0</v>
          </cell>
          <cell r="M202" t="str">
            <v>0</v>
          </cell>
          <cell r="N202">
            <v>6</v>
          </cell>
          <cell r="R202">
            <v>-11744.62</v>
          </cell>
          <cell r="S202">
            <v>-1105205.48</v>
          </cell>
          <cell r="W202">
            <v>-11744.62</v>
          </cell>
          <cell r="Y202">
            <v>-1105205.48</v>
          </cell>
        </row>
        <row r="203">
          <cell r="A203">
            <v>2552001</v>
          </cell>
          <cell r="B203" t="str">
            <v>WIP-P&amp;E-Transportation</v>
          </cell>
          <cell r="D203">
            <v>-14287.25</v>
          </cell>
          <cell r="F203">
            <v>-1410546.3</v>
          </cell>
          <cell r="J203">
            <v>-14287.25</v>
          </cell>
          <cell r="K203">
            <v>-1410546.3</v>
          </cell>
          <cell r="L203" t="str">
            <v>0</v>
          </cell>
          <cell r="M203" t="str">
            <v>0</v>
          </cell>
          <cell r="N203">
            <v>6</v>
          </cell>
          <cell r="R203">
            <v>-14287.25</v>
          </cell>
          <cell r="S203">
            <v>-1410546.3</v>
          </cell>
          <cell r="W203">
            <v>-14287.25</v>
          </cell>
          <cell r="Y203">
            <v>-1410546.3</v>
          </cell>
        </row>
        <row r="204">
          <cell r="A204">
            <v>2552501</v>
          </cell>
          <cell r="B204" t="str">
            <v>WIP-P&amp;E-Local Services</v>
          </cell>
          <cell r="D204">
            <v>-2321.39</v>
          </cell>
          <cell r="F204">
            <v>-387206.74</v>
          </cell>
          <cell r="J204">
            <v>-2321.39</v>
          </cell>
          <cell r="K204">
            <v>-387206.74</v>
          </cell>
          <cell r="L204" t="str">
            <v>0</v>
          </cell>
          <cell r="M204" t="str">
            <v>0</v>
          </cell>
          <cell r="N204">
            <v>6</v>
          </cell>
          <cell r="R204">
            <v>-2321.39</v>
          </cell>
          <cell r="S204">
            <v>-387206.74</v>
          </cell>
          <cell r="W204">
            <v>-2321.39</v>
          </cell>
          <cell r="Y204">
            <v>-387206.74</v>
          </cell>
        </row>
        <row r="205">
          <cell r="A205">
            <v>2556001</v>
          </cell>
          <cell r="B205" t="str">
            <v>WIP-P&amp;E-Company labor</v>
          </cell>
          <cell r="D205">
            <v>-33058.04</v>
          </cell>
          <cell r="F205">
            <v>-3251720.84</v>
          </cell>
          <cell r="J205">
            <v>-33058.04</v>
          </cell>
          <cell r="K205">
            <v>-3251720.84</v>
          </cell>
          <cell r="L205" t="str">
            <v>0</v>
          </cell>
          <cell r="M205" t="str">
            <v>0</v>
          </cell>
          <cell r="N205">
            <v>6</v>
          </cell>
          <cell r="R205">
            <v>-33058.04</v>
          </cell>
          <cell r="S205">
            <v>-3251720.84</v>
          </cell>
          <cell r="W205">
            <v>-33058.04</v>
          </cell>
          <cell r="Y205">
            <v>-3251720.84</v>
          </cell>
        </row>
        <row r="206">
          <cell r="A206">
            <v>2556201</v>
          </cell>
          <cell r="B206" t="str">
            <v>WIP-P&amp;E-Contract Labor</v>
          </cell>
          <cell r="D206">
            <v>-128045.65</v>
          </cell>
          <cell r="F206">
            <v>-11995673.15</v>
          </cell>
          <cell r="J206">
            <v>-128045.65</v>
          </cell>
          <cell r="K206">
            <v>-11995673.15</v>
          </cell>
          <cell r="L206" t="str">
            <v>0</v>
          </cell>
          <cell r="M206" t="str">
            <v>0</v>
          </cell>
          <cell r="N206">
            <v>6</v>
          </cell>
          <cell r="R206">
            <v>-128045.65</v>
          </cell>
          <cell r="S206">
            <v>-11995673.15</v>
          </cell>
          <cell r="W206">
            <v>-128045.65</v>
          </cell>
          <cell r="Y206">
            <v>-11995673.15</v>
          </cell>
        </row>
        <row r="207">
          <cell r="A207">
            <v>2601001</v>
          </cell>
          <cell r="B207" t="str">
            <v>Sales FCP Offset</v>
          </cell>
          <cell r="D207">
            <v>2504261.65</v>
          </cell>
          <cell r="F207">
            <v>311008092.77999997</v>
          </cell>
          <cell r="J207">
            <v>2504261.65</v>
          </cell>
          <cell r="K207">
            <v>311008092.77999997</v>
          </cell>
          <cell r="L207" t="str">
            <v>0</v>
          </cell>
          <cell r="M207" t="str">
            <v>0</v>
          </cell>
          <cell r="N207">
            <v>6</v>
          </cell>
          <cell r="R207">
            <v>2504261.65</v>
          </cell>
          <cell r="S207">
            <v>311008092.77999997</v>
          </cell>
          <cell r="W207">
            <v>2504261.65</v>
          </cell>
          <cell r="Y207">
            <v>311008092.77999997</v>
          </cell>
        </row>
        <row r="208">
          <cell r="A208">
            <v>2602001</v>
          </cell>
          <cell r="B208" t="str">
            <v>Transportation FCP Offset</v>
          </cell>
          <cell r="D208">
            <v>-229880.16</v>
          </cell>
          <cell r="F208">
            <v>-26988388.539999999</v>
          </cell>
          <cell r="J208">
            <v>-229880.16</v>
          </cell>
          <cell r="K208">
            <v>-26988388.539999999</v>
          </cell>
          <cell r="L208" t="str">
            <v>0</v>
          </cell>
          <cell r="M208" t="str">
            <v>0</v>
          </cell>
          <cell r="N208">
            <v>6</v>
          </cell>
          <cell r="R208">
            <v>-229880.16</v>
          </cell>
          <cell r="S208">
            <v>-26988388.539999999</v>
          </cell>
          <cell r="W208">
            <v>-229880.16</v>
          </cell>
          <cell r="Y208">
            <v>-26988388.539999999</v>
          </cell>
        </row>
        <row r="209">
          <cell r="A209">
            <v>2603001</v>
          </cell>
          <cell r="B209" t="str">
            <v>Marketing FCP Offset</v>
          </cell>
          <cell r="D209">
            <v>-40509.24</v>
          </cell>
          <cell r="F209">
            <v>-5899488.8499999996</v>
          </cell>
          <cell r="J209">
            <v>-40509.24</v>
          </cell>
          <cell r="K209">
            <v>-5899488.8499999996</v>
          </cell>
          <cell r="L209" t="str">
            <v>0</v>
          </cell>
          <cell r="M209" t="str">
            <v>0</v>
          </cell>
          <cell r="N209">
            <v>6</v>
          </cell>
          <cell r="R209">
            <v>-40509.24</v>
          </cell>
          <cell r="S209">
            <v>-5899488.8499999996</v>
          </cell>
          <cell r="W209">
            <v>-40509.24</v>
          </cell>
          <cell r="Y209">
            <v>-5899488.8499999996</v>
          </cell>
        </row>
        <row r="210">
          <cell r="A210">
            <v>2604001</v>
          </cell>
          <cell r="B210" t="str">
            <v>Operating expense FCP Offset</v>
          </cell>
          <cell r="D210">
            <v>-1213721.71</v>
          </cell>
          <cell r="F210">
            <v>-118616710.17</v>
          </cell>
          <cell r="J210">
            <v>-1213721.71</v>
          </cell>
          <cell r="K210">
            <v>-118616710.17</v>
          </cell>
          <cell r="R210">
            <v>-1213721.71</v>
          </cell>
          <cell r="S210">
            <v>-118616710.17</v>
          </cell>
          <cell r="W210">
            <v>-1213721.71</v>
          </cell>
          <cell r="Y210">
            <v>-118616710.17</v>
          </cell>
        </row>
        <row r="211">
          <cell r="A211">
            <v>2604020</v>
          </cell>
          <cell r="B211" t="str">
            <v>Oil&amp;Gas Capitalized Interest</v>
          </cell>
          <cell r="D211">
            <v>-776734.41</v>
          </cell>
          <cell r="F211">
            <v>-119175503.56999999</v>
          </cell>
          <cell r="J211">
            <v>-776734.41</v>
          </cell>
          <cell r="K211">
            <v>-119175503.56999999</v>
          </cell>
          <cell r="R211">
            <v>-776734.41</v>
          </cell>
          <cell r="S211">
            <v>-119175503.56999999</v>
          </cell>
          <cell r="T211">
            <v>-244155.62338533718</v>
          </cell>
          <cell r="U211">
            <v>8</v>
          </cell>
          <cell r="V211">
            <v>-37709836.031865329</v>
          </cell>
          <cell r="W211">
            <v>-1020890.0333853372</v>
          </cell>
          <cell r="Y211">
            <v>-156885339.60186532</v>
          </cell>
        </row>
        <row r="212">
          <cell r="A212">
            <v>2604101</v>
          </cell>
          <cell r="B212" t="str">
            <v>Buildings Cost Basis Step-up</v>
          </cell>
          <cell r="D212">
            <v>0</v>
          </cell>
          <cell r="F212">
            <v>-21123599</v>
          </cell>
          <cell r="J212">
            <v>0</v>
          </cell>
          <cell r="K212">
            <v>-21123599</v>
          </cell>
          <cell r="R212">
            <v>0</v>
          </cell>
          <cell r="S212">
            <v>-21123599</v>
          </cell>
          <cell r="W212">
            <v>0</v>
          </cell>
          <cell r="Y212">
            <v>-21123599</v>
          </cell>
        </row>
        <row r="213">
          <cell r="A213">
            <v>2604201</v>
          </cell>
          <cell r="B213" t="str">
            <v>Communicati Cost Basis Step-up</v>
          </cell>
          <cell r="D213">
            <v>0</v>
          </cell>
          <cell r="F213">
            <v>-2806339</v>
          </cell>
          <cell r="J213">
            <v>0</v>
          </cell>
          <cell r="K213">
            <v>-2806339</v>
          </cell>
          <cell r="R213">
            <v>0</v>
          </cell>
          <cell r="S213">
            <v>-2806339</v>
          </cell>
          <cell r="W213">
            <v>0</v>
          </cell>
          <cell r="Y213">
            <v>-2806339</v>
          </cell>
        </row>
        <row r="214">
          <cell r="A214">
            <v>2604301</v>
          </cell>
          <cell r="B214" t="str">
            <v>Office Eq Cost Basis Step-up</v>
          </cell>
          <cell r="D214">
            <v>0</v>
          </cell>
          <cell r="F214">
            <v>-2998680</v>
          </cell>
          <cell r="J214">
            <v>0</v>
          </cell>
          <cell r="K214">
            <v>-2998680</v>
          </cell>
          <cell r="R214">
            <v>0</v>
          </cell>
          <cell r="S214">
            <v>-2998680</v>
          </cell>
          <cell r="W214">
            <v>0</v>
          </cell>
          <cell r="Y214">
            <v>-2998680</v>
          </cell>
        </row>
        <row r="215">
          <cell r="A215">
            <v>2604401</v>
          </cell>
          <cell r="B215" t="str">
            <v>Gathering Cost Basis Step-up</v>
          </cell>
          <cell r="D215">
            <v>0</v>
          </cell>
          <cell r="F215">
            <v>-17416394</v>
          </cell>
          <cell r="J215">
            <v>0</v>
          </cell>
          <cell r="K215">
            <v>-17416394</v>
          </cell>
          <cell r="R215">
            <v>0</v>
          </cell>
          <cell r="S215">
            <v>-17416394</v>
          </cell>
          <cell r="W215">
            <v>0</v>
          </cell>
          <cell r="Y215">
            <v>-17416394</v>
          </cell>
        </row>
        <row r="216">
          <cell r="A216">
            <v>2605001</v>
          </cell>
          <cell r="B216" t="str">
            <v>Plant&amp;Eq.Cost Basis Step-up</v>
          </cell>
          <cell r="D216">
            <v>0</v>
          </cell>
          <cell r="F216">
            <v>-83972694</v>
          </cell>
          <cell r="J216">
            <v>0</v>
          </cell>
          <cell r="K216">
            <v>-83972694</v>
          </cell>
          <cell r="R216">
            <v>0</v>
          </cell>
          <cell r="S216">
            <v>-83972694</v>
          </cell>
          <cell r="W216">
            <v>0</v>
          </cell>
          <cell r="Y216">
            <v>-83972694</v>
          </cell>
        </row>
        <row r="217">
          <cell r="A217">
            <v>2606001</v>
          </cell>
          <cell r="B217" t="str">
            <v>Furn&amp;Fixt Cost Basis Step-up</v>
          </cell>
          <cell r="D217">
            <v>0</v>
          </cell>
          <cell r="F217">
            <v>-1210804</v>
          </cell>
          <cell r="J217">
            <v>0</v>
          </cell>
          <cell r="K217">
            <v>-1210804</v>
          </cell>
          <cell r="R217">
            <v>0</v>
          </cell>
          <cell r="S217">
            <v>-1210804</v>
          </cell>
          <cell r="W217">
            <v>0</v>
          </cell>
          <cell r="Y217">
            <v>-1210804</v>
          </cell>
        </row>
        <row r="218">
          <cell r="A218">
            <v>2607001</v>
          </cell>
          <cell r="B218" t="str">
            <v>Oil&amp;Gas Pr. Cost Basis Step-up</v>
          </cell>
          <cell r="D218">
            <v>0</v>
          </cell>
          <cell r="F218">
            <v>-379303138</v>
          </cell>
          <cell r="J218">
            <v>0</v>
          </cell>
          <cell r="K218">
            <v>-379303138</v>
          </cell>
          <cell r="R218">
            <v>0</v>
          </cell>
          <cell r="S218">
            <v>-379303138</v>
          </cell>
          <cell r="W218">
            <v>0</v>
          </cell>
          <cell r="Y218">
            <v>-379303138</v>
          </cell>
        </row>
        <row r="219">
          <cell r="A219">
            <v>2609001</v>
          </cell>
          <cell r="B219" t="str">
            <v>Vehicles Cost Basis Step-up</v>
          </cell>
          <cell r="D219">
            <v>0</v>
          </cell>
          <cell r="F219">
            <v>-35934871</v>
          </cell>
          <cell r="J219">
            <v>0</v>
          </cell>
          <cell r="K219">
            <v>-35934871</v>
          </cell>
          <cell r="R219">
            <v>0</v>
          </cell>
          <cell r="S219">
            <v>-35934871</v>
          </cell>
          <cell r="W219">
            <v>0</v>
          </cell>
          <cell r="Y219">
            <v>-35934871</v>
          </cell>
        </row>
        <row r="220">
          <cell r="A220">
            <v>2701001</v>
          </cell>
          <cell r="B220" t="str">
            <v>Accumulated Depletion</v>
          </cell>
          <cell r="D220">
            <v>23219712.379999999</v>
          </cell>
          <cell r="F220">
            <v>2987051399.29</v>
          </cell>
          <cell r="J220">
            <v>23219712.379999999</v>
          </cell>
          <cell r="K220">
            <v>2987051399.29</v>
          </cell>
          <cell r="N220">
            <v>5</v>
          </cell>
          <cell r="O220">
            <v>0</v>
          </cell>
          <cell r="P220">
            <v>0</v>
          </cell>
          <cell r="R220">
            <v>23219712.379999999</v>
          </cell>
          <cell r="S220">
            <v>2987051399.29</v>
          </cell>
          <cell r="W220">
            <v>23219712.379999999</v>
          </cell>
          <cell r="Y220">
            <v>2987051399.29</v>
          </cell>
        </row>
        <row r="221">
          <cell r="A221">
            <v>2704001</v>
          </cell>
          <cell r="B221" t="str">
            <v>Accumulated Depreciation-FFE</v>
          </cell>
          <cell r="D221">
            <v>0</v>
          </cell>
          <cell r="F221">
            <v>0</v>
          </cell>
          <cell r="J221">
            <v>0</v>
          </cell>
          <cell r="K221">
            <v>0</v>
          </cell>
          <cell r="R221">
            <v>0</v>
          </cell>
          <cell r="S221">
            <v>0</v>
          </cell>
          <cell r="W221">
            <v>0</v>
          </cell>
          <cell r="Y221">
            <v>0</v>
          </cell>
        </row>
        <row r="222">
          <cell r="A222">
            <v>2705000</v>
          </cell>
          <cell r="B222" t="str">
            <v>Accum. Deprec.-CORPA 1997</v>
          </cell>
          <cell r="D222">
            <v>89704.91</v>
          </cell>
          <cell r="F222">
            <v>5403538.4800000004</v>
          </cell>
          <cell r="J222">
            <v>89704.91</v>
          </cell>
          <cell r="K222">
            <v>5403538.4800000004</v>
          </cell>
          <cell r="R222">
            <v>89704.91</v>
          </cell>
          <cell r="S222">
            <v>5403538.4800000004</v>
          </cell>
          <cell r="W222">
            <v>89704.91</v>
          </cell>
          <cell r="Y222">
            <v>5403538.4800000004</v>
          </cell>
        </row>
        <row r="223">
          <cell r="A223">
            <v>2705001</v>
          </cell>
          <cell r="B223" t="str">
            <v>Accumulated Depreciation-CORPA</v>
          </cell>
          <cell r="D223">
            <v>3017254.25</v>
          </cell>
          <cell r="F223">
            <v>326604629.92000002</v>
          </cell>
          <cell r="G223">
            <v>0</v>
          </cell>
          <cell r="H223">
            <v>2</v>
          </cell>
          <cell r="I223">
            <v>0</v>
          </cell>
          <cell r="J223">
            <v>3017254.25</v>
          </cell>
          <cell r="K223">
            <v>326604629.92000002</v>
          </cell>
          <cell r="R223">
            <v>3017254.25</v>
          </cell>
          <cell r="S223">
            <v>326604629.92000002</v>
          </cell>
          <cell r="W223">
            <v>3017254.25</v>
          </cell>
          <cell r="Y223">
            <v>326604629.92000002</v>
          </cell>
        </row>
        <row r="224">
          <cell r="A224">
            <v>2709001</v>
          </cell>
          <cell r="B224" t="str">
            <v>Accum Depreciation Step-up</v>
          </cell>
          <cell r="D224">
            <v>0</v>
          </cell>
          <cell r="F224">
            <v>79150223</v>
          </cell>
          <cell r="J224">
            <v>0</v>
          </cell>
          <cell r="K224">
            <v>79150223</v>
          </cell>
          <cell r="R224">
            <v>0</v>
          </cell>
          <cell r="S224">
            <v>79150223</v>
          </cell>
          <cell r="W224">
            <v>0</v>
          </cell>
          <cell r="Y224">
            <v>79150223</v>
          </cell>
        </row>
        <row r="225">
          <cell r="A225">
            <v>2801001</v>
          </cell>
          <cell r="B225" t="str">
            <v>Deferred Tax Asset</v>
          </cell>
          <cell r="D225" t="str">
            <v>0</v>
          </cell>
          <cell r="F225" t="str">
            <v>0</v>
          </cell>
          <cell r="J225">
            <v>0</v>
          </cell>
          <cell r="K225">
            <v>0</v>
          </cell>
          <cell r="R225">
            <v>0</v>
          </cell>
          <cell r="S225">
            <v>0</v>
          </cell>
          <cell r="W225">
            <v>0</v>
          </cell>
          <cell r="Y225">
            <v>0</v>
          </cell>
        </row>
        <row r="226">
          <cell r="A226">
            <v>3001000</v>
          </cell>
          <cell r="B226" t="str">
            <v>ACCOUNTS PAYABLE KZT</v>
          </cell>
          <cell r="D226">
            <v>1584962.32</v>
          </cell>
          <cell r="F226">
            <v>247146035.63</v>
          </cell>
          <cell r="G226">
            <v>106250.13</v>
          </cell>
          <cell r="H226" t="str">
            <v>11&amp;13</v>
          </cell>
          <cell r="I226">
            <v>16488161.08</v>
          </cell>
          <cell r="J226">
            <v>1691212.4500000002</v>
          </cell>
          <cell r="K226">
            <v>263634196.71000001</v>
          </cell>
          <cell r="N226">
            <v>16</v>
          </cell>
          <cell r="O226">
            <v>692983.25</v>
          </cell>
          <cell r="P226">
            <v>106255609.23999999</v>
          </cell>
          <cell r="R226">
            <v>2384195.7000000002</v>
          </cell>
          <cell r="S226">
            <v>369889805.94999999</v>
          </cell>
          <cell r="W226">
            <v>2384195.7000000002</v>
          </cell>
          <cell r="Y226">
            <v>369889805.94999999</v>
          </cell>
        </row>
        <row r="227">
          <cell r="A227">
            <v>3010000</v>
          </cell>
          <cell r="B227" t="str">
            <v>ACCOUNT PAYABLE USD</v>
          </cell>
          <cell r="D227">
            <v>336005.95</v>
          </cell>
          <cell r="F227">
            <v>51992764.189999998</v>
          </cell>
          <cell r="G227">
            <v>0</v>
          </cell>
          <cell r="H227">
            <v>3</v>
          </cell>
          <cell r="I227">
            <v>0</v>
          </cell>
          <cell r="J227">
            <v>336005.95</v>
          </cell>
          <cell r="K227">
            <v>51992764.189999998</v>
          </cell>
          <cell r="N227">
            <v>16</v>
          </cell>
          <cell r="O227">
            <v>44891.94</v>
          </cell>
          <cell r="P227">
            <v>6955018.4399999995</v>
          </cell>
          <cell r="R227">
            <v>380897.89</v>
          </cell>
          <cell r="S227">
            <v>58947782.629999995</v>
          </cell>
          <cell r="W227">
            <v>380897.89</v>
          </cell>
          <cell r="Y227">
            <v>58947782.629999995</v>
          </cell>
        </row>
        <row r="228">
          <cell r="A228">
            <v>3153001</v>
          </cell>
          <cell r="B228" t="str">
            <v>Payroll Income Tax Payable</v>
          </cell>
          <cell r="D228">
            <v>54210.76</v>
          </cell>
          <cell r="F228">
            <v>8388107.1900000004</v>
          </cell>
          <cell r="J228">
            <v>54210.76</v>
          </cell>
          <cell r="K228">
            <v>8388107.1900000004</v>
          </cell>
          <cell r="R228">
            <v>54210.76</v>
          </cell>
          <cell r="S228">
            <v>8388107.1900000004</v>
          </cell>
          <cell r="W228">
            <v>54210.76</v>
          </cell>
          <cell r="Y228">
            <v>8388107.1900000004</v>
          </cell>
        </row>
        <row r="229">
          <cell r="A229">
            <v>3154001</v>
          </cell>
          <cell r="B229" t="str">
            <v>Other Taxes Payable</v>
          </cell>
          <cell r="D229" t="str">
            <v>0</v>
          </cell>
          <cell r="F229" t="str">
            <v>0</v>
          </cell>
          <cell r="J229">
            <v>0</v>
          </cell>
          <cell r="K229">
            <v>0</v>
          </cell>
          <cell r="R229">
            <v>0</v>
          </cell>
          <cell r="S229">
            <v>0</v>
          </cell>
          <cell r="W229">
            <v>0</v>
          </cell>
          <cell r="Y229">
            <v>0</v>
          </cell>
        </row>
        <row r="230">
          <cell r="A230">
            <v>3154015</v>
          </cell>
          <cell r="B230" t="str">
            <v>Pension Fund</v>
          </cell>
          <cell r="D230">
            <v>74997.69</v>
          </cell>
          <cell r="F230">
            <v>11601458.6</v>
          </cell>
          <cell r="J230">
            <v>74997.69</v>
          </cell>
          <cell r="K230">
            <v>11601458.6</v>
          </cell>
          <cell r="R230">
            <v>74997.69</v>
          </cell>
          <cell r="S230">
            <v>11601458.6</v>
          </cell>
          <cell r="W230">
            <v>74997.69</v>
          </cell>
          <cell r="Y230">
            <v>11601458.6</v>
          </cell>
        </row>
        <row r="231">
          <cell r="A231">
            <v>3154030</v>
          </cell>
          <cell r="B231" t="str">
            <v>Property Tax Office</v>
          </cell>
          <cell r="D231">
            <v>-3587.5</v>
          </cell>
          <cell r="F231">
            <v>-554662.87</v>
          </cell>
          <cell r="J231">
            <v>-3587.5</v>
          </cell>
          <cell r="K231">
            <v>-554662.87</v>
          </cell>
          <cell r="R231">
            <v>-3587.5</v>
          </cell>
          <cell r="S231">
            <v>-554662.87</v>
          </cell>
          <cell r="W231">
            <v>-3587.5</v>
          </cell>
          <cell r="Y231">
            <v>-554662.87</v>
          </cell>
        </row>
        <row r="232">
          <cell r="A232">
            <v>3154031</v>
          </cell>
          <cell r="B232" t="str">
            <v>Land Tax</v>
          </cell>
          <cell r="D232">
            <v>-47.98</v>
          </cell>
          <cell r="F232">
            <v>-7415.6</v>
          </cell>
          <cell r="G232">
            <v>0</v>
          </cell>
          <cell r="H232">
            <v>15</v>
          </cell>
          <cell r="I232">
            <v>0</v>
          </cell>
          <cell r="J232">
            <v>-47.98</v>
          </cell>
          <cell r="K232">
            <v>-7415.6</v>
          </cell>
          <cell r="R232">
            <v>-47.98</v>
          </cell>
          <cell r="S232">
            <v>-7415.6</v>
          </cell>
          <cell r="W232">
            <v>-47.98</v>
          </cell>
          <cell r="Y232">
            <v>-7415.6</v>
          </cell>
        </row>
        <row r="233">
          <cell r="A233">
            <v>3154032</v>
          </cell>
          <cell r="B233" t="str">
            <v>Property Tax Field</v>
          </cell>
          <cell r="D233">
            <v>3481.66</v>
          </cell>
          <cell r="F233">
            <v>535115.62</v>
          </cell>
          <cell r="J233">
            <v>3481.66</v>
          </cell>
          <cell r="K233">
            <v>535115.62</v>
          </cell>
          <cell r="R233">
            <v>3481.66</v>
          </cell>
          <cell r="S233">
            <v>535115.62</v>
          </cell>
          <cell r="W233">
            <v>3481.66</v>
          </cell>
          <cell r="Y233">
            <v>535115.62</v>
          </cell>
        </row>
        <row r="234">
          <cell r="A234">
            <v>3154035</v>
          </cell>
          <cell r="B234" t="str">
            <v>Vehicle Tax</v>
          </cell>
          <cell r="D234">
            <v>-175.47</v>
          </cell>
          <cell r="F234">
            <v>-27118.9</v>
          </cell>
          <cell r="J234">
            <v>-175.47</v>
          </cell>
          <cell r="K234">
            <v>-27118.9</v>
          </cell>
          <cell r="R234">
            <v>-175.47</v>
          </cell>
          <cell r="S234">
            <v>-27118.9</v>
          </cell>
          <cell r="W234">
            <v>-175.47</v>
          </cell>
          <cell r="Y234">
            <v>-27118.9</v>
          </cell>
        </row>
        <row r="235">
          <cell r="A235">
            <v>3154040</v>
          </cell>
          <cell r="B235" t="str">
            <v>Current Social Tax P/A</v>
          </cell>
          <cell r="D235">
            <v>26424.41</v>
          </cell>
          <cell r="F235">
            <v>4105067.62</v>
          </cell>
          <cell r="J235">
            <v>26424.41</v>
          </cell>
          <cell r="K235">
            <v>4105067.62</v>
          </cell>
          <cell r="R235">
            <v>26424.41</v>
          </cell>
          <cell r="S235">
            <v>4105067.62</v>
          </cell>
          <cell r="W235">
            <v>26424.41</v>
          </cell>
          <cell r="Y235">
            <v>4105067.62</v>
          </cell>
        </row>
        <row r="236">
          <cell r="A236">
            <v>3154050</v>
          </cell>
          <cell r="B236" t="str">
            <v>Environmental Tax</v>
          </cell>
          <cell r="D236">
            <v>19943.75</v>
          </cell>
          <cell r="F236">
            <v>3102466.35</v>
          </cell>
          <cell r="J236">
            <v>19943.75</v>
          </cell>
          <cell r="K236">
            <v>3102466.35</v>
          </cell>
          <cell r="R236">
            <v>19943.75</v>
          </cell>
          <cell r="S236">
            <v>3102466.35</v>
          </cell>
          <cell r="W236">
            <v>19943.75</v>
          </cell>
          <cell r="Y236">
            <v>3102466.35</v>
          </cell>
        </row>
        <row r="237">
          <cell r="A237">
            <v>3155001</v>
          </cell>
          <cell r="B237" t="str">
            <v>Royalty Tax 8%</v>
          </cell>
          <cell r="D237">
            <v>335868.51</v>
          </cell>
          <cell r="F237">
            <v>52261423.899999999</v>
          </cell>
          <cell r="G237">
            <v>0</v>
          </cell>
          <cell r="H237">
            <v>12</v>
          </cell>
          <cell r="I237">
            <v>0</v>
          </cell>
          <cell r="J237">
            <v>335868.51</v>
          </cell>
          <cell r="K237">
            <v>52261423.899999999</v>
          </cell>
          <cell r="R237">
            <v>335868.51</v>
          </cell>
          <cell r="S237">
            <v>52261423.899999999</v>
          </cell>
          <cell r="W237">
            <v>335868.51</v>
          </cell>
          <cell r="Y237">
            <v>52261423.899999999</v>
          </cell>
        </row>
        <row r="238">
          <cell r="A238">
            <v>3156001</v>
          </cell>
          <cell r="B238" t="str">
            <v>Current Income Tax Liability</v>
          </cell>
          <cell r="D238">
            <v>1114051.3799999999</v>
          </cell>
          <cell r="F238">
            <v>172176641.21000001</v>
          </cell>
          <cell r="G238">
            <v>1438733</v>
          </cell>
          <cell r="H238">
            <v>1</v>
          </cell>
          <cell r="I238">
            <v>230523426.78150278</v>
          </cell>
          <cell r="J238">
            <v>2552784.38</v>
          </cell>
          <cell r="K238">
            <v>402700067.99150276</v>
          </cell>
          <cell r="N238">
            <v>4</v>
          </cell>
          <cell r="O238">
            <v>0</v>
          </cell>
          <cell r="P238">
            <v>0</v>
          </cell>
          <cell r="R238">
            <v>2552784.38</v>
          </cell>
          <cell r="S238">
            <v>402700067.99150276</v>
          </cell>
          <cell r="W238">
            <v>2552784.38</v>
          </cell>
          <cell r="Y238">
            <v>402700067.99150276</v>
          </cell>
        </row>
        <row r="239">
          <cell r="A239">
            <v>3201001</v>
          </cell>
          <cell r="B239" t="str">
            <v>Withholding Tax Payable</v>
          </cell>
          <cell r="D239">
            <v>14330.61</v>
          </cell>
          <cell r="F239">
            <v>2219922.5099999998</v>
          </cell>
          <cell r="J239">
            <v>14330.61</v>
          </cell>
          <cell r="K239">
            <v>2219922.5099999998</v>
          </cell>
          <cell r="R239">
            <v>14330.61</v>
          </cell>
          <cell r="S239">
            <v>2219922.5099999998</v>
          </cell>
          <cell r="W239">
            <v>14330.61</v>
          </cell>
          <cell r="Y239">
            <v>2219922.5099999998</v>
          </cell>
        </row>
        <row r="240">
          <cell r="A240">
            <v>3201002</v>
          </cell>
          <cell r="B240" t="str">
            <v>Accrued Current Payroll</v>
          </cell>
          <cell r="D240">
            <v>210627.26</v>
          </cell>
          <cell r="F240">
            <v>32606391.16</v>
          </cell>
          <cell r="J240">
            <v>210627.26</v>
          </cell>
          <cell r="K240">
            <v>32606391.16</v>
          </cell>
          <cell r="R240">
            <v>210627.26</v>
          </cell>
          <cell r="S240">
            <v>32606391.16</v>
          </cell>
          <cell r="W240">
            <v>210627.26</v>
          </cell>
          <cell r="Y240">
            <v>32606391.16</v>
          </cell>
        </row>
        <row r="241">
          <cell r="A241">
            <v>3252001</v>
          </cell>
          <cell r="B241" t="str">
            <v>Turnover (local) VAT Payable</v>
          </cell>
          <cell r="D241">
            <v>608.02</v>
          </cell>
          <cell r="F241">
            <v>0</v>
          </cell>
          <cell r="J241">
            <v>608.02</v>
          </cell>
          <cell r="K241">
            <v>0</v>
          </cell>
          <cell r="R241">
            <v>608.02</v>
          </cell>
          <cell r="S241">
            <v>0</v>
          </cell>
          <cell r="W241">
            <v>608.02</v>
          </cell>
          <cell r="Y241">
            <v>0</v>
          </cell>
        </row>
        <row r="242">
          <cell r="A242">
            <v>3301020</v>
          </cell>
          <cell r="B242" t="str">
            <v>Kazkommertsbank KKB</v>
          </cell>
          <cell r="D242">
            <v>33000000</v>
          </cell>
          <cell r="F242">
            <v>5100150000</v>
          </cell>
          <cell r="J242">
            <v>33000000</v>
          </cell>
          <cell r="K242">
            <v>5100150000</v>
          </cell>
          <cell r="R242">
            <v>33000000</v>
          </cell>
          <cell r="S242">
            <v>5100150000</v>
          </cell>
          <cell r="W242">
            <v>33000000</v>
          </cell>
          <cell r="Y242">
            <v>5100150000</v>
          </cell>
        </row>
        <row r="243">
          <cell r="A243">
            <v>3301030</v>
          </cell>
          <cell r="B243" t="str">
            <v>Other Bank</v>
          </cell>
          <cell r="D243" t="str">
            <v>0</v>
          </cell>
          <cell r="F243" t="str">
            <v>0</v>
          </cell>
          <cell r="J243">
            <v>0</v>
          </cell>
          <cell r="K243">
            <v>0</v>
          </cell>
          <cell r="R243">
            <v>0</v>
          </cell>
          <cell r="S243">
            <v>0</v>
          </cell>
          <cell r="W243">
            <v>0</v>
          </cell>
          <cell r="Y243">
            <v>0</v>
          </cell>
        </row>
        <row r="244">
          <cell r="A244">
            <v>3302010</v>
          </cell>
          <cell r="B244" t="str">
            <v>CAP-G Cash Advances</v>
          </cell>
          <cell r="D244">
            <v>19466850.170000002</v>
          </cell>
          <cell r="F244">
            <v>3008601693.77</v>
          </cell>
          <cell r="J244">
            <v>19466850.170000002</v>
          </cell>
          <cell r="K244">
            <v>3008601693.77</v>
          </cell>
          <cell r="R244">
            <v>19466850.170000002</v>
          </cell>
          <cell r="S244">
            <v>3008601693.77</v>
          </cell>
          <cell r="W244">
            <v>19466850.170000002</v>
          </cell>
          <cell r="Y244">
            <v>3008601693.77</v>
          </cell>
        </row>
        <row r="245">
          <cell r="A245">
            <v>3302020</v>
          </cell>
          <cell r="B245" t="str">
            <v>CAP-G Management Fees</v>
          </cell>
          <cell r="D245">
            <v>10288750</v>
          </cell>
          <cell r="F245">
            <v>1590211312.5</v>
          </cell>
          <cell r="G245">
            <v>0</v>
          </cell>
          <cell r="H245">
            <v>3</v>
          </cell>
          <cell r="I245">
            <v>0</v>
          </cell>
          <cell r="J245">
            <v>10288750</v>
          </cell>
          <cell r="K245">
            <v>1590211312.5</v>
          </cell>
          <cell r="R245">
            <v>10288750</v>
          </cell>
          <cell r="S245">
            <v>1590211312.5</v>
          </cell>
          <cell r="W245">
            <v>10288750</v>
          </cell>
          <cell r="Y245">
            <v>1590211312.5</v>
          </cell>
        </row>
        <row r="246">
          <cell r="A246">
            <v>3302030</v>
          </cell>
          <cell r="B246" t="str">
            <v>CAP-G Other</v>
          </cell>
          <cell r="D246">
            <v>5167724</v>
          </cell>
          <cell r="F246">
            <v>798655010.47000003</v>
          </cell>
          <cell r="G246">
            <v>0</v>
          </cell>
          <cell r="H246">
            <v>3</v>
          </cell>
          <cell r="I246">
            <v>0</v>
          </cell>
          <cell r="J246">
            <v>5167724</v>
          </cell>
          <cell r="K246">
            <v>798655010.47000003</v>
          </cell>
          <cell r="R246">
            <v>5167724</v>
          </cell>
          <cell r="S246">
            <v>798655010.47000003</v>
          </cell>
          <cell r="W246">
            <v>5167724</v>
          </cell>
          <cell r="Y246">
            <v>798655010.47000003</v>
          </cell>
        </row>
        <row r="247">
          <cell r="A247">
            <v>3351001</v>
          </cell>
          <cell r="B247" t="str">
            <v>Accrued Interest Payable</v>
          </cell>
          <cell r="D247" t="str">
            <v>0</v>
          </cell>
          <cell r="F247" t="str">
            <v>0</v>
          </cell>
          <cell r="J247">
            <v>0</v>
          </cell>
          <cell r="K247">
            <v>0</v>
          </cell>
          <cell r="R247">
            <v>0</v>
          </cell>
          <cell r="S247">
            <v>0</v>
          </cell>
          <cell r="W247">
            <v>0</v>
          </cell>
          <cell r="Y247">
            <v>0</v>
          </cell>
        </row>
        <row r="248">
          <cell r="A248">
            <v>3352001</v>
          </cell>
          <cell r="B248" t="str">
            <v>Interest Payable to Related Pa</v>
          </cell>
          <cell r="D248">
            <v>1119774.8</v>
          </cell>
          <cell r="F248">
            <v>173227008.72999999</v>
          </cell>
          <cell r="G248">
            <v>0</v>
          </cell>
          <cell r="H248">
            <v>10</v>
          </cell>
          <cell r="I248">
            <v>0</v>
          </cell>
          <cell r="J248">
            <v>1119774.8</v>
          </cell>
          <cell r="K248">
            <v>173227008.72999999</v>
          </cell>
          <cell r="R248">
            <v>1119774.8</v>
          </cell>
          <cell r="S248">
            <v>173227008.72999999</v>
          </cell>
          <cell r="W248">
            <v>1119774.8</v>
          </cell>
          <cell r="Y248">
            <v>173227008.72999999</v>
          </cell>
        </row>
        <row r="249">
          <cell r="A249">
            <v>3353001</v>
          </cell>
          <cell r="B249" t="str">
            <v>Interest Payable to Related Pa</v>
          </cell>
          <cell r="D249">
            <v>250836</v>
          </cell>
          <cell r="F249">
            <v>36659529.369999997</v>
          </cell>
          <cell r="G249">
            <v>0</v>
          </cell>
          <cell r="H249">
            <v>10</v>
          </cell>
          <cell r="I249">
            <v>0</v>
          </cell>
          <cell r="J249">
            <v>250836</v>
          </cell>
          <cell r="K249">
            <v>36659529.369999997</v>
          </cell>
          <cell r="R249">
            <v>250836</v>
          </cell>
          <cell r="S249">
            <v>36659529.369999997</v>
          </cell>
          <cell r="W249">
            <v>250836</v>
          </cell>
          <cell r="Y249">
            <v>36659529.369999997</v>
          </cell>
        </row>
        <row r="250">
          <cell r="A250">
            <v>3401001</v>
          </cell>
          <cell r="B250" t="str">
            <v>Deferred Income Tax</v>
          </cell>
          <cell r="D250">
            <v>915227.72</v>
          </cell>
          <cell r="F250">
            <v>135263313.41999999</v>
          </cell>
          <cell r="J250">
            <v>915227.72</v>
          </cell>
          <cell r="K250">
            <v>135263313.41999999</v>
          </cell>
          <cell r="L250">
            <v>0</v>
          </cell>
          <cell r="M250">
            <v>0</v>
          </cell>
          <cell r="N250">
            <v>4</v>
          </cell>
          <cell r="R250">
            <v>915227.72</v>
          </cell>
          <cell r="S250">
            <v>135263313.41999999</v>
          </cell>
          <cell r="W250">
            <v>915227.72</v>
          </cell>
          <cell r="Y250">
            <v>135263313.41999999</v>
          </cell>
        </row>
        <row r="251">
          <cell r="A251">
            <v>3991001</v>
          </cell>
          <cell r="B251" t="str">
            <v>Other Liabilities</v>
          </cell>
          <cell r="D251">
            <v>476628.43</v>
          </cell>
          <cell r="F251">
            <v>73658442.859999999</v>
          </cell>
          <cell r="G251">
            <v>0</v>
          </cell>
          <cell r="H251">
            <v>9</v>
          </cell>
          <cell r="I251">
            <v>0</v>
          </cell>
          <cell r="J251">
            <v>476628.43</v>
          </cell>
          <cell r="K251">
            <v>73658442.859999999</v>
          </cell>
          <cell r="R251">
            <v>476628.43</v>
          </cell>
          <cell r="S251">
            <v>73658442.859999999</v>
          </cell>
          <cell r="W251">
            <v>476628.43</v>
          </cell>
          <cell r="Y251">
            <v>73658442.859999999</v>
          </cell>
        </row>
        <row r="252">
          <cell r="A252">
            <v>4001010</v>
          </cell>
          <cell r="B252" t="str">
            <v>Central Asia Petroleum</v>
          </cell>
          <cell r="D252">
            <v>100000</v>
          </cell>
          <cell r="F252">
            <v>7500000</v>
          </cell>
          <cell r="J252">
            <v>100000</v>
          </cell>
          <cell r="K252">
            <v>7500000</v>
          </cell>
          <cell r="R252">
            <v>100000</v>
          </cell>
          <cell r="S252">
            <v>7500000</v>
          </cell>
          <cell r="W252">
            <v>100000</v>
          </cell>
          <cell r="Y252">
            <v>7500000</v>
          </cell>
        </row>
        <row r="253">
          <cell r="A253">
            <v>4001020</v>
          </cell>
          <cell r="B253" t="str">
            <v>Kazakhoil</v>
          </cell>
          <cell r="D253">
            <v>80000</v>
          </cell>
          <cell r="F253">
            <v>6000000</v>
          </cell>
          <cell r="J253">
            <v>80000</v>
          </cell>
          <cell r="K253">
            <v>6000000</v>
          </cell>
          <cell r="R253">
            <v>80000</v>
          </cell>
          <cell r="S253">
            <v>6000000</v>
          </cell>
          <cell r="W253">
            <v>80000</v>
          </cell>
          <cell r="Y253">
            <v>6000000</v>
          </cell>
        </row>
        <row r="254">
          <cell r="A254">
            <v>4001030</v>
          </cell>
          <cell r="B254" t="str">
            <v>Mangistau Terra International</v>
          </cell>
          <cell r="D254">
            <v>20000</v>
          </cell>
          <cell r="F254">
            <v>1500000</v>
          </cell>
          <cell r="J254">
            <v>20000</v>
          </cell>
          <cell r="K254">
            <v>1500000</v>
          </cell>
          <cell r="R254">
            <v>20000</v>
          </cell>
          <cell r="S254">
            <v>1500000</v>
          </cell>
          <cell r="W254">
            <v>20000</v>
          </cell>
          <cell r="Y254">
            <v>1500000</v>
          </cell>
        </row>
        <row r="255">
          <cell r="A255">
            <v>4051002</v>
          </cell>
          <cell r="B255" t="str">
            <v>Addit.Paid-In Capital Step-up</v>
          </cell>
          <cell r="D255">
            <v>0</v>
          </cell>
          <cell r="F255">
            <v>468951907</v>
          </cell>
          <cell r="J255">
            <v>0</v>
          </cell>
          <cell r="K255">
            <v>468951907</v>
          </cell>
          <cell r="R255">
            <v>0</v>
          </cell>
          <cell r="S255">
            <v>468951907</v>
          </cell>
          <cell r="W255">
            <v>0</v>
          </cell>
          <cell r="Y255">
            <v>468951907</v>
          </cell>
        </row>
        <row r="256">
          <cell r="A256">
            <v>4101001</v>
          </cell>
          <cell r="B256" t="str">
            <v>Retained Earnings</v>
          </cell>
          <cell r="D256">
            <v>-4274816.7699999996</v>
          </cell>
          <cell r="F256">
            <v>-2070991455.0899999</v>
          </cell>
          <cell r="J256">
            <v>-4274816.7699999996</v>
          </cell>
          <cell r="K256">
            <v>-2070991455.0899999</v>
          </cell>
          <cell r="R256">
            <v>-4274816.7699999996</v>
          </cell>
          <cell r="S256">
            <v>-2070991455.0899999</v>
          </cell>
          <cell r="W256">
            <v>-4274816.7699999996</v>
          </cell>
          <cell r="Y256">
            <v>-2070991455.0899999</v>
          </cell>
        </row>
        <row r="257">
          <cell r="A257">
            <v>5001001</v>
          </cell>
          <cell r="B257" t="str">
            <v>Gross Oil Sales</v>
          </cell>
          <cell r="D257">
            <v>43586770.009999998</v>
          </cell>
          <cell r="F257">
            <v>6694269722.5500002</v>
          </cell>
          <cell r="J257">
            <v>43586770.009999998</v>
          </cell>
          <cell r="K257">
            <v>6694269722.5500002</v>
          </cell>
          <cell r="R257">
            <v>43586770.009999998</v>
          </cell>
          <cell r="S257">
            <v>6694269722.5500002</v>
          </cell>
          <cell r="W257">
            <v>43586770.009999998</v>
          </cell>
          <cell r="Y257">
            <v>6694269722.5500002</v>
          </cell>
        </row>
        <row r="258">
          <cell r="A258">
            <v>5001101</v>
          </cell>
          <cell r="B258" t="str">
            <v>Royalty in Kind</v>
          </cell>
          <cell r="D258">
            <v>1444365.59</v>
          </cell>
          <cell r="F258">
            <v>222415084.21000001</v>
          </cell>
          <cell r="J258">
            <v>1444365.59</v>
          </cell>
          <cell r="K258">
            <v>222415084.21000001</v>
          </cell>
          <cell r="R258">
            <v>1444365.59</v>
          </cell>
          <cell r="S258">
            <v>222415084.21000001</v>
          </cell>
          <cell r="W258">
            <v>1444365.59</v>
          </cell>
          <cell r="Y258">
            <v>222415084.21000001</v>
          </cell>
        </row>
        <row r="259">
          <cell r="A259">
            <v>5002001</v>
          </cell>
          <cell r="B259" t="str">
            <v>Royalty Expense</v>
          </cell>
          <cell r="D259">
            <v>-2816868.6</v>
          </cell>
          <cell r="F259">
            <v>-432793300.12</v>
          </cell>
          <cell r="G259">
            <v>0</v>
          </cell>
          <cell r="H259">
            <v>12</v>
          </cell>
          <cell r="I259">
            <v>0</v>
          </cell>
          <cell r="J259">
            <v>-2816868.6</v>
          </cell>
          <cell r="K259">
            <v>-432793300.12</v>
          </cell>
          <cell r="R259">
            <v>-2816868.6</v>
          </cell>
          <cell r="S259">
            <v>-432793300.12</v>
          </cell>
          <cell r="T259">
            <v>40603.977547710005</v>
          </cell>
          <cell r="U259">
            <v>7</v>
          </cell>
          <cell r="V259">
            <v>6326852.1487510949</v>
          </cell>
          <cell r="W259">
            <v>-2776264.6224522903</v>
          </cell>
          <cell r="Y259">
            <v>-426466447.97124892</v>
          </cell>
        </row>
        <row r="260">
          <cell r="A260">
            <v>5003001</v>
          </cell>
          <cell r="B260" t="str">
            <v>Sales of Refined products</v>
          </cell>
          <cell r="D260">
            <v>2881303.91</v>
          </cell>
          <cell r="F260">
            <v>443686504.14999998</v>
          </cell>
          <cell r="G260">
            <v>0</v>
          </cell>
          <cell r="H260">
            <v>14</v>
          </cell>
          <cell r="I260">
            <v>0</v>
          </cell>
          <cell r="J260">
            <v>2881303.91</v>
          </cell>
          <cell r="K260">
            <v>443686504.14999998</v>
          </cell>
          <cell r="R260">
            <v>2881303.91</v>
          </cell>
          <cell r="S260">
            <v>443686504.14999998</v>
          </cell>
          <cell r="W260">
            <v>2881303.91</v>
          </cell>
          <cell r="Y260">
            <v>443686504.14999998</v>
          </cell>
        </row>
        <row r="261">
          <cell r="A261">
            <v>5004001</v>
          </cell>
          <cell r="B261" t="str">
            <v>Other Revenue</v>
          </cell>
          <cell r="D261">
            <v>500751.55</v>
          </cell>
          <cell r="F261">
            <v>76864878.420000002</v>
          </cell>
          <cell r="J261">
            <v>500751.55</v>
          </cell>
          <cell r="K261">
            <v>76864878.420000002</v>
          </cell>
          <cell r="R261">
            <v>500751.55</v>
          </cell>
          <cell r="S261">
            <v>76864878.420000002</v>
          </cell>
          <cell r="W261">
            <v>500751.55</v>
          </cell>
          <cell r="Y261">
            <v>76864878.420000002</v>
          </cell>
        </row>
        <row r="262">
          <cell r="A262">
            <v>5101001</v>
          </cell>
          <cell r="B262" t="str">
            <v>Interest Income</v>
          </cell>
          <cell r="D262">
            <v>3286.53</v>
          </cell>
          <cell r="F262">
            <v>505265.96</v>
          </cell>
          <cell r="J262">
            <v>3286.53</v>
          </cell>
          <cell r="K262">
            <v>505265.96</v>
          </cell>
          <cell r="R262">
            <v>3286.53</v>
          </cell>
          <cell r="S262">
            <v>505265.96</v>
          </cell>
          <cell r="W262">
            <v>3286.53</v>
          </cell>
          <cell r="Y262">
            <v>505265.96</v>
          </cell>
        </row>
        <row r="263">
          <cell r="A263">
            <v>5151001</v>
          </cell>
          <cell r="B263" t="str">
            <v>Gain (loss) on Property Sales</v>
          </cell>
          <cell r="D263">
            <v>14009.44</v>
          </cell>
          <cell r="F263">
            <v>2157032.19</v>
          </cell>
          <cell r="J263">
            <v>14009.44</v>
          </cell>
          <cell r="K263">
            <v>2157032.19</v>
          </cell>
          <cell r="R263">
            <v>14009.44</v>
          </cell>
          <cell r="S263">
            <v>2157032.19</v>
          </cell>
          <cell r="W263">
            <v>14009.44</v>
          </cell>
          <cell r="Y263">
            <v>2157032.19</v>
          </cell>
        </row>
        <row r="264">
          <cell r="A264">
            <v>5991001</v>
          </cell>
          <cell r="B264" t="str">
            <v>Currency Exchange Gain</v>
          </cell>
          <cell r="D264">
            <v>160428.64000000001</v>
          </cell>
          <cell r="F264">
            <v>14274971.220000001</v>
          </cell>
          <cell r="J264">
            <v>160428.64000000001</v>
          </cell>
          <cell r="K264">
            <v>14274971.220000001</v>
          </cell>
          <cell r="R264">
            <v>160428.64000000001</v>
          </cell>
          <cell r="S264">
            <v>14274971.220000001</v>
          </cell>
          <cell r="W264">
            <v>160428.64000000001</v>
          </cell>
          <cell r="Y264">
            <v>14274971.220000001</v>
          </cell>
        </row>
        <row r="265">
          <cell r="A265">
            <v>6000501</v>
          </cell>
          <cell r="B265" t="str">
            <v>Chemicals</v>
          </cell>
          <cell r="D265">
            <v>-85056.04</v>
          </cell>
          <cell r="F265">
            <v>-12989166.67</v>
          </cell>
          <cell r="J265">
            <v>-85056.04</v>
          </cell>
          <cell r="K265">
            <v>-12989166.67</v>
          </cell>
          <cell r="L265">
            <v>23266.944</v>
          </cell>
          <cell r="M265">
            <v>3601658.432</v>
          </cell>
          <cell r="N265">
            <v>6</v>
          </cell>
          <cell r="R265">
            <v>-108322.984</v>
          </cell>
          <cell r="S265">
            <v>-16590825.102</v>
          </cell>
          <cell r="T265">
            <v>-416.27075360980234</v>
          </cell>
          <cell r="U265">
            <v>7</v>
          </cell>
          <cell r="V265">
            <v>-61982.112749146763</v>
          </cell>
          <cell r="W265">
            <v>-108739.2547536098</v>
          </cell>
          <cell r="Y265">
            <v>-16652807.214749146</v>
          </cell>
        </row>
        <row r="266">
          <cell r="A266">
            <v>6001501</v>
          </cell>
          <cell r="B266" t="str">
            <v>Rentals</v>
          </cell>
          <cell r="D266">
            <v>-159177.66</v>
          </cell>
          <cell r="F266">
            <v>-24117425.73</v>
          </cell>
          <cell r="J266">
            <v>-159177.66</v>
          </cell>
          <cell r="K266">
            <v>-24117425.73</v>
          </cell>
          <cell r="L266" t="str">
            <v>0</v>
          </cell>
          <cell r="M266" t="str">
            <v>0</v>
          </cell>
          <cell r="N266">
            <v>6</v>
          </cell>
          <cell r="R266">
            <v>-159177.66</v>
          </cell>
          <cell r="S266">
            <v>-24117425.73</v>
          </cell>
          <cell r="T266">
            <v>-2676.0829631983274</v>
          </cell>
          <cell r="U266">
            <v>7</v>
          </cell>
          <cell r="V266">
            <v>-411315.70187373733</v>
          </cell>
          <cell r="W266">
            <v>-161853.74296319834</v>
          </cell>
          <cell r="Y266">
            <v>-24528741.431873739</v>
          </cell>
        </row>
        <row r="267">
          <cell r="A267">
            <v>6002001</v>
          </cell>
          <cell r="B267" t="str">
            <v>Materials &amp; Supplies</v>
          </cell>
          <cell r="D267">
            <v>-90939.47</v>
          </cell>
          <cell r="F267">
            <v>-13057818.02</v>
          </cell>
          <cell r="J267">
            <v>-90939.47</v>
          </cell>
          <cell r="K267">
            <v>-13057818.02</v>
          </cell>
          <cell r="L267">
            <v>61411.964800000009</v>
          </cell>
          <cell r="M267">
            <v>8975067.2736000009</v>
          </cell>
          <cell r="N267">
            <v>6</v>
          </cell>
          <cell r="R267">
            <v>-152351.43480000002</v>
          </cell>
          <cell r="S267">
            <v>-22032885.2936</v>
          </cell>
          <cell r="T267">
            <v>335.26913257688284</v>
          </cell>
          <cell r="U267">
            <v>7</v>
          </cell>
          <cell r="V267">
            <v>102006.45529344771</v>
          </cell>
          <cell r="W267">
            <v>-152016.16566742313</v>
          </cell>
          <cell r="Y267">
            <v>-21930878.838306554</v>
          </cell>
        </row>
        <row r="268">
          <cell r="A268">
            <v>6002501</v>
          </cell>
          <cell r="B268" t="str">
            <v>Fuel &amp; Power</v>
          </cell>
          <cell r="D268">
            <v>-133008.07</v>
          </cell>
          <cell r="F268">
            <v>-20292486.620000001</v>
          </cell>
          <cell r="J268">
            <v>-133008.07</v>
          </cell>
          <cell r="K268">
            <v>-20292486.620000001</v>
          </cell>
          <cell r="L268">
            <v>76899.600000000006</v>
          </cell>
          <cell r="M268">
            <v>11847382.483199999</v>
          </cell>
          <cell r="N268">
            <v>6</v>
          </cell>
          <cell r="R268">
            <v>-209907.67</v>
          </cell>
          <cell r="S268">
            <v>-32139869.1032</v>
          </cell>
          <cell r="T268">
            <v>4274.0224321591522</v>
          </cell>
          <cell r="U268">
            <v>7</v>
          </cell>
          <cell r="V268">
            <v>662445.60359442234</v>
          </cell>
          <cell r="W268">
            <v>-205633.64756784088</v>
          </cell>
          <cell r="Y268">
            <v>-31477423.499605577</v>
          </cell>
        </row>
        <row r="269">
          <cell r="A269">
            <v>6003001</v>
          </cell>
          <cell r="B269" t="str">
            <v>Transportation</v>
          </cell>
          <cell r="D269">
            <v>-2169831.62</v>
          </cell>
          <cell r="F269">
            <v>-331467829.70999998</v>
          </cell>
          <cell r="G269">
            <v>0</v>
          </cell>
          <cell r="H269" t="str">
            <v>Provision</v>
          </cell>
          <cell r="I269">
            <v>0</v>
          </cell>
          <cell r="J269">
            <v>-2169831.62</v>
          </cell>
          <cell r="K269">
            <v>-331467829.70999998</v>
          </cell>
          <cell r="L269">
            <v>0</v>
          </cell>
          <cell r="M269">
            <v>0</v>
          </cell>
          <cell r="N269">
            <v>6</v>
          </cell>
          <cell r="R269">
            <v>-2169831.62</v>
          </cell>
          <cell r="S269">
            <v>-331467829.70999998</v>
          </cell>
          <cell r="T269">
            <v>-27310.170823133056</v>
          </cell>
          <cell r="U269">
            <v>7</v>
          </cell>
          <cell r="V269">
            <v>-4177771.2559692077</v>
          </cell>
          <cell r="W269">
            <v>-2197141.7908231332</v>
          </cell>
          <cell r="Y269">
            <v>-335645600.9659692</v>
          </cell>
        </row>
        <row r="270">
          <cell r="A270">
            <v>6003501</v>
          </cell>
          <cell r="B270" t="str">
            <v>Communication</v>
          </cell>
          <cell r="D270">
            <v>-17445.38</v>
          </cell>
          <cell r="F270">
            <v>-2671960.7400000002</v>
          </cell>
          <cell r="J270">
            <v>-17445.38</v>
          </cell>
          <cell r="K270">
            <v>-2671960.7400000002</v>
          </cell>
          <cell r="L270">
            <v>6929.1456000000007</v>
          </cell>
          <cell r="M270">
            <v>1072635.5392</v>
          </cell>
          <cell r="N270">
            <v>6</v>
          </cell>
          <cell r="R270">
            <v>-24374.525600000001</v>
          </cell>
          <cell r="S270">
            <v>-3744596.2792000002</v>
          </cell>
          <cell r="T270">
            <v>-679.70332858933489</v>
          </cell>
          <cell r="U270">
            <v>7</v>
          </cell>
          <cell r="V270">
            <v>-104372.91414464253</v>
          </cell>
          <cell r="W270">
            <v>-25054.228928589335</v>
          </cell>
          <cell r="Y270">
            <v>-3848969.1933446429</v>
          </cell>
        </row>
        <row r="271">
          <cell r="A271">
            <v>6004001</v>
          </cell>
          <cell r="B271" t="str">
            <v>Repairs &amp; Maintenance</v>
          </cell>
          <cell r="D271">
            <v>-21762.57</v>
          </cell>
          <cell r="F271">
            <v>-3076641.82</v>
          </cell>
          <cell r="J271">
            <v>-21762.57</v>
          </cell>
          <cell r="K271">
            <v>-3076641.82</v>
          </cell>
          <cell r="L271">
            <v>4542.5952000000007</v>
          </cell>
          <cell r="M271">
            <v>700598.71680000005</v>
          </cell>
          <cell r="N271">
            <v>6</v>
          </cell>
          <cell r="R271">
            <v>-26305.165199999999</v>
          </cell>
          <cell r="S271">
            <v>-3777240.5367999999</v>
          </cell>
          <cell r="T271">
            <v>-628.39683172884543</v>
          </cell>
          <cell r="U271">
            <v>7</v>
          </cell>
          <cell r="V271">
            <v>-68935.949760253774</v>
          </cell>
          <cell r="W271">
            <v>-26933.562031728845</v>
          </cell>
          <cell r="Y271">
            <v>-3846176.4865602534</v>
          </cell>
        </row>
        <row r="272">
          <cell r="A272">
            <v>6004501</v>
          </cell>
          <cell r="B272" t="str">
            <v>Other</v>
          </cell>
          <cell r="D272">
            <v>-377</v>
          </cell>
          <cell r="F272">
            <v>-56035</v>
          </cell>
          <cell r="J272">
            <v>-377</v>
          </cell>
          <cell r="K272">
            <v>-56035</v>
          </cell>
          <cell r="L272" t="str">
            <v>0</v>
          </cell>
          <cell r="M272" t="str">
            <v>0</v>
          </cell>
          <cell r="N272">
            <v>6</v>
          </cell>
          <cell r="R272">
            <v>-377</v>
          </cell>
          <cell r="S272">
            <v>-56035</v>
          </cell>
          <cell r="T272">
            <v>7.2478578917693354E-3</v>
          </cell>
          <cell r="U272">
            <v>7</v>
          </cell>
          <cell r="V272">
            <v>-1.3256900699604501E-2</v>
          </cell>
          <cell r="W272">
            <v>-376.99275214210826</v>
          </cell>
          <cell r="Y272">
            <v>-56035.013256900696</v>
          </cell>
        </row>
        <row r="273">
          <cell r="A273">
            <v>6006001</v>
          </cell>
          <cell r="B273" t="str">
            <v>Company labor</v>
          </cell>
          <cell r="D273">
            <v>-280936.99</v>
          </cell>
          <cell r="F273">
            <v>-42969359.25</v>
          </cell>
          <cell r="J273">
            <v>-280936.99</v>
          </cell>
          <cell r="K273">
            <v>-42969359.25</v>
          </cell>
          <cell r="L273">
            <v>129229.72800000002</v>
          </cell>
          <cell r="M273">
            <v>19998120</v>
          </cell>
          <cell r="N273">
            <v>6</v>
          </cell>
          <cell r="R273">
            <v>-410166.71799999999</v>
          </cell>
          <cell r="S273">
            <v>-62967479.25</v>
          </cell>
          <cell r="T273">
            <v>-813.36222898823326</v>
          </cell>
          <cell r="U273">
            <v>7</v>
          </cell>
          <cell r="V273">
            <v>-115484.78457093239</v>
          </cell>
          <cell r="W273">
            <v>-410980.0802289882</v>
          </cell>
          <cell r="Y273">
            <v>-63082964.034570932</v>
          </cell>
        </row>
        <row r="274">
          <cell r="A274">
            <v>6006201</v>
          </cell>
          <cell r="B274" t="str">
            <v>Contract Labor</v>
          </cell>
          <cell r="D274">
            <v>-86496.68</v>
          </cell>
          <cell r="F274">
            <v>-13161133.76</v>
          </cell>
          <cell r="J274">
            <v>-86496.68</v>
          </cell>
          <cell r="K274">
            <v>-13161133.76</v>
          </cell>
          <cell r="L274">
            <v>4333.0698000000002</v>
          </cell>
          <cell r="M274">
            <v>670752.51840000006</v>
          </cell>
          <cell r="N274">
            <v>6</v>
          </cell>
          <cell r="R274">
            <v>-90829.749799999991</v>
          </cell>
          <cell r="S274">
            <v>-13831886.2784</v>
          </cell>
          <cell r="T274">
            <v>-762.17613980267697</v>
          </cell>
          <cell r="U274">
            <v>7</v>
          </cell>
          <cell r="V274">
            <v>-116982.96508166182</v>
          </cell>
          <cell r="W274">
            <v>-91591.925939802662</v>
          </cell>
          <cell r="Y274">
            <v>-13948869.243481662</v>
          </cell>
        </row>
        <row r="275">
          <cell r="A275">
            <v>6006210</v>
          </cell>
          <cell r="B275" t="str">
            <v>Temporary Contract Labor</v>
          </cell>
          <cell r="D275">
            <v>-12952.99</v>
          </cell>
          <cell r="F275">
            <v>-1983104</v>
          </cell>
          <cell r="J275">
            <v>-12952.99</v>
          </cell>
          <cell r="K275">
            <v>-1983104</v>
          </cell>
          <cell r="L275" t="str">
            <v>0</v>
          </cell>
          <cell r="M275" t="str">
            <v>0</v>
          </cell>
          <cell r="N275">
            <v>6</v>
          </cell>
          <cell r="R275">
            <v>-12952.99</v>
          </cell>
          <cell r="S275">
            <v>-1983104</v>
          </cell>
          <cell r="T275">
            <v>-4.0601789333075372E-2</v>
          </cell>
          <cell r="U275">
            <v>7</v>
          </cell>
          <cell r="V275">
            <v>5.2206216346906087E-2</v>
          </cell>
          <cell r="W275">
            <v>-12953.030601789333</v>
          </cell>
          <cell r="Y275">
            <v>-1983103.9477937836</v>
          </cell>
        </row>
        <row r="276">
          <cell r="A276">
            <v>6006220</v>
          </cell>
          <cell r="B276" t="str">
            <v>Permanent Contract Labor</v>
          </cell>
          <cell r="D276" t="str">
            <v>0</v>
          </cell>
          <cell r="F276" t="str">
            <v>0</v>
          </cell>
          <cell r="J276">
            <v>0</v>
          </cell>
          <cell r="K276">
            <v>0</v>
          </cell>
          <cell r="L276" t="str">
            <v>0</v>
          </cell>
          <cell r="M276" t="str">
            <v>0</v>
          </cell>
          <cell r="N276">
            <v>6</v>
          </cell>
          <cell r="R276">
            <v>0</v>
          </cell>
          <cell r="S276">
            <v>0</v>
          </cell>
          <cell r="T276">
            <v>0</v>
          </cell>
          <cell r="U276">
            <v>7</v>
          </cell>
          <cell r="V276">
            <v>0</v>
          </cell>
          <cell r="W276">
            <v>0</v>
          </cell>
          <cell r="Y276">
            <v>0</v>
          </cell>
        </row>
        <row r="277">
          <cell r="A277">
            <v>6006501</v>
          </cell>
          <cell r="B277" t="str">
            <v>Contract Services &amp; Equip</v>
          </cell>
          <cell r="D277">
            <v>-490692.96</v>
          </cell>
          <cell r="F277">
            <v>-75017384.019999996</v>
          </cell>
          <cell r="J277">
            <v>-490692.96</v>
          </cell>
          <cell r="K277">
            <v>-75017384.019999996</v>
          </cell>
          <cell r="L277">
            <v>194556.47319999998</v>
          </cell>
          <cell r="M277">
            <v>30128873.635600001</v>
          </cell>
          <cell r="N277">
            <v>6</v>
          </cell>
          <cell r="R277">
            <v>-685249.43319999997</v>
          </cell>
          <cell r="S277">
            <v>-105146257.6556</v>
          </cell>
          <cell r="T277">
            <v>-3347.0763212361489</v>
          </cell>
          <cell r="U277">
            <v>7</v>
          </cell>
          <cell r="V277">
            <v>-491829.56921737269</v>
          </cell>
          <cell r="W277">
            <v>-688596.50952123618</v>
          </cell>
          <cell r="Y277">
            <v>-105638087.22481737</v>
          </cell>
        </row>
        <row r="278">
          <cell r="A278">
            <v>6006701</v>
          </cell>
          <cell r="B278" t="str">
            <v>Professional Services</v>
          </cell>
          <cell r="D278">
            <v>-22352.77</v>
          </cell>
          <cell r="F278">
            <v>-3423770.75</v>
          </cell>
          <cell r="J278">
            <v>-22352.77</v>
          </cell>
          <cell r="K278">
            <v>-3423770.75</v>
          </cell>
          <cell r="L278" t="str">
            <v>0</v>
          </cell>
          <cell r="M278" t="str">
            <v>0</v>
          </cell>
          <cell r="N278">
            <v>6</v>
          </cell>
          <cell r="R278">
            <v>-22352.77</v>
          </cell>
          <cell r="S278">
            <v>-3423770.75</v>
          </cell>
          <cell r="T278">
            <v>583.62203984285725</v>
          </cell>
          <cell r="U278">
            <v>7</v>
          </cell>
          <cell r="V278">
            <v>90099.028161366354</v>
          </cell>
          <cell r="W278">
            <v>-21769.147960157145</v>
          </cell>
          <cell r="Y278">
            <v>-3333671.7218386335</v>
          </cell>
        </row>
        <row r="279">
          <cell r="A279">
            <v>6007001</v>
          </cell>
          <cell r="B279" t="str">
            <v>Environmental Expenses</v>
          </cell>
          <cell r="D279">
            <v>-26289.15</v>
          </cell>
          <cell r="F279">
            <v>-4042930</v>
          </cell>
          <cell r="J279">
            <v>-26289.15</v>
          </cell>
          <cell r="K279">
            <v>-4042930</v>
          </cell>
          <cell r="L279">
            <v>35944.660000000003</v>
          </cell>
          <cell r="M279">
            <v>5588782.0999999996</v>
          </cell>
          <cell r="N279">
            <v>6</v>
          </cell>
          <cell r="R279">
            <v>-62233.810000000005</v>
          </cell>
          <cell r="S279">
            <v>-9631712.0999999996</v>
          </cell>
          <cell r="T279">
            <v>6934.2381754269736</v>
          </cell>
          <cell r="U279">
            <v>7</v>
          </cell>
          <cell r="V279">
            <v>1078271.2526726993</v>
          </cell>
          <cell r="W279">
            <v>-55299.571824573031</v>
          </cell>
          <cell r="Y279">
            <v>-8553440.8473272994</v>
          </cell>
        </row>
        <row r="280">
          <cell r="A280">
            <v>6007501</v>
          </cell>
          <cell r="B280" t="str">
            <v>Local Licensing Fees</v>
          </cell>
          <cell r="D280">
            <v>-123202.72</v>
          </cell>
          <cell r="F280">
            <v>-18863982.34</v>
          </cell>
          <cell r="J280">
            <v>-123202.72</v>
          </cell>
          <cell r="K280">
            <v>-18863982.34</v>
          </cell>
          <cell r="L280">
            <v>640.03</v>
          </cell>
          <cell r="M280">
            <v>99083.41</v>
          </cell>
          <cell r="N280">
            <v>6</v>
          </cell>
          <cell r="R280">
            <v>-123842.75</v>
          </cell>
          <cell r="S280">
            <v>-18963065.75</v>
          </cell>
          <cell r="T280">
            <v>-7521.3144538040651</v>
          </cell>
          <cell r="U280">
            <v>7</v>
          </cell>
          <cell r="V280">
            <v>-1157062.1631104122</v>
          </cell>
          <cell r="W280">
            <v>-131364.06445380405</v>
          </cell>
          <cell r="Y280">
            <v>-20120127.913110413</v>
          </cell>
        </row>
        <row r="281">
          <cell r="A281">
            <v>6008001</v>
          </cell>
          <cell r="B281" t="str">
            <v>General and Administrative</v>
          </cell>
          <cell r="D281">
            <v>-527907.02</v>
          </cell>
          <cell r="F281">
            <v>-80773378.609999999</v>
          </cell>
          <cell r="G281">
            <v>0</v>
          </cell>
          <cell r="H281">
            <v>9</v>
          </cell>
          <cell r="I281">
            <v>0</v>
          </cell>
          <cell r="J281">
            <v>-527907.02</v>
          </cell>
          <cell r="K281">
            <v>-80773378.609999999</v>
          </cell>
          <cell r="L281">
            <v>103395.35680000001</v>
          </cell>
          <cell r="M281">
            <v>16002216.080000002</v>
          </cell>
          <cell r="N281">
            <v>6</v>
          </cell>
          <cell r="R281">
            <v>-631302.37679999997</v>
          </cell>
          <cell r="S281">
            <v>-96775594.689999998</v>
          </cell>
          <cell r="T281">
            <v>-8226.3279358624277</v>
          </cell>
          <cell r="U281">
            <v>7</v>
          </cell>
          <cell r="V281">
            <v>-1256952.3161085807</v>
          </cell>
          <cell r="W281">
            <v>-639528.70473586244</v>
          </cell>
          <cell r="Y281">
            <v>-98032547.006108582</v>
          </cell>
        </row>
        <row r="282">
          <cell r="A282">
            <v>6011001</v>
          </cell>
          <cell r="B282" t="str">
            <v>Processing Cost</v>
          </cell>
          <cell r="D282">
            <v>-630861.82999999996</v>
          </cell>
          <cell r="F282">
            <v>-96981843.319999993</v>
          </cell>
          <cell r="G282">
            <v>0</v>
          </cell>
          <cell r="H282">
            <v>14</v>
          </cell>
          <cell r="I282">
            <v>0</v>
          </cell>
          <cell r="J282">
            <v>-630861.82999999996</v>
          </cell>
          <cell r="K282">
            <v>-96981843.319999993</v>
          </cell>
          <cell r="L282" t="str">
            <v>0</v>
          </cell>
          <cell r="M282" t="str">
            <v>0</v>
          </cell>
          <cell r="N282">
            <v>6</v>
          </cell>
          <cell r="R282">
            <v>-630861.82999999996</v>
          </cell>
          <cell r="S282">
            <v>-96981843.319999993</v>
          </cell>
          <cell r="T282">
            <v>-64421.39305260776</v>
          </cell>
          <cell r="U282">
            <v>7</v>
          </cell>
          <cell r="V282">
            <v>-9918981.8654741812</v>
          </cell>
          <cell r="W282">
            <v>-695283.22305260773</v>
          </cell>
          <cell r="Y282">
            <v>-106900825.18547417</v>
          </cell>
        </row>
        <row r="283">
          <cell r="A283">
            <v>6012001</v>
          </cell>
          <cell r="B283" t="str">
            <v>Expense for Barter Operations</v>
          </cell>
          <cell r="D283">
            <v>-500751.55</v>
          </cell>
          <cell r="F283">
            <v>-76864878.420000002</v>
          </cell>
          <cell r="J283">
            <v>-500751.55</v>
          </cell>
          <cell r="K283">
            <v>-76864878.420000002</v>
          </cell>
          <cell r="L283" t="str">
            <v>0</v>
          </cell>
          <cell r="M283" t="str">
            <v>0</v>
          </cell>
          <cell r="N283">
            <v>6</v>
          </cell>
          <cell r="R283">
            <v>-500751.55</v>
          </cell>
          <cell r="S283">
            <v>-76864878.420000002</v>
          </cell>
          <cell r="W283">
            <v>-500751.55</v>
          </cell>
          <cell r="Y283">
            <v>-76864878.420000002</v>
          </cell>
        </row>
        <row r="284">
          <cell r="A284">
            <v>6050101</v>
          </cell>
          <cell r="B284" t="str">
            <v>WO Drilling Contract Day Rate</v>
          </cell>
          <cell r="D284">
            <v>-37276.910000000003</v>
          </cell>
          <cell r="F284">
            <v>-5699640</v>
          </cell>
          <cell r="J284">
            <v>-37276.910000000003</v>
          </cell>
          <cell r="K284">
            <v>-5699640</v>
          </cell>
          <cell r="L284" t="str">
            <v>0</v>
          </cell>
          <cell r="M284" t="str">
            <v>0</v>
          </cell>
          <cell r="N284">
            <v>6</v>
          </cell>
          <cell r="R284">
            <v>-37276.910000000003</v>
          </cell>
          <cell r="S284">
            <v>-5699640</v>
          </cell>
          <cell r="W284">
            <v>-37276.910000000003</v>
          </cell>
          <cell r="Y284">
            <v>-5699640</v>
          </cell>
        </row>
        <row r="285">
          <cell r="A285">
            <v>6050501</v>
          </cell>
          <cell r="B285" t="str">
            <v>WO Mobilization/Demob</v>
          </cell>
          <cell r="D285">
            <v>-154208.88</v>
          </cell>
          <cell r="F285">
            <v>-23642768.649999999</v>
          </cell>
          <cell r="J285">
            <v>-154208.88</v>
          </cell>
          <cell r="K285">
            <v>-23642768.649999999</v>
          </cell>
          <cell r="L285" t="str">
            <v>0</v>
          </cell>
          <cell r="M285" t="str">
            <v>0</v>
          </cell>
          <cell r="N285">
            <v>6</v>
          </cell>
          <cell r="R285">
            <v>-154208.88</v>
          </cell>
          <cell r="S285">
            <v>-23642768.649999999</v>
          </cell>
          <cell r="W285">
            <v>-154208.88</v>
          </cell>
          <cell r="Y285">
            <v>-23642768.649999999</v>
          </cell>
        </row>
        <row r="286">
          <cell r="A286">
            <v>6050702</v>
          </cell>
          <cell r="B286" t="str">
            <v>WO Flow lines connectors well</v>
          </cell>
          <cell r="D286" t="str">
            <v>0</v>
          </cell>
          <cell r="F286" t="str">
            <v>0</v>
          </cell>
          <cell r="J286">
            <v>0</v>
          </cell>
          <cell r="K286">
            <v>0</v>
          </cell>
          <cell r="L286" t="str">
            <v>0</v>
          </cell>
          <cell r="M286" t="str">
            <v>0</v>
          </cell>
          <cell r="N286">
            <v>6</v>
          </cell>
          <cell r="R286">
            <v>0</v>
          </cell>
          <cell r="S286">
            <v>0</v>
          </cell>
          <cell r="W286">
            <v>0</v>
          </cell>
          <cell r="Y286">
            <v>0</v>
          </cell>
        </row>
        <row r="287">
          <cell r="A287">
            <v>6051001</v>
          </cell>
          <cell r="B287" t="str">
            <v>WO Cementing &amp; Cementing Servi</v>
          </cell>
          <cell r="D287">
            <v>-150</v>
          </cell>
          <cell r="F287">
            <v>-21765</v>
          </cell>
          <cell r="J287">
            <v>-150</v>
          </cell>
          <cell r="K287">
            <v>-21765</v>
          </cell>
          <cell r="L287" t="str">
            <v>0</v>
          </cell>
          <cell r="M287" t="str">
            <v>0</v>
          </cell>
          <cell r="N287">
            <v>6</v>
          </cell>
          <cell r="R287">
            <v>-150</v>
          </cell>
          <cell r="S287">
            <v>-21765</v>
          </cell>
          <cell r="W287">
            <v>-150</v>
          </cell>
          <cell r="Y287">
            <v>-21765</v>
          </cell>
        </row>
        <row r="288">
          <cell r="A288">
            <v>6051501</v>
          </cell>
          <cell r="B288" t="str">
            <v>WO Chemicals</v>
          </cell>
          <cell r="D288">
            <v>-27403.35</v>
          </cell>
          <cell r="F288">
            <v>-4193297.03</v>
          </cell>
          <cell r="J288">
            <v>-27403.35</v>
          </cell>
          <cell r="K288">
            <v>-4193297.03</v>
          </cell>
          <cell r="L288">
            <v>17799.212159999999</v>
          </cell>
          <cell r="M288">
            <v>2755268.7004800001</v>
          </cell>
          <cell r="N288">
            <v>6</v>
          </cell>
          <cell r="R288">
            <v>-45202.562160000001</v>
          </cell>
          <cell r="S288">
            <v>-6948565.7304800004</v>
          </cell>
          <cell r="W288">
            <v>-45202.562160000001</v>
          </cell>
          <cell r="Y288">
            <v>-6948565.7304800004</v>
          </cell>
        </row>
        <row r="289">
          <cell r="A289">
            <v>6052001</v>
          </cell>
          <cell r="B289" t="str">
            <v>WO Wireline Logging</v>
          </cell>
          <cell r="D289" t="str">
            <v>0</v>
          </cell>
          <cell r="F289" t="str">
            <v>0</v>
          </cell>
          <cell r="J289">
            <v>0</v>
          </cell>
          <cell r="K289">
            <v>0</v>
          </cell>
          <cell r="L289" t="str">
            <v>0</v>
          </cell>
          <cell r="M289" t="str">
            <v>0</v>
          </cell>
          <cell r="N289">
            <v>6</v>
          </cell>
          <cell r="R289">
            <v>0</v>
          </cell>
          <cell r="S289">
            <v>0</v>
          </cell>
          <cell r="W289">
            <v>0</v>
          </cell>
          <cell r="Y289">
            <v>0</v>
          </cell>
        </row>
        <row r="290">
          <cell r="A290">
            <v>6053001</v>
          </cell>
          <cell r="B290" t="str">
            <v>WO Formation Testing</v>
          </cell>
          <cell r="D290">
            <v>-29436.59</v>
          </cell>
          <cell r="F290">
            <v>-4495845.79</v>
          </cell>
          <cell r="J290">
            <v>-29436.59</v>
          </cell>
          <cell r="K290">
            <v>-4495845.79</v>
          </cell>
          <cell r="L290" t="str">
            <v>0</v>
          </cell>
          <cell r="M290" t="str">
            <v>0</v>
          </cell>
          <cell r="N290">
            <v>6</v>
          </cell>
          <cell r="R290">
            <v>-29436.59</v>
          </cell>
          <cell r="S290">
            <v>-4495845.79</v>
          </cell>
          <cell r="W290">
            <v>-29436.59</v>
          </cell>
          <cell r="Y290">
            <v>-4495845.79</v>
          </cell>
        </row>
        <row r="291">
          <cell r="A291">
            <v>6053501</v>
          </cell>
          <cell r="B291" t="str">
            <v>WO Geological Testing</v>
          </cell>
          <cell r="D291">
            <v>-615226.06999999995</v>
          </cell>
          <cell r="F291">
            <v>-94345547.709999993</v>
          </cell>
          <cell r="J291">
            <v>-615226.06999999995</v>
          </cell>
          <cell r="K291">
            <v>-94345547.709999993</v>
          </cell>
          <cell r="L291" t="str">
            <v>0</v>
          </cell>
          <cell r="M291" t="str">
            <v>0</v>
          </cell>
          <cell r="N291">
            <v>6</v>
          </cell>
          <cell r="R291">
            <v>-615226.06999999995</v>
          </cell>
          <cell r="S291">
            <v>-94345547.709999993</v>
          </cell>
          <cell r="W291">
            <v>-615226.06999999995</v>
          </cell>
          <cell r="Y291">
            <v>-94345547.709999993</v>
          </cell>
        </row>
        <row r="292">
          <cell r="A292">
            <v>6054001</v>
          </cell>
          <cell r="B292" t="str">
            <v>WO Testing Tubular Goods</v>
          </cell>
          <cell r="D292" t="str">
            <v>0</v>
          </cell>
          <cell r="F292" t="str">
            <v>0</v>
          </cell>
          <cell r="J292">
            <v>0</v>
          </cell>
          <cell r="K292">
            <v>0</v>
          </cell>
          <cell r="L292" t="str">
            <v>0</v>
          </cell>
          <cell r="M292" t="str">
            <v>0</v>
          </cell>
          <cell r="N292">
            <v>6</v>
          </cell>
          <cell r="R292">
            <v>0</v>
          </cell>
          <cell r="S292">
            <v>0</v>
          </cell>
          <cell r="W292">
            <v>0</v>
          </cell>
          <cell r="Y292">
            <v>0</v>
          </cell>
        </row>
        <row r="293">
          <cell r="A293">
            <v>6054501</v>
          </cell>
          <cell r="B293" t="str">
            <v>WO Stimulation Treatment</v>
          </cell>
          <cell r="D293" t="str">
            <v>0</v>
          </cell>
          <cell r="F293" t="str">
            <v>0</v>
          </cell>
          <cell r="J293">
            <v>0</v>
          </cell>
          <cell r="K293">
            <v>0</v>
          </cell>
          <cell r="L293" t="str">
            <v>0</v>
          </cell>
          <cell r="M293" t="str">
            <v>0</v>
          </cell>
          <cell r="N293">
            <v>6</v>
          </cell>
          <cell r="R293">
            <v>0</v>
          </cell>
          <cell r="S293">
            <v>0</v>
          </cell>
          <cell r="W293">
            <v>0</v>
          </cell>
          <cell r="Y293">
            <v>0</v>
          </cell>
        </row>
        <row r="294">
          <cell r="A294">
            <v>6055001</v>
          </cell>
          <cell r="B294" t="str">
            <v>WO Drill Bits</v>
          </cell>
          <cell r="D294" t="str">
            <v>0</v>
          </cell>
          <cell r="F294" t="str">
            <v>0</v>
          </cell>
          <cell r="J294">
            <v>0</v>
          </cell>
          <cell r="K294">
            <v>0</v>
          </cell>
          <cell r="L294" t="str">
            <v>0</v>
          </cell>
          <cell r="M294" t="str">
            <v>0</v>
          </cell>
          <cell r="N294">
            <v>6</v>
          </cell>
          <cell r="R294">
            <v>0</v>
          </cell>
          <cell r="S294">
            <v>0</v>
          </cell>
          <cell r="W294">
            <v>0</v>
          </cell>
          <cell r="Y294">
            <v>0</v>
          </cell>
        </row>
        <row r="295">
          <cell r="A295">
            <v>6055501</v>
          </cell>
          <cell r="B295" t="str">
            <v>WO Tools &amp; Equipment Rental</v>
          </cell>
          <cell r="D295">
            <v>-234407.27</v>
          </cell>
          <cell r="F295">
            <v>-35880850</v>
          </cell>
          <cell r="J295">
            <v>-234407.27</v>
          </cell>
          <cell r="K295">
            <v>-35880850</v>
          </cell>
          <cell r="L295">
            <v>124610.92264800001</v>
          </cell>
          <cell r="M295">
            <v>19300547.439864002</v>
          </cell>
          <cell r="N295">
            <v>6</v>
          </cell>
          <cell r="R295">
            <v>-359018.19264799997</v>
          </cell>
          <cell r="S295">
            <v>-55181397.439864002</v>
          </cell>
          <cell r="W295">
            <v>-359018.19264799997</v>
          </cell>
          <cell r="Y295">
            <v>-55181397.439864002</v>
          </cell>
        </row>
        <row r="296">
          <cell r="A296">
            <v>6055701</v>
          </cell>
          <cell r="B296" t="str">
            <v>WO Materials &amp; Supplies</v>
          </cell>
          <cell r="D296">
            <v>-116668.71</v>
          </cell>
          <cell r="F296">
            <v>-17037429.140000001</v>
          </cell>
          <cell r="J296">
            <v>-116668.71</v>
          </cell>
          <cell r="K296">
            <v>-17037429.140000001</v>
          </cell>
          <cell r="L296">
            <v>46980.153072000001</v>
          </cell>
          <cell r="M296">
            <v>6865926.4643040011</v>
          </cell>
          <cell r="N296">
            <v>6</v>
          </cell>
          <cell r="R296">
            <v>-163648.86307200001</v>
          </cell>
          <cell r="S296">
            <v>-23903355.604304001</v>
          </cell>
          <cell r="W296">
            <v>-163648.86307200001</v>
          </cell>
          <cell r="Y296">
            <v>-23903355.604304001</v>
          </cell>
        </row>
        <row r="297">
          <cell r="A297">
            <v>6056001</v>
          </cell>
          <cell r="B297" t="str">
            <v>WO Company labor</v>
          </cell>
          <cell r="D297">
            <v>-96372.75</v>
          </cell>
          <cell r="F297">
            <v>-14774993.689999999</v>
          </cell>
          <cell r="J297">
            <v>-96372.75</v>
          </cell>
          <cell r="K297">
            <v>-14774993.689999999</v>
          </cell>
          <cell r="L297">
            <v>98860.74192</v>
          </cell>
          <cell r="M297">
            <v>15298561.799999999</v>
          </cell>
          <cell r="N297">
            <v>6</v>
          </cell>
          <cell r="R297">
            <v>-195233.49192</v>
          </cell>
          <cell r="S297">
            <v>-30073555.489999998</v>
          </cell>
          <cell r="W297">
            <v>-195233.49192</v>
          </cell>
          <cell r="Y297">
            <v>-30073555.489999998</v>
          </cell>
        </row>
        <row r="298">
          <cell r="A298">
            <v>6056201</v>
          </cell>
          <cell r="B298" t="str">
            <v>WO Contract Labor</v>
          </cell>
          <cell r="D298">
            <v>-116406.5</v>
          </cell>
          <cell r="F298">
            <v>-17860659.629999999</v>
          </cell>
          <cell r="J298">
            <v>-116406.5</v>
          </cell>
          <cell r="K298">
            <v>-17860659.629999999</v>
          </cell>
          <cell r="L298">
            <v>2950.9087320000003</v>
          </cell>
          <cell r="M298">
            <v>456904.71057600004</v>
          </cell>
          <cell r="N298">
            <v>6</v>
          </cell>
          <cell r="R298">
            <v>-119357.408732</v>
          </cell>
          <cell r="S298">
            <v>-18317564.340576001</v>
          </cell>
          <cell r="W298">
            <v>-119357.408732</v>
          </cell>
          <cell r="Y298">
            <v>-18317564.340576001</v>
          </cell>
        </row>
        <row r="299">
          <cell r="A299">
            <v>6056501</v>
          </cell>
          <cell r="B299" t="str">
            <v>WO Contract Services &amp; Equip</v>
          </cell>
          <cell r="D299" t="str">
            <v>0</v>
          </cell>
          <cell r="F299" t="str">
            <v>0</v>
          </cell>
          <cell r="J299">
            <v>0</v>
          </cell>
          <cell r="K299">
            <v>0</v>
          </cell>
          <cell r="L299" t="str">
            <v>0</v>
          </cell>
          <cell r="M299" t="str">
            <v>0</v>
          </cell>
          <cell r="N299">
            <v>6</v>
          </cell>
          <cell r="R299">
            <v>0</v>
          </cell>
          <cell r="S299">
            <v>0</v>
          </cell>
          <cell r="W299">
            <v>0</v>
          </cell>
          <cell r="Y299">
            <v>0</v>
          </cell>
        </row>
        <row r="300">
          <cell r="A300">
            <v>6056701</v>
          </cell>
          <cell r="B300" t="str">
            <v>WO Professional Services</v>
          </cell>
          <cell r="D300">
            <v>-95121.8</v>
          </cell>
          <cell r="F300">
            <v>-14693553.68</v>
          </cell>
          <cell r="J300">
            <v>-95121.8</v>
          </cell>
          <cell r="K300">
            <v>-14693553.68</v>
          </cell>
          <cell r="L300" t="str">
            <v>0</v>
          </cell>
          <cell r="M300" t="str">
            <v>0</v>
          </cell>
          <cell r="N300">
            <v>6</v>
          </cell>
          <cell r="R300">
            <v>-95121.8</v>
          </cell>
          <cell r="S300">
            <v>-14693553.68</v>
          </cell>
          <cell r="W300">
            <v>-95121.8</v>
          </cell>
          <cell r="Y300">
            <v>-14693553.68</v>
          </cell>
        </row>
        <row r="301">
          <cell r="A301">
            <v>6057001</v>
          </cell>
          <cell r="B301" t="str">
            <v>WO Fuel &amp; Power</v>
          </cell>
          <cell r="D301">
            <v>-43414.19</v>
          </cell>
          <cell r="F301">
            <v>-6648029.46</v>
          </cell>
          <cell r="J301">
            <v>-43414.19</v>
          </cell>
          <cell r="K301">
            <v>-6648029.46</v>
          </cell>
          <cell r="L301">
            <v>58828.194000000003</v>
          </cell>
          <cell r="M301">
            <v>9063247.5996479988</v>
          </cell>
          <cell r="N301">
            <v>6</v>
          </cell>
          <cell r="R301">
            <v>-102242.38400000001</v>
          </cell>
          <cell r="S301">
            <v>-15711277.059648</v>
          </cell>
          <cell r="W301">
            <v>-102242.38400000001</v>
          </cell>
          <cell r="Y301">
            <v>-15711277.059648</v>
          </cell>
        </row>
        <row r="302">
          <cell r="A302">
            <v>6057501</v>
          </cell>
          <cell r="B302" t="str">
            <v>WO Transportation</v>
          </cell>
          <cell r="D302">
            <v>-48994.49</v>
          </cell>
          <cell r="F302">
            <v>-7497779.2199999997</v>
          </cell>
          <cell r="J302">
            <v>-48994.49</v>
          </cell>
          <cell r="K302">
            <v>-7497779.2199999997</v>
          </cell>
          <cell r="L302">
            <v>98642.113199999993</v>
          </cell>
          <cell r="M302">
            <v>15274805.003999999</v>
          </cell>
          <cell r="N302">
            <v>6</v>
          </cell>
          <cell r="R302">
            <v>-147636.60319999998</v>
          </cell>
          <cell r="S302">
            <v>-22772584.223999999</v>
          </cell>
          <cell r="W302">
            <v>-147636.60319999998</v>
          </cell>
          <cell r="Y302">
            <v>-22772584.223999999</v>
          </cell>
        </row>
        <row r="303">
          <cell r="A303">
            <v>6058001</v>
          </cell>
          <cell r="B303" t="str">
            <v>WO Communication Expense</v>
          </cell>
          <cell r="D303">
            <v>-6055</v>
          </cell>
          <cell r="F303">
            <v>-930080.5</v>
          </cell>
          <cell r="J303">
            <v>-6055</v>
          </cell>
          <cell r="K303">
            <v>-930080.5</v>
          </cell>
          <cell r="L303">
            <v>5300.7963840000002</v>
          </cell>
          <cell r="M303">
            <v>820566.18748800003</v>
          </cell>
          <cell r="N303">
            <v>6</v>
          </cell>
          <cell r="R303">
            <v>-11355.796384000001</v>
          </cell>
          <cell r="S303">
            <v>-1750646.6874879999</v>
          </cell>
          <cell r="W303">
            <v>-11355.796384000001</v>
          </cell>
          <cell r="Y303">
            <v>-1750646.6874879999</v>
          </cell>
        </row>
        <row r="304">
          <cell r="A304">
            <v>6058201</v>
          </cell>
          <cell r="B304" t="str">
            <v>WO Repairs &amp; Maintenance</v>
          </cell>
          <cell r="D304">
            <v>-6686.76</v>
          </cell>
          <cell r="F304">
            <v>-930170.79</v>
          </cell>
          <cell r="J304">
            <v>-6686.76</v>
          </cell>
          <cell r="K304">
            <v>-930170.79</v>
          </cell>
          <cell r="L304">
            <v>3475.0853280000001</v>
          </cell>
          <cell r="M304">
            <v>535958.01835200004</v>
          </cell>
          <cell r="N304">
            <v>6</v>
          </cell>
          <cell r="R304">
            <v>-10161.845327999999</v>
          </cell>
          <cell r="S304">
            <v>-1466128.8083520001</v>
          </cell>
          <cell r="W304">
            <v>-10161.845327999999</v>
          </cell>
          <cell r="Y304">
            <v>-1466128.8083520001</v>
          </cell>
        </row>
        <row r="305">
          <cell r="A305">
            <v>6058501</v>
          </cell>
          <cell r="B305" t="str">
            <v>WO Environmental Expense</v>
          </cell>
          <cell r="D305" t="str">
            <v>0</v>
          </cell>
          <cell r="F305" t="str">
            <v>0</v>
          </cell>
          <cell r="J305">
            <v>0</v>
          </cell>
          <cell r="K305">
            <v>0</v>
          </cell>
          <cell r="L305">
            <v>0</v>
          </cell>
          <cell r="M305">
            <v>0</v>
          </cell>
          <cell r="N305">
            <v>6</v>
          </cell>
          <cell r="R305">
            <v>0</v>
          </cell>
          <cell r="S305">
            <v>0</v>
          </cell>
          <cell r="W305">
            <v>0</v>
          </cell>
          <cell r="Y305">
            <v>0</v>
          </cell>
        </row>
        <row r="306">
          <cell r="A306">
            <v>6058701</v>
          </cell>
          <cell r="B306" t="str">
            <v>WO Local Licensing Fees</v>
          </cell>
          <cell r="D306">
            <v>-20444.900000000001</v>
          </cell>
          <cell r="F306">
            <v>-3131859.06</v>
          </cell>
          <cell r="J306">
            <v>-20444.900000000001</v>
          </cell>
          <cell r="K306">
            <v>-3131859.06</v>
          </cell>
          <cell r="L306">
            <v>16252.541999999998</v>
          </cell>
          <cell r="M306">
            <v>2509039.9079999998</v>
          </cell>
          <cell r="N306">
            <v>6</v>
          </cell>
          <cell r="R306">
            <v>-36697.441999999995</v>
          </cell>
          <cell r="S306">
            <v>-5640898.9680000003</v>
          </cell>
          <cell r="W306">
            <v>-36697.441999999995</v>
          </cell>
          <cell r="Y306">
            <v>-5640898.9680000003</v>
          </cell>
        </row>
        <row r="307">
          <cell r="A307">
            <v>6059001</v>
          </cell>
          <cell r="B307" t="str">
            <v>WO General &amp; Administrative</v>
          </cell>
          <cell r="D307">
            <v>-111178.21</v>
          </cell>
          <cell r="F307">
            <v>-17030324.359999999</v>
          </cell>
          <cell r="J307">
            <v>-111178.21</v>
          </cell>
          <cell r="K307">
            <v>-17030324.359999999</v>
          </cell>
          <cell r="L307">
            <v>79097.447952000002</v>
          </cell>
          <cell r="M307">
            <v>12241695.301200001</v>
          </cell>
          <cell r="N307">
            <v>6</v>
          </cell>
          <cell r="R307">
            <v>-190275.65795200001</v>
          </cell>
          <cell r="S307">
            <v>-29272019.661200002</v>
          </cell>
          <cell r="W307">
            <v>-190275.65795200001</v>
          </cell>
          <cell r="Y307">
            <v>-29272019.661200002</v>
          </cell>
        </row>
        <row r="308">
          <cell r="A308">
            <v>6991001</v>
          </cell>
          <cell r="B308" t="str">
            <v>Depletion Proven Aqu.Costs</v>
          </cell>
          <cell r="D308">
            <v>-11171762</v>
          </cell>
          <cell r="F308">
            <v>-1525820848</v>
          </cell>
          <cell r="J308">
            <v>-11171762</v>
          </cell>
          <cell r="K308">
            <v>-1525820848</v>
          </cell>
          <cell r="L308">
            <v>0</v>
          </cell>
          <cell r="M308">
            <v>0</v>
          </cell>
          <cell r="N308">
            <v>5</v>
          </cell>
          <cell r="R308">
            <v>-11171762</v>
          </cell>
          <cell r="S308">
            <v>-1525820848</v>
          </cell>
          <cell r="T308">
            <v>-164020.2484873822</v>
          </cell>
          <cell r="U308">
            <v>7</v>
          </cell>
          <cell r="V308">
            <v>-22879064.321493387</v>
          </cell>
          <cell r="W308">
            <v>-11335782.248487383</v>
          </cell>
          <cell r="Y308">
            <v>-1548699912.3214934</v>
          </cell>
        </row>
        <row r="309">
          <cell r="A309">
            <v>6995001</v>
          </cell>
          <cell r="B309" t="str">
            <v>Depreciation - Corp. Assets</v>
          </cell>
          <cell r="D309">
            <v>-697386.85</v>
          </cell>
          <cell r="F309">
            <v>-76229815.549999997</v>
          </cell>
          <cell r="G309">
            <v>0</v>
          </cell>
          <cell r="H309">
            <v>2</v>
          </cell>
          <cell r="I309">
            <v>0</v>
          </cell>
          <cell r="J309">
            <v>-697386.85</v>
          </cell>
          <cell r="K309">
            <v>-76229815.549999997</v>
          </cell>
          <cell r="R309">
            <v>-697386.85</v>
          </cell>
          <cell r="S309">
            <v>-76229815.549999997</v>
          </cell>
          <cell r="W309">
            <v>-697386.85</v>
          </cell>
          <cell r="Y309">
            <v>-76229815.549999997</v>
          </cell>
        </row>
        <row r="310">
          <cell r="A310">
            <v>7951001</v>
          </cell>
          <cell r="B310" t="str">
            <v>Marketing Expense</v>
          </cell>
          <cell r="D310">
            <v>-55.52</v>
          </cell>
          <cell r="F310">
            <v>-8500</v>
          </cell>
          <cell r="J310">
            <v>-55.52</v>
          </cell>
          <cell r="K310">
            <v>-8500</v>
          </cell>
          <cell r="R310">
            <v>-55.52</v>
          </cell>
          <cell r="S310">
            <v>-8500</v>
          </cell>
          <cell r="W310">
            <v>-55.52</v>
          </cell>
          <cell r="Y310">
            <v>-8500</v>
          </cell>
        </row>
        <row r="311">
          <cell r="A311">
            <v>7951002</v>
          </cell>
          <cell r="B311" t="str">
            <v>Transportation</v>
          </cell>
          <cell r="D311">
            <v>-9311993.3699999992</v>
          </cell>
          <cell r="F311">
            <v>-1428578742.05</v>
          </cell>
          <cell r="G311">
            <v>0</v>
          </cell>
          <cell r="H311">
            <v>13</v>
          </cell>
          <cell r="I311">
            <v>0</v>
          </cell>
          <cell r="J311">
            <v>-9311993.3699999992</v>
          </cell>
          <cell r="K311">
            <v>-1428578742.05</v>
          </cell>
          <cell r="R311">
            <v>-9311993.3699999992</v>
          </cell>
          <cell r="S311">
            <v>-1428578742.05</v>
          </cell>
          <cell r="W311">
            <v>-9311993.3699999992</v>
          </cell>
          <cell r="Y311">
            <v>-1428578742.05</v>
          </cell>
        </row>
        <row r="312">
          <cell r="A312">
            <v>7951009</v>
          </cell>
          <cell r="B312" t="str">
            <v>Other Selling Expenses</v>
          </cell>
          <cell r="D312">
            <v>-114754.08</v>
          </cell>
          <cell r="F312">
            <v>-17609518.84</v>
          </cell>
          <cell r="J312">
            <v>-114754.08</v>
          </cell>
          <cell r="K312">
            <v>-17609518.84</v>
          </cell>
          <cell r="R312">
            <v>-114754.08</v>
          </cell>
          <cell r="S312">
            <v>-17609518.84</v>
          </cell>
          <cell r="W312">
            <v>-114754.08</v>
          </cell>
          <cell r="Y312">
            <v>-17609518.84</v>
          </cell>
        </row>
        <row r="313">
          <cell r="A313">
            <v>8000101</v>
          </cell>
          <cell r="B313" t="str">
            <v>Rent</v>
          </cell>
          <cell r="D313">
            <v>-3121.95</v>
          </cell>
          <cell r="F313">
            <v>-478006.9</v>
          </cell>
          <cell r="J313">
            <v>-3121.95</v>
          </cell>
          <cell r="K313">
            <v>-478006.9</v>
          </cell>
          <cell r="R313">
            <v>-3121.95</v>
          </cell>
          <cell r="S313">
            <v>-478006.9</v>
          </cell>
          <cell r="W313">
            <v>-3121.95</v>
          </cell>
          <cell r="Y313">
            <v>-478006.9</v>
          </cell>
        </row>
        <row r="314">
          <cell r="A314">
            <v>8000201</v>
          </cell>
          <cell r="B314" t="str">
            <v>Office Supplies</v>
          </cell>
          <cell r="D314">
            <v>-30362.98</v>
          </cell>
          <cell r="F314">
            <v>-4646654.95</v>
          </cell>
          <cell r="J314">
            <v>-30362.98</v>
          </cell>
          <cell r="K314">
            <v>-4646654.95</v>
          </cell>
          <cell r="R314">
            <v>-30362.98</v>
          </cell>
          <cell r="S314">
            <v>-4646654.95</v>
          </cell>
          <cell r="W314">
            <v>-30362.98</v>
          </cell>
          <cell r="Y314">
            <v>-4646654.95</v>
          </cell>
        </row>
        <row r="315">
          <cell r="A315">
            <v>8000301</v>
          </cell>
          <cell r="B315" t="str">
            <v>Utilities</v>
          </cell>
          <cell r="D315">
            <v>-9574.85</v>
          </cell>
          <cell r="F315">
            <v>-1465236.15</v>
          </cell>
          <cell r="J315">
            <v>-9574.85</v>
          </cell>
          <cell r="K315">
            <v>-1465236.15</v>
          </cell>
          <cell r="R315">
            <v>-9574.85</v>
          </cell>
          <cell r="S315">
            <v>-1465236.15</v>
          </cell>
          <cell r="W315">
            <v>-9574.85</v>
          </cell>
          <cell r="Y315">
            <v>-1465236.15</v>
          </cell>
        </row>
        <row r="316">
          <cell r="A316">
            <v>8000401</v>
          </cell>
          <cell r="B316" t="str">
            <v>Dues and Subscriptions</v>
          </cell>
          <cell r="D316">
            <v>-10064.32</v>
          </cell>
          <cell r="F316">
            <v>-1528509.36</v>
          </cell>
          <cell r="J316">
            <v>-10064.32</v>
          </cell>
          <cell r="K316">
            <v>-1528509.36</v>
          </cell>
          <cell r="R316">
            <v>-10064.32</v>
          </cell>
          <cell r="S316">
            <v>-1528509.36</v>
          </cell>
          <cell r="W316">
            <v>-10064.32</v>
          </cell>
          <cell r="Y316">
            <v>-1528509.36</v>
          </cell>
        </row>
        <row r="317">
          <cell r="A317">
            <v>8000501</v>
          </cell>
          <cell r="B317" t="str">
            <v>Travel and Lodging</v>
          </cell>
          <cell r="D317">
            <v>-196859.05</v>
          </cell>
          <cell r="F317">
            <v>-30218633.190000001</v>
          </cell>
          <cell r="G317">
            <v>0</v>
          </cell>
          <cell r="H317">
            <v>3</v>
          </cell>
          <cell r="I317">
            <v>0</v>
          </cell>
          <cell r="J317">
            <v>-196859.05</v>
          </cell>
          <cell r="K317">
            <v>-30218633.190000001</v>
          </cell>
          <cell r="R317">
            <v>-196859.05</v>
          </cell>
          <cell r="S317">
            <v>-30218633.190000001</v>
          </cell>
          <cell r="W317">
            <v>-196859.05</v>
          </cell>
          <cell r="Y317">
            <v>-30218633.190000001</v>
          </cell>
        </row>
        <row r="318">
          <cell r="A318">
            <v>8000601</v>
          </cell>
          <cell r="B318" t="str">
            <v>Meals &amp; Entertainment</v>
          </cell>
          <cell r="D318">
            <v>-26161.3</v>
          </cell>
          <cell r="F318">
            <v>-4009733.97</v>
          </cell>
          <cell r="J318">
            <v>-26161.3</v>
          </cell>
          <cell r="K318">
            <v>-4009733.97</v>
          </cell>
          <cell r="R318">
            <v>-26161.3</v>
          </cell>
          <cell r="S318">
            <v>-4009733.97</v>
          </cell>
          <cell r="W318">
            <v>-26161.3</v>
          </cell>
          <cell r="Y318">
            <v>-4009733.97</v>
          </cell>
        </row>
        <row r="319">
          <cell r="A319">
            <v>8000701</v>
          </cell>
          <cell r="B319" t="str">
            <v>Bank Fees</v>
          </cell>
          <cell r="D319">
            <v>-109106.56</v>
          </cell>
          <cell r="F319">
            <v>-16730280.550000001</v>
          </cell>
          <cell r="J319">
            <v>-109106.56</v>
          </cell>
          <cell r="K319">
            <v>-16730280.550000001</v>
          </cell>
          <cell r="R319">
            <v>-109106.56</v>
          </cell>
          <cell r="S319">
            <v>-16730280.550000001</v>
          </cell>
          <cell r="W319">
            <v>-109106.56</v>
          </cell>
          <cell r="Y319">
            <v>-16730280.550000001</v>
          </cell>
        </row>
        <row r="320">
          <cell r="A320">
            <v>8000801</v>
          </cell>
          <cell r="B320" t="str">
            <v>Postage &amp; Courier</v>
          </cell>
          <cell r="D320">
            <v>-5953.6</v>
          </cell>
          <cell r="F320">
            <v>-914843.04</v>
          </cell>
          <cell r="J320">
            <v>-5953.6</v>
          </cell>
          <cell r="K320">
            <v>-914843.04</v>
          </cell>
          <cell r="R320">
            <v>-5953.6</v>
          </cell>
          <cell r="S320">
            <v>-914843.04</v>
          </cell>
          <cell r="W320">
            <v>-5953.6</v>
          </cell>
          <cell r="Y320">
            <v>-914843.04</v>
          </cell>
        </row>
        <row r="321">
          <cell r="A321">
            <v>8000901</v>
          </cell>
          <cell r="B321" t="str">
            <v>Insurance</v>
          </cell>
          <cell r="D321">
            <v>-515583.52</v>
          </cell>
          <cell r="F321">
            <v>-78796907.769999996</v>
          </cell>
          <cell r="J321">
            <v>-515583.52</v>
          </cell>
          <cell r="K321">
            <v>-78796907.769999996</v>
          </cell>
          <cell r="R321">
            <v>-515583.52</v>
          </cell>
          <cell r="S321">
            <v>-78796907.769999996</v>
          </cell>
          <cell r="W321">
            <v>-515583.52</v>
          </cell>
          <cell r="Y321">
            <v>-78796907.769999996</v>
          </cell>
        </row>
        <row r="322">
          <cell r="A322">
            <v>8001001</v>
          </cell>
          <cell r="B322" t="str">
            <v>Contributions</v>
          </cell>
          <cell r="D322">
            <v>-167516.72</v>
          </cell>
          <cell r="F322">
            <v>-25805301.969999999</v>
          </cell>
          <cell r="J322">
            <v>-167516.72</v>
          </cell>
          <cell r="K322">
            <v>-25805301.969999999</v>
          </cell>
          <cell r="R322">
            <v>-167516.72</v>
          </cell>
          <cell r="S322">
            <v>-25805301.969999999</v>
          </cell>
          <cell r="W322">
            <v>-167516.72</v>
          </cell>
          <cell r="Y322">
            <v>-25805301.969999999</v>
          </cell>
        </row>
        <row r="323">
          <cell r="A323">
            <v>8001010</v>
          </cell>
          <cell r="B323" t="str">
            <v>Training</v>
          </cell>
          <cell r="D323">
            <v>-151308.66</v>
          </cell>
          <cell r="F323">
            <v>-23284189.420000002</v>
          </cell>
          <cell r="G323">
            <v>0</v>
          </cell>
          <cell r="H323">
            <v>3</v>
          </cell>
          <cell r="I323">
            <v>0</v>
          </cell>
          <cell r="J323">
            <v>-151308.66</v>
          </cell>
          <cell r="K323">
            <v>-23284189.420000002</v>
          </cell>
          <cell r="R323">
            <v>-151308.66</v>
          </cell>
          <cell r="S323">
            <v>-23284189.420000002</v>
          </cell>
          <cell r="W323">
            <v>-151308.66</v>
          </cell>
          <cell r="Y323">
            <v>-23284189.420000002</v>
          </cell>
        </row>
        <row r="324">
          <cell r="A324">
            <v>8001301</v>
          </cell>
          <cell r="B324" t="str">
            <v>Medical Expense</v>
          </cell>
          <cell r="D324">
            <v>-14817.72</v>
          </cell>
          <cell r="F324">
            <v>-2276343.4500000002</v>
          </cell>
          <cell r="J324">
            <v>-14817.72</v>
          </cell>
          <cell r="K324">
            <v>-2276343.4500000002</v>
          </cell>
          <cell r="R324">
            <v>-14817.72</v>
          </cell>
          <cell r="S324">
            <v>-2276343.4500000002</v>
          </cell>
          <cell r="W324">
            <v>-14817.72</v>
          </cell>
          <cell r="Y324">
            <v>-2276343.4500000002</v>
          </cell>
        </row>
        <row r="325">
          <cell r="A325">
            <v>8001401</v>
          </cell>
          <cell r="B325" t="str">
            <v>Transportation &amp; Fuel</v>
          </cell>
          <cell r="D325">
            <v>-8629.5</v>
          </cell>
          <cell r="F325">
            <v>-1323653.07</v>
          </cell>
          <cell r="J325">
            <v>-8629.5</v>
          </cell>
          <cell r="K325">
            <v>-1323653.07</v>
          </cell>
          <cell r="R325">
            <v>-8629.5</v>
          </cell>
          <cell r="S325">
            <v>-1323653.07</v>
          </cell>
          <cell r="W325">
            <v>-8629.5</v>
          </cell>
          <cell r="Y325">
            <v>-1323653.07</v>
          </cell>
        </row>
        <row r="326">
          <cell r="A326">
            <v>8001501</v>
          </cell>
          <cell r="B326" t="str">
            <v>Parking</v>
          </cell>
          <cell r="D326">
            <v>-1543.66</v>
          </cell>
          <cell r="F326">
            <v>-237069</v>
          </cell>
          <cell r="J326">
            <v>-1543.66</v>
          </cell>
          <cell r="K326">
            <v>-237069</v>
          </cell>
          <cell r="R326">
            <v>-1543.66</v>
          </cell>
          <cell r="S326">
            <v>-237069</v>
          </cell>
          <cell r="W326">
            <v>-1543.66</v>
          </cell>
          <cell r="Y326">
            <v>-237069</v>
          </cell>
        </row>
        <row r="327">
          <cell r="A327">
            <v>8001601</v>
          </cell>
          <cell r="B327" t="str">
            <v>Telecommunication Exp</v>
          </cell>
          <cell r="D327">
            <v>-76413.960000000006</v>
          </cell>
          <cell r="F327">
            <v>-11666784.140000001</v>
          </cell>
          <cell r="J327">
            <v>-76413.960000000006</v>
          </cell>
          <cell r="K327">
            <v>-11666784.140000001</v>
          </cell>
          <cell r="R327">
            <v>-76413.960000000006</v>
          </cell>
          <cell r="S327">
            <v>-11666784.140000001</v>
          </cell>
          <cell r="W327">
            <v>-76413.960000000006</v>
          </cell>
          <cell r="Y327">
            <v>-11666784.140000001</v>
          </cell>
        </row>
        <row r="328">
          <cell r="A328">
            <v>8001602</v>
          </cell>
          <cell r="B328" t="str">
            <v>Mobiles</v>
          </cell>
          <cell r="D328">
            <v>-34470.6</v>
          </cell>
          <cell r="F328">
            <v>-5277183.05</v>
          </cell>
          <cell r="J328">
            <v>-34470.6</v>
          </cell>
          <cell r="K328">
            <v>-5277183.05</v>
          </cell>
          <cell r="R328">
            <v>-34470.6</v>
          </cell>
          <cell r="S328">
            <v>-5277183.05</v>
          </cell>
          <cell r="W328">
            <v>-34470.6</v>
          </cell>
          <cell r="Y328">
            <v>-5277183.05</v>
          </cell>
        </row>
        <row r="329">
          <cell r="A329">
            <v>8001603</v>
          </cell>
          <cell r="B329" t="str">
            <v>Telephone Lines</v>
          </cell>
          <cell r="D329">
            <v>-38055.99</v>
          </cell>
          <cell r="F329">
            <v>-5807888.6299999999</v>
          </cell>
          <cell r="J329">
            <v>-38055.99</v>
          </cell>
          <cell r="K329">
            <v>-5807888.6299999999</v>
          </cell>
          <cell r="R329">
            <v>-38055.99</v>
          </cell>
          <cell r="S329">
            <v>-5807888.6299999999</v>
          </cell>
          <cell r="W329">
            <v>-38055.99</v>
          </cell>
          <cell r="Y329">
            <v>-5807888.6299999999</v>
          </cell>
        </row>
        <row r="330">
          <cell r="A330">
            <v>8001604</v>
          </cell>
          <cell r="B330" t="str">
            <v>Appartments</v>
          </cell>
          <cell r="D330">
            <v>-12246.04</v>
          </cell>
          <cell r="F330">
            <v>-1882372.18</v>
          </cell>
          <cell r="J330">
            <v>-12246.04</v>
          </cell>
          <cell r="K330">
            <v>-1882372.18</v>
          </cell>
          <cell r="R330">
            <v>-12246.04</v>
          </cell>
          <cell r="S330">
            <v>-1882372.18</v>
          </cell>
          <cell r="W330">
            <v>-12246.04</v>
          </cell>
          <cell r="Y330">
            <v>-1882372.18</v>
          </cell>
        </row>
        <row r="331">
          <cell r="A331">
            <v>8001605</v>
          </cell>
          <cell r="B331" t="str">
            <v>Internet &amp; E-Mail Services</v>
          </cell>
          <cell r="D331">
            <v>-318.20999999999998</v>
          </cell>
          <cell r="F331">
            <v>-48229.41</v>
          </cell>
          <cell r="J331">
            <v>-318.20999999999998</v>
          </cell>
          <cell r="K331">
            <v>-48229.41</v>
          </cell>
          <cell r="R331">
            <v>-318.20999999999998</v>
          </cell>
          <cell r="S331">
            <v>-48229.41</v>
          </cell>
          <cell r="W331">
            <v>-318.20999999999998</v>
          </cell>
          <cell r="Y331">
            <v>-48229.41</v>
          </cell>
        </row>
        <row r="332">
          <cell r="A332">
            <v>8006001</v>
          </cell>
          <cell r="B332" t="str">
            <v>Company labor</v>
          </cell>
          <cell r="D332">
            <v>-659951.5</v>
          </cell>
          <cell r="F332">
            <v>-101369143.86</v>
          </cell>
          <cell r="J332">
            <v>-659951.5</v>
          </cell>
          <cell r="K332">
            <v>-101369143.86</v>
          </cell>
          <cell r="R332">
            <v>-659951.5</v>
          </cell>
          <cell r="S332">
            <v>-101369143.86</v>
          </cell>
          <cell r="W332">
            <v>-659951.5</v>
          </cell>
          <cell r="Y332">
            <v>-101369143.86</v>
          </cell>
        </row>
        <row r="333">
          <cell r="A333">
            <v>8006201</v>
          </cell>
          <cell r="B333" t="str">
            <v>Contract Labor</v>
          </cell>
          <cell r="D333">
            <v>-824361.46</v>
          </cell>
          <cell r="F333">
            <v>-126134177.28</v>
          </cell>
          <cell r="J333">
            <v>-824361.46</v>
          </cell>
          <cell r="K333">
            <v>-126134177.28</v>
          </cell>
          <cell r="L333">
            <v>333920.19649999996</v>
          </cell>
          <cell r="M333">
            <v>51662815.34700001</v>
          </cell>
          <cell r="N333">
            <v>6</v>
          </cell>
          <cell r="R333">
            <v>-1158281.6565</v>
          </cell>
          <cell r="S333">
            <v>-177796992.627</v>
          </cell>
          <cell r="W333">
            <v>-1158281.6565</v>
          </cell>
          <cell r="Y333">
            <v>-177796992.627</v>
          </cell>
        </row>
        <row r="334">
          <cell r="A334">
            <v>8006210</v>
          </cell>
          <cell r="B334" t="str">
            <v>Temporary Contract Labor</v>
          </cell>
          <cell r="D334">
            <v>-40061.440000000002</v>
          </cell>
          <cell r="F334">
            <v>-6148953.21</v>
          </cell>
          <cell r="J334">
            <v>-40061.440000000002</v>
          </cell>
          <cell r="K334">
            <v>-6148953.21</v>
          </cell>
          <cell r="R334">
            <v>-40061.440000000002</v>
          </cell>
          <cell r="S334">
            <v>-6148953.21</v>
          </cell>
          <cell r="W334">
            <v>-40061.440000000002</v>
          </cell>
          <cell r="Y334">
            <v>-6148953.21</v>
          </cell>
        </row>
        <row r="335">
          <cell r="A335">
            <v>8006701</v>
          </cell>
          <cell r="B335" t="str">
            <v>Professional Services</v>
          </cell>
          <cell r="D335">
            <v>-60834.32</v>
          </cell>
          <cell r="F335">
            <v>-9366146.5999999996</v>
          </cell>
          <cell r="G335">
            <v>0</v>
          </cell>
          <cell r="H335">
            <v>3</v>
          </cell>
          <cell r="I335">
            <v>0</v>
          </cell>
          <cell r="J335">
            <v>-60834.32</v>
          </cell>
          <cell r="K335">
            <v>-9366146.5999999996</v>
          </cell>
          <cell r="R335">
            <v>-60834.32</v>
          </cell>
          <cell r="S335">
            <v>-9366146.5999999996</v>
          </cell>
          <cell r="W335">
            <v>-60834.32</v>
          </cell>
          <cell r="Y335">
            <v>-9366146.5999999996</v>
          </cell>
        </row>
        <row r="336">
          <cell r="A336">
            <v>8007001</v>
          </cell>
          <cell r="B336" t="str">
            <v>Legal Expenses</v>
          </cell>
          <cell r="D336">
            <v>-202024.81</v>
          </cell>
          <cell r="F336">
            <v>-31164626.030000001</v>
          </cell>
          <cell r="J336">
            <v>-202024.81</v>
          </cell>
          <cell r="K336">
            <v>-31164626.030000001</v>
          </cell>
          <cell r="R336">
            <v>-202024.81</v>
          </cell>
          <cell r="S336">
            <v>-31164626.030000001</v>
          </cell>
          <cell r="W336">
            <v>-202024.81</v>
          </cell>
          <cell r="Y336">
            <v>-31164626.030000001</v>
          </cell>
        </row>
        <row r="337">
          <cell r="A337">
            <v>8007501</v>
          </cell>
          <cell r="B337" t="str">
            <v>Accounting &amp; Audit</v>
          </cell>
          <cell r="D337">
            <v>-116843.59</v>
          </cell>
          <cell r="F337">
            <v>-17915196.199999999</v>
          </cell>
          <cell r="J337">
            <v>-116843.59</v>
          </cell>
          <cell r="K337">
            <v>-17915196.199999999</v>
          </cell>
          <cell r="R337">
            <v>-116843.59</v>
          </cell>
          <cell r="S337">
            <v>-17915196.199999999</v>
          </cell>
          <cell r="W337">
            <v>-116843.59</v>
          </cell>
          <cell r="Y337">
            <v>-17915196.199999999</v>
          </cell>
        </row>
        <row r="338">
          <cell r="A338">
            <v>8008001</v>
          </cell>
          <cell r="B338" t="str">
            <v>Misc. G. &amp; A.</v>
          </cell>
          <cell r="D338" t="str">
            <v>0</v>
          </cell>
          <cell r="F338" t="str">
            <v>0</v>
          </cell>
          <cell r="J338">
            <v>0</v>
          </cell>
          <cell r="K338">
            <v>0</v>
          </cell>
          <cell r="R338">
            <v>0</v>
          </cell>
          <cell r="S338">
            <v>0</v>
          </cell>
          <cell r="W338">
            <v>0</v>
          </cell>
          <cell r="Y338">
            <v>0</v>
          </cell>
        </row>
        <row r="339">
          <cell r="A339">
            <v>8009001</v>
          </cell>
          <cell r="B339" t="str">
            <v>Licence Registration Fees</v>
          </cell>
          <cell r="D339">
            <v>-4565.53</v>
          </cell>
          <cell r="F339">
            <v>-698714</v>
          </cell>
          <cell r="J339">
            <v>-4565.53</v>
          </cell>
          <cell r="K339">
            <v>-698714</v>
          </cell>
          <cell r="R339">
            <v>-4565.53</v>
          </cell>
          <cell r="S339">
            <v>-698714</v>
          </cell>
          <cell r="W339">
            <v>-4565.53</v>
          </cell>
          <cell r="Y339">
            <v>-698714</v>
          </cell>
        </row>
        <row r="340">
          <cell r="A340">
            <v>8009601</v>
          </cell>
          <cell r="B340" t="str">
            <v>Penalties</v>
          </cell>
          <cell r="D340">
            <v>-38235.49</v>
          </cell>
          <cell r="F340">
            <v>-5845253.5499999998</v>
          </cell>
          <cell r="J340">
            <v>-38235.49</v>
          </cell>
          <cell r="K340">
            <v>-5845253.5499999998</v>
          </cell>
          <cell r="R340">
            <v>-38235.49</v>
          </cell>
          <cell r="S340">
            <v>-5845253.5499999998</v>
          </cell>
          <cell r="W340">
            <v>-38235.49</v>
          </cell>
          <cell r="Y340">
            <v>-5845253.5499999998</v>
          </cell>
        </row>
        <row r="341">
          <cell r="A341">
            <v>8009701</v>
          </cell>
          <cell r="B341" t="str">
            <v>Repairs &amp; Installations</v>
          </cell>
          <cell r="D341">
            <v>-8168.44</v>
          </cell>
          <cell r="F341">
            <v>-1256038.3500000001</v>
          </cell>
          <cell r="J341">
            <v>-8168.44</v>
          </cell>
          <cell r="K341">
            <v>-1256038.3500000001</v>
          </cell>
          <cell r="R341">
            <v>-8168.44</v>
          </cell>
          <cell r="S341">
            <v>-1256038.3500000001</v>
          </cell>
          <cell r="W341">
            <v>-8168.44</v>
          </cell>
          <cell r="Y341">
            <v>-1256038.3500000001</v>
          </cell>
        </row>
        <row r="342">
          <cell r="A342">
            <v>8551001</v>
          </cell>
          <cell r="B342" t="str">
            <v>Interest on Debts</v>
          </cell>
          <cell r="D342">
            <v>-3680312.96</v>
          </cell>
          <cell r="F342">
            <v>-566499800.45000005</v>
          </cell>
          <cell r="G342">
            <v>0</v>
          </cell>
          <cell r="H342">
            <v>10</v>
          </cell>
          <cell r="I342">
            <v>0</v>
          </cell>
          <cell r="J342">
            <v>-3680312.96</v>
          </cell>
          <cell r="K342">
            <v>-566499800.45000005</v>
          </cell>
          <cell r="R342">
            <v>-3680312.96</v>
          </cell>
          <cell r="S342">
            <v>-566499800.45000005</v>
          </cell>
          <cell r="T342">
            <v>244155.62338533718</v>
          </cell>
          <cell r="U342">
            <v>8</v>
          </cell>
          <cell r="V342">
            <v>37709836.031865329</v>
          </cell>
          <cell r="W342">
            <v>-3436157.3366146628</v>
          </cell>
          <cell r="Y342">
            <v>-528789964.41813469</v>
          </cell>
        </row>
        <row r="343">
          <cell r="A343">
            <v>8551501</v>
          </cell>
          <cell r="B343" t="str">
            <v>Other Interest</v>
          </cell>
          <cell r="D343">
            <v>-13954.1</v>
          </cell>
          <cell r="F343">
            <v>-2128000</v>
          </cell>
          <cell r="J343">
            <v>-13954.1</v>
          </cell>
          <cell r="K343">
            <v>-2128000</v>
          </cell>
          <cell r="R343">
            <v>-13954.1</v>
          </cell>
          <cell r="S343">
            <v>-2128000</v>
          </cell>
          <cell r="W343">
            <v>-13954.1</v>
          </cell>
          <cell r="Y343">
            <v>-2128000</v>
          </cell>
        </row>
        <row r="344">
          <cell r="A344">
            <v>8702001</v>
          </cell>
          <cell r="B344" t="str">
            <v>Deferred Income Taxes</v>
          </cell>
          <cell r="D344">
            <v>-871483.15</v>
          </cell>
          <cell r="F344">
            <v>-132907554.63</v>
          </cell>
          <cell r="G344">
            <v>-1438733</v>
          </cell>
          <cell r="H344">
            <v>1</v>
          </cell>
          <cell r="I344">
            <v>-230523426.78150278</v>
          </cell>
          <cell r="J344">
            <v>-2310216.15</v>
          </cell>
          <cell r="K344">
            <v>-363430981.41150278</v>
          </cell>
          <cell r="L344">
            <v>0</v>
          </cell>
          <cell r="M344">
            <v>0</v>
          </cell>
          <cell r="N344">
            <v>4</v>
          </cell>
          <cell r="R344">
            <v>-2310216.15</v>
          </cell>
          <cell r="S344">
            <v>-363430981.41150278</v>
          </cell>
          <cell r="W344">
            <v>-2310216.15</v>
          </cell>
          <cell r="Y344">
            <v>-363430981.41150278</v>
          </cell>
        </row>
        <row r="345">
          <cell r="A345">
            <v>8751001</v>
          </cell>
          <cell r="B345" t="str">
            <v>Customs Duties</v>
          </cell>
          <cell r="D345">
            <v>-108598.73</v>
          </cell>
          <cell r="F345">
            <v>-16314761.380000001</v>
          </cell>
          <cell r="J345">
            <v>-108598.73</v>
          </cell>
          <cell r="K345">
            <v>-16314761.380000001</v>
          </cell>
          <cell r="R345">
            <v>-108598.73</v>
          </cell>
          <cell r="S345">
            <v>-16314761.380000001</v>
          </cell>
          <cell r="W345">
            <v>-108598.73</v>
          </cell>
          <cell r="Y345">
            <v>-16314761.380000001</v>
          </cell>
        </row>
        <row r="346">
          <cell r="A346">
            <v>8753001</v>
          </cell>
          <cell r="B346" t="str">
            <v>Property Taxes</v>
          </cell>
          <cell r="D346">
            <v>-316394.98</v>
          </cell>
          <cell r="F346">
            <v>-48248942.32</v>
          </cell>
          <cell r="J346">
            <v>-316394.98</v>
          </cell>
          <cell r="K346">
            <v>-48248942.32</v>
          </cell>
          <cell r="R346">
            <v>-316394.98</v>
          </cell>
          <cell r="S346">
            <v>-48248942.32</v>
          </cell>
          <cell r="W346">
            <v>-316394.98</v>
          </cell>
          <cell r="Y346">
            <v>-48248942.32</v>
          </cell>
        </row>
        <row r="347">
          <cell r="A347">
            <v>8753050</v>
          </cell>
          <cell r="B347" t="str">
            <v>Vehicle Tax</v>
          </cell>
          <cell r="D347">
            <v>-1193.0999999999999</v>
          </cell>
          <cell r="F347">
            <v>-181520.96</v>
          </cell>
          <cell r="J347">
            <v>-1193.0999999999999</v>
          </cell>
          <cell r="K347">
            <v>-181520.96</v>
          </cell>
          <cell r="R347">
            <v>-1193.0999999999999</v>
          </cell>
          <cell r="S347">
            <v>-181520.96</v>
          </cell>
          <cell r="W347">
            <v>-1193.0999999999999</v>
          </cell>
          <cell r="Y347">
            <v>-181520.96</v>
          </cell>
        </row>
        <row r="348">
          <cell r="A348">
            <v>8753106</v>
          </cell>
          <cell r="B348" t="str">
            <v>Land Tax</v>
          </cell>
          <cell r="D348">
            <v>-7100.98</v>
          </cell>
          <cell r="F348">
            <v>-1095111.3999999999</v>
          </cell>
          <cell r="G348">
            <v>0</v>
          </cell>
          <cell r="H348">
            <v>15</v>
          </cell>
          <cell r="I348">
            <v>0</v>
          </cell>
          <cell r="J348">
            <v>-7100.98</v>
          </cell>
          <cell r="K348">
            <v>-1095111.3999999999</v>
          </cell>
          <cell r="R348">
            <v>-7100.98</v>
          </cell>
          <cell r="S348">
            <v>-1095111.3999999999</v>
          </cell>
          <cell r="W348">
            <v>-7100.98</v>
          </cell>
          <cell r="Y348">
            <v>-1095111.3999999999</v>
          </cell>
        </row>
        <row r="349">
          <cell r="A349">
            <v>8754001</v>
          </cell>
          <cell r="B349" t="str">
            <v>Other Taxes</v>
          </cell>
          <cell r="D349">
            <v>-277958.84000000003</v>
          </cell>
          <cell r="F349">
            <v>-42689404.740000002</v>
          </cell>
          <cell r="J349">
            <v>-277958.84000000003</v>
          </cell>
          <cell r="K349">
            <v>-42689404.740000002</v>
          </cell>
          <cell r="R349">
            <v>-277958.84000000003</v>
          </cell>
          <cell r="S349">
            <v>-42689404.740000002</v>
          </cell>
          <cell r="W349">
            <v>-277958.84000000003</v>
          </cell>
          <cell r="Y349">
            <v>-42689404.740000002</v>
          </cell>
        </row>
        <row r="350">
          <cell r="A350">
            <v>8881001</v>
          </cell>
          <cell r="B350" t="str">
            <v>G/L on Sale of Assets</v>
          </cell>
          <cell r="D350">
            <v>-30116.6</v>
          </cell>
          <cell r="F350">
            <v>-3487854.48</v>
          </cell>
          <cell r="J350">
            <v>-30116.6</v>
          </cell>
          <cell r="K350">
            <v>-3487854.48</v>
          </cell>
          <cell r="R350">
            <v>-30116.6</v>
          </cell>
          <cell r="S350">
            <v>-3487854.48</v>
          </cell>
          <cell r="W350">
            <v>-30116.6</v>
          </cell>
          <cell r="Y350">
            <v>-3487854.48</v>
          </cell>
        </row>
        <row r="351">
          <cell r="A351">
            <v>8991002</v>
          </cell>
          <cell r="B351" t="str">
            <v>Currency Exchange Loss</v>
          </cell>
          <cell r="D351">
            <v>-307227.53999999998</v>
          </cell>
          <cell r="F351">
            <v>-320110620.81999999</v>
          </cell>
          <cell r="J351">
            <v>-307227.53999999998</v>
          </cell>
          <cell r="K351">
            <v>-320110620.81999999</v>
          </cell>
          <cell r="R351">
            <v>-307227.53999999998</v>
          </cell>
          <cell r="S351">
            <v>-320110620.81999999</v>
          </cell>
          <cell r="W351">
            <v>-307227.53999999998</v>
          </cell>
          <cell r="Y351">
            <v>-320110620.81999999</v>
          </cell>
        </row>
        <row r="352">
          <cell r="A352">
            <v>8991003</v>
          </cell>
          <cell r="B352" t="str">
            <v>Bad Debt Expense</v>
          </cell>
          <cell r="D352" t="str">
            <v>0</v>
          </cell>
          <cell r="F352" t="str">
            <v>0</v>
          </cell>
          <cell r="J352">
            <v>0</v>
          </cell>
          <cell r="K352">
            <v>0</v>
          </cell>
          <cell r="R352">
            <v>0</v>
          </cell>
          <cell r="S352">
            <v>0</v>
          </cell>
          <cell r="W352">
            <v>0</v>
          </cell>
          <cell r="Y352">
            <v>0</v>
          </cell>
        </row>
        <row r="353">
          <cell r="A353">
            <v>9051001</v>
          </cell>
          <cell r="B353" t="str">
            <v>Drilling Costs</v>
          </cell>
          <cell r="D353" t="str">
            <v>0</v>
          </cell>
          <cell r="F353" t="str">
            <v>0</v>
          </cell>
          <cell r="J353">
            <v>0</v>
          </cell>
          <cell r="K353">
            <v>0</v>
          </cell>
          <cell r="N353">
            <v>6</v>
          </cell>
          <cell r="O353">
            <v>0</v>
          </cell>
          <cell r="P353">
            <v>0</v>
          </cell>
          <cell r="R353">
            <v>0</v>
          </cell>
          <cell r="S353">
            <v>0</v>
          </cell>
          <cell r="W353">
            <v>0</v>
          </cell>
          <cell r="Y353">
            <v>0</v>
          </cell>
        </row>
        <row r="354">
          <cell r="A354">
            <v>9100501</v>
          </cell>
          <cell r="B354" t="str">
            <v>Chemicals</v>
          </cell>
          <cell r="D354">
            <v>-72709.2</v>
          </cell>
          <cell r="F354">
            <v>-11255182.6</v>
          </cell>
          <cell r="J354">
            <v>-72709.2</v>
          </cell>
          <cell r="K354">
            <v>-11255182.6</v>
          </cell>
          <cell r="N354">
            <v>6</v>
          </cell>
          <cell r="O354">
            <v>72709.2</v>
          </cell>
          <cell r="P354">
            <v>11255182.6</v>
          </cell>
          <cell r="R354">
            <v>0</v>
          </cell>
          <cell r="S354">
            <v>0</v>
          </cell>
          <cell r="W354">
            <v>0</v>
          </cell>
          <cell r="Y354">
            <v>0</v>
          </cell>
        </row>
        <row r="355">
          <cell r="A355">
            <v>9101501</v>
          </cell>
          <cell r="B355" t="str">
            <v>Rentals</v>
          </cell>
          <cell r="D355">
            <v>-208944.44</v>
          </cell>
          <cell r="F355">
            <v>-32427408.809999999</v>
          </cell>
          <cell r="J355">
            <v>-208944.44</v>
          </cell>
          <cell r="K355">
            <v>-32427408.809999999</v>
          </cell>
          <cell r="N355">
            <v>6</v>
          </cell>
          <cell r="O355">
            <v>208944.44</v>
          </cell>
          <cell r="P355">
            <v>32427408.809999999</v>
          </cell>
          <cell r="R355">
            <v>0</v>
          </cell>
          <cell r="S355">
            <v>0</v>
          </cell>
          <cell r="W355">
            <v>0</v>
          </cell>
          <cell r="Y355">
            <v>0</v>
          </cell>
        </row>
        <row r="356">
          <cell r="A356">
            <v>9102001</v>
          </cell>
          <cell r="B356" t="str">
            <v>Materials &amp; Supplies</v>
          </cell>
          <cell r="D356">
            <v>-191912.39</v>
          </cell>
          <cell r="F356">
            <v>-28047085.23</v>
          </cell>
          <cell r="J356">
            <v>-191912.39</v>
          </cell>
          <cell r="K356">
            <v>-28047085.23</v>
          </cell>
          <cell r="N356">
            <v>6</v>
          </cell>
          <cell r="O356">
            <v>191912.39</v>
          </cell>
          <cell r="P356">
            <v>28047085.23</v>
          </cell>
          <cell r="R356">
            <v>0</v>
          </cell>
          <cell r="S356">
            <v>0</v>
          </cell>
          <cell r="W356">
            <v>0</v>
          </cell>
          <cell r="Y356">
            <v>0</v>
          </cell>
        </row>
        <row r="357">
          <cell r="A357">
            <v>9102501</v>
          </cell>
          <cell r="B357" t="str">
            <v>Fuel &amp; Power</v>
          </cell>
          <cell r="D357">
            <v>-240311.25</v>
          </cell>
          <cell r="F357">
            <v>-37023070.259999998</v>
          </cell>
          <cell r="J357">
            <v>-240311.25</v>
          </cell>
          <cell r="K357">
            <v>-37023070.259999998</v>
          </cell>
          <cell r="N357">
            <v>6</v>
          </cell>
          <cell r="O357">
            <v>240311.25</v>
          </cell>
          <cell r="P357">
            <v>37023070.259999998</v>
          </cell>
          <cell r="R357">
            <v>0</v>
          </cell>
          <cell r="S357">
            <v>0</v>
          </cell>
          <cell r="W357">
            <v>0</v>
          </cell>
          <cell r="Y357">
            <v>0</v>
          </cell>
        </row>
        <row r="358">
          <cell r="A358">
            <v>9103001</v>
          </cell>
          <cell r="B358" t="str">
            <v>Transportation</v>
          </cell>
          <cell r="D358">
            <v>-274005.87</v>
          </cell>
          <cell r="F358">
            <v>-42430013.899999999</v>
          </cell>
          <cell r="J358">
            <v>-274005.87</v>
          </cell>
          <cell r="K358">
            <v>-42430013.899999999</v>
          </cell>
          <cell r="N358">
            <v>6</v>
          </cell>
          <cell r="O358">
            <v>274005.87</v>
          </cell>
          <cell r="P358">
            <v>42430013.899999999</v>
          </cell>
          <cell r="R358">
            <v>0</v>
          </cell>
          <cell r="S358">
            <v>0</v>
          </cell>
          <cell r="W358">
            <v>0</v>
          </cell>
          <cell r="Y358">
            <v>0</v>
          </cell>
        </row>
        <row r="359">
          <cell r="A359">
            <v>9103002</v>
          </cell>
          <cell r="B359" t="str">
            <v>Crude Oil Transportation</v>
          </cell>
          <cell r="D359" t="str">
            <v>0</v>
          </cell>
          <cell r="F359" t="str">
            <v>0</v>
          </cell>
          <cell r="J359">
            <v>0</v>
          </cell>
          <cell r="K359">
            <v>0</v>
          </cell>
          <cell r="N359">
            <v>6</v>
          </cell>
          <cell r="O359">
            <v>0</v>
          </cell>
          <cell r="P359">
            <v>0</v>
          </cell>
          <cell r="R359">
            <v>0</v>
          </cell>
          <cell r="S359">
            <v>0</v>
          </cell>
          <cell r="W359">
            <v>0</v>
          </cell>
          <cell r="Y359">
            <v>0</v>
          </cell>
        </row>
        <row r="360">
          <cell r="A360">
            <v>9106201</v>
          </cell>
          <cell r="B360" t="str">
            <v>Contract Labor</v>
          </cell>
          <cell r="D360">
            <v>-8984.93</v>
          </cell>
          <cell r="F360">
            <v>-1388172</v>
          </cell>
          <cell r="J360">
            <v>-8984.93</v>
          </cell>
          <cell r="K360">
            <v>-1388172</v>
          </cell>
          <cell r="N360">
            <v>6</v>
          </cell>
          <cell r="O360">
            <v>8984.93</v>
          </cell>
          <cell r="P360">
            <v>1388172</v>
          </cell>
          <cell r="R360">
            <v>0</v>
          </cell>
          <cell r="S360">
            <v>0</v>
          </cell>
          <cell r="W360">
            <v>0</v>
          </cell>
          <cell r="Y360">
            <v>0</v>
          </cell>
        </row>
        <row r="361">
          <cell r="A361">
            <v>9106210</v>
          </cell>
          <cell r="B361" t="str">
            <v>Temporary Contract Labor</v>
          </cell>
          <cell r="D361">
            <v>-8486.82</v>
          </cell>
          <cell r="F361">
            <v>-1315254.8700000001</v>
          </cell>
          <cell r="J361">
            <v>-8486.82</v>
          </cell>
          <cell r="K361">
            <v>-1315254.8700000001</v>
          </cell>
          <cell r="N361">
            <v>6</v>
          </cell>
          <cell r="O361">
            <v>8486.82</v>
          </cell>
          <cell r="P361">
            <v>1315254.8700000001</v>
          </cell>
          <cell r="R361">
            <v>0</v>
          </cell>
          <cell r="S361">
            <v>0</v>
          </cell>
          <cell r="W361">
            <v>0</v>
          </cell>
          <cell r="Y361">
            <v>0</v>
          </cell>
        </row>
        <row r="362">
          <cell r="A362">
            <v>9106501</v>
          </cell>
          <cell r="B362" t="str">
            <v>Contract Services &amp; Equip</v>
          </cell>
          <cell r="D362" t="str">
            <v>0</v>
          </cell>
          <cell r="F362" t="str">
            <v>0</v>
          </cell>
          <cell r="J362">
            <v>0</v>
          </cell>
          <cell r="K362">
            <v>0</v>
          </cell>
          <cell r="N362">
            <v>6</v>
          </cell>
          <cell r="O362">
            <v>0</v>
          </cell>
          <cell r="P362">
            <v>0</v>
          </cell>
          <cell r="R362">
            <v>0</v>
          </cell>
          <cell r="S362">
            <v>0</v>
          </cell>
          <cell r="W362">
            <v>0</v>
          </cell>
          <cell r="Y362">
            <v>0</v>
          </cell>
        </row>
        <row r="363">
          <cell r="A363">
            <v>9106701</v>
          </cell>
          <cell r="B363" t="str">
            <v>Professional Services</v>
          </cell>
          <cell r="D363">
            <v>-598142.69999999995</v>
          </cell>
          <cell r="F363">
            <v>-92544219.540000007</v>
          </cell>
          <cell r="G363">
            <v>0</v>
          </cell>
          <cell r="H363">
            <v>3</v>
          </cell>
          <cell r="I363">
            <v>0</v>
          </cell>
          <cell r="J363">
            <v>-598142.69999999995</v>
          </cell>
          <cell r="K363">
            <v>-92544219.540000007</v>
          </cell>
          <cell r="N363">
            <v>6</v>
          </cell>
          <cell r="O363">
            <v>598142.69999999995</v>
          </cell>
          <cell r="P363">
            <v>92544219.540000007</v>
          </cell>
          <cell r="R363">
            <v>0</v>
          </cell>
          <cell r="S363">
            <v>0</v>
          </cell>
          <cell r="W363">
            <v>0</v>
          </cell>
          <cell r="Y363">
            <v>0</v>
          </cell>
        </row>
        <row r="364">
          <cell r="A364">
            <v>9151001</v>
          </cell>
          <cell r="B364" t="str">
            <v>Field Facilities</v>
          </cell>
          <cell r="D364" t="str">
            <v>0</v>
          </cell>
          <cell r="F364" t="str">
            <v>0</v>
          </cell>
          <cell r="J364">
            <v>0</v>
          </cell>
          <cell r="K364">
            <v>0</v>
          </cell>
          <cell r="N364">
            <v>6</v>
          </cell>
          <cell r="O364">
            <v>0</v>
          </cell>
          <cell r="P364">
            <v>0</v>
          </cell>
          <cell r="R364">
            <v>0</v>
          </cell>
          <cell r="S364">
            <v>0</v>
          </cell>
          <cell r="W364">
            <v>0</v>
          </cell>
          <cell r="Y364">
            <v>0</v>
          </cell>
        </row>
        <row r="365">
          <cell r="A365">
            <v>9201010</v>
          </cell>
          <cell r="B365" t="str">
            <v>Training</v>
          </cell>
          <cell r="D365">
            <v>-20345.810000000001</v>
          </cell>
          <cell r="F365">
            <v>-3165125.52</v>
          </cell>
          <cell r="J365">
            <v>-20345.810000000001</v>
          </cell>
          <cell r="K365">
            <v>-3165125.52</v>
          </cell>
          <cell r="N365">
            <v>6</v>
          </cell>
          <cell r="O365">
            <v>20345.810000000001</v>
          </cell>
          <cell r="P365">
            <v>3165125.52</v>
          </cell>
          <cell r="R365">
            <v>0</v>
          </cell>
          <cell r="S365">
            <v>0</v>
          </cell>
          <cell r="W365">
            <v>0</v>
          </cell>
          <cell r="Y365">
            <v>0</v>
          </cell>
        </row>
        <row r="366">
          <cell r="A366">
            <v>9204001</v>
          </cell>
          <cell r="B366" t="str">
            <v>Repairs &amp; Maintenance</v>
          </cell>
          <cell r="D366">
            <v>-14195.61</v>
          </cell>
          <cell r="F366">
            <v>-2189370.9900000002</v>
          </cell>
          <cell r="J366">
            <v>-14195.61</v>
          </cell>
          <cell r="K366">
            <v>-2189370.9900000002</v>
          </cell>
          <cell r="N366">
            <v>6</v>
          </cell>
          <cell r="O366">
            <v>14195.61</v>
          </cell>
          <cell r="P366">
            <v>2189370.9900000002</v>
          </cell>
          <cell r="R366">
            <v>0</v>
          </cell>
          <cell r="S366">
            <v>0</v>
          </cell>
          <cell r="W366">
            <v>0</v>
          </cell>
          <cell r="Y366">
            <v>0</v>
          </cell>
        </row>
        <row r="367">
          <cell r="A367">
            <v>9206210</v>
          </cell>
          <cell r="B367" t="str">
            <v>Temporary Contract Labor</v>
          </cell>
          <cell r="D367" t="str">
            <v>0</v>
          </cell>
          <cell r="F367" t="str">
            <v>0</v>
          </cell>
          <cell r="J367">
            <v>0</v>
          </cell>
          <cell r="K367">
            <v>0</v>
          </cell>
          <cell r="N367">
            <v>6</v>
          </cell>
          <cell r="O367">
            <v>0</v>
          </cell>
          <cell r="P367">
            <v>0</v>
          </cell>
          <cell r="R367">
            <v>0</v>
          </cell>
          <cell r="S367">
            <v>0</v>
          </cell>
          <cell r="W367">
            <v>0</v>
          </cell>
          <cell r="Y367">
            <v>0</v>
          </cell>
        </row>
        <row r="368">
          <cell r="A368">
            <v>9206220</v>
          </cell>
          <cell r="B368" t="str">
            <v>Permanent Contract Labor</v>
          </cell>
          <cell r="D368" t="str">
            <v>0</v>
          </cell>
          <cell r="F368" t="str">
            <v>0</v>
          </cell>
          <cell r="J368">
            <v>0</v>
          </cell>
          <cell r="K368">
            <v>0</v>
          </cell>
          <cell r="N368">
            <v>6</v>
          </cell>
          <cell r="O368">
            <v>0</v>
          </cell>
          <cell r="P368">
            <v>0</v>
          </cell>
          <cell r="R368">
            <v>0</v>
          </cell>
          <cell r="S368">
            <v>0</v>
          </cell>
          <cell r="W368">
            <v>0</v>
          </cell>
          <cell r="Y368">
            <v>0</v>
          </cell>
        </row>
        <row r="369">
          <cell r="A369">
            <v>9206501</v>
          </cell>
          <cell r="B369" t="str">
            <v>Contract Services &amp; Equip</v>
          </cell>
          <cell r="D369">
            <v>-15019.18</v>
          </cell>
          <cell r="F369">
            <v>-2320463</v>
          </cell>
          <cell r="J369">
            <v>-15019.18</v>
          </cell>
          <cell r="K369">
            <v>-2320463</v>
          </cell>
          <cell r="N369">
            <v>6</v>
          </cell>
          <cell r="O369">
            <v>15019.18</v>
          </cell>
          <cell r="P369">
            <v>2320463</v>
          </cell>
          <cell r="R369">
            <v>0</v>
          </cell>
          <cell r="S369">
            <v>0</v>
          </cell>
          <cell r="W369">
            <v>0</v>
          </cell>
          <cell r="Y369">
            <v>0</v>
          </cell>
        </row>
        <row r="370">
          <cell r="A370">
            <v>9206701</v>
          </cell>
          <cell r="B370" t="str">
            <v>Professional Services</v>
          </cell>
          <cell r="D370">
            <v>-47570.09</v>
          </cell>
          <cell r="F370">
            <v>-7348734.8099999996</v>
          </cell>
          <cell r="J370">
            <v>-47570.09</v>
          </cell>
          <cell r="K370">
            <v>-7348734.8099999996</v>
          </cell>
          <cell r="N370">
            <v>6</v>
          </cell>
          <cell r="O370">
            <v>47570.09</v>
          </cell>
          <cell r="P370">
            <v>7348734.8099999996</v>
          </cell>
          <cell r="R370">
            <v>0</v>
          </cell>
          <cell r="S370">
            <v>0</v>
          </cell>
          <cell r="W370">
            <v>0</v>
          </cell>
          <cell r="Y370">
            <v>0</v>
          </cell>
        </row>
        <row r="371">
          <cell r="A371">
            <v>9207001</v>
          </cell>
          <cell r="B371" t="str">
            <v>Environmental Expenses</v>
          </cell>
          <cell r="D371">
            <v>-35944.660000000003</v>
          </cell>
          <cell r="F371">
            <v>-5588782.0999999996</v>
          </cell>
          <cell r="J371">
            <v>-35944.660000000003</v>
          </cell>
          <cell r="K371">
            <v>-5588782.0999999996</v>
          </cell>
          <cell r="N371">
            <v>6</v>
          </cell>
          <cell r="O371">
            <v>35944.660000000003</v>
          </cell>
          <cell r="P371">
            <v>5588782.0999999996</v>
          </cell>
          <cell r="R371">
            <v>0</v>
          </cell>
          <cell r="S371">
            <v>0</v>
          </cell>
          <cell r="W371">
            <v>0</v>
          </cell>
          <cell r="Y371">
            <v>0</v>
          </cell>
        </row>
        <row r="372">
          <cell r="A372">
            <v>9207501</v>
          </cell>
          <cell r="B372" t="str">
            <v>Local Licensing Fees</v>
          </cell>
          <cell r="D372">
            <v>-640.03</v>
          </cell>
          <cell r="F372">
            <v>-99083.41</v>
          </cell>
          <cell r="J372">
            <v>-640.03</v>
          </cell>
          <cell r="K372">
            <v>-99083.41</v>
          </cell>
          <cell r="N372">
            <v>6</v>
          </cell>
          <cell r="O372">
            <v>640.03</v>
          </cell>
          <cell r="P372">
            <v>99083.41</v>
          </cell>
          <cell r="R372">
            <v>0</v>
          </cell>
          <cell r="S372">
            <v>0</v>
          </cell>
          <cell r="W372">
            <v>0</v>
          </cell>
          <cell r="Y372">
            <v>0</v>
          </cell>
        </row>
        <row r="373">
          <cell r="A373">
            <v>9208001</v>
          </cell>
          <cell r="B373" t="str">
            <v>Other Operating Expenses</v>
          </cell>
          <cell r="D373" t="str">
            <v>0</v>
          </cell>
          <cell r="F373" t="str">
            <v>0</v>
          </cell>
          <cell r="J373">
            <v>0</v>
          </cell>
          <cell r="K373">
            <v>0</v>
          </cell>
          <cell r="N373">
            <v>6</v>
          </cell>
          <cell r="O373">
            <v>0</v>
          </cell>
          <cell r="P373">
            <v>0</v>
          </cell>
          <cell r="R373">
            <v>0</v>
          </cell>
          <cell r="S373">
            <v>0</v>
          </cell>
          <cell r="W373">
            <v>0</v>
          </cell>
          <cell r="Y373">
            <v>0</v>
          </cell>
        </row>
        <row r="374">
          <cell r="A374">
            <v>9208601</v>
          </cell>
          <cell r="B374" t="str">
            <v>Meals &amp; Entertainment</v>
          </cell>
          <cell r="D374" t="str">
            <v>0</v>
          </cell>
          <cell r="F374" t="str">
            <v>0</v>
          </cell>
          <cell r="J374">
            <v>0</v>
          </cell>
          <cell r="K374">
            <v>0</v>
          </cell>
          <cell r="N374">
            <v>6</v>
          </cell>
          <cell r="O374">
            <v>0</v>
          </cell>
          <cell r="P374">
            <v>0</v>
          </cell>
          <cell r="R374">
            <v>0</v>
          </cell>
          <cell r="S374">
            <v>0</v>
          </cell>
          <cell r="W374">
            <v>0</v>
          </cell>
          <cell r="Y374">
            <v>0</v>
          </cell>
        </row>
        <row r="375">
          <cell r="A375">
            <v>9208701</v>
          </cell>
          <cell r="B375" t="str">
            <v>Travel</v>
          </cell>
          <cell r="D375">
            <v>-17885.060000000001</v>
          </cell>
          <cell r="F375">
            <v>-2770271.63</v>
          </cell>
          <cell r="J375">
            <v>-17885.060000000001</v>
          </cell>
          <cell r="K375">
            <v>-2770271.63</v>
          </cell>
          <cell r="N375">
            <v>6</v>
          </cell>
          <cell r="O375">
            <v>17885.060000000001</v>
          </cell>
          <cell r="P375">
            <v>2770271.63</v>
          </cell>
          <cell r="R375">
            <v>0</v>
          </cell>
          <cell r="S375">
            <v>0</v>
          </cell>
          <cell r="W375">
            <v>0</v>
          </cell>
          <cell r="Y375">
            <v>0</v>
          </cell>
        </row>
        <row r="376">
          <cell r="A376">
            <v>9208902</v>
          </cell>
          <cell r="B376" t="str">
            <v>Penalties</v>
          </cell>
          <cell r="D376" t="str">
            <v>0</v>
          </cell>
          <cell r="F376" t="str">
            <v>0</v>
          </cell>
          <cell r="J376">
            <v>0</v>
          </cell>
          <cell r="K376">
            <v>0</v>
          </cell>
          <cell r="N376">
            <v>6</v>
          </cell>
          <cell r="O376">
            <v>0</v>
          </cell>
          <cell r="P376">
            <v>0</v>
          </cell>
          <cell r="R376">
            <v>0</v>
          </cell>
          <cell r="S376">
            <v>0</v>
          </cell>
          <cell r="W376">
            <v>0</v>
          </cell>
          <cell r="Y376">
            <v>0</v>
          </cell>
        </row>
        <row r="377">
          <cell r="A377">
            <v>9211101</v>
          </cell>
          <cell r="B377" t="str">
            <v>Cleaning Services</v>
          </cell>
          <cell r="D377">
            <v>-76376.91</v>
          </cell>
          <cell r="F377">
            <v>-11817426.380000001</v>
          </cell>
          <cell r="J377">
            <v>-76376.91</v>
          </cell>
          <cell r="K377">
            <v>-11817426.380000001</v>
          </cell>
          <cell r="N377">
            <v>6</v>
          </cell>
          <cell r="O377">
            <v>76376.91</v>
          </cell>
          <cell r="P377">
            <v>11817426.380000001</v>
          </cell>
          <cell r="R377">
            <v>0</v>
          </cell>
          <cell r="S377">
            <v>0</v>
          </cell>
          <cell r="W377">
            <v>0</v>
          </cell>
          <cell r="Y377">
            <v>0</v>
          </cell>
        </row>
        <row r="378">
          <cell r="A378">
            <v>9211301</v>
          </cell>
          <cell r="B378" t="str">
            <v>Medical Expense</v>
          </cell>
          <cell r="D378">
            <v>-8208.2199999999993</v>
          </cell>
          <cell r="F378">
            <v>-1270626.26</v>
          </cell>
          <cell r="J378">
            <v>-8208.2199999999993</v>
          </cell>
          <cell r="K378">
            <v>-1270626.26</v>
          </cell>
          <cell r="N378">
            <v>6</v>
          </cell>
          <cell r="O378">
            <v>8208.2199999999993</v>
          </cell>
          <cell r="P378">
            <v>1270626.26</v>
          </cell>
          <cell r="R378">
            <v>0</v>
          </cell>
          <cell r="S378">
            <v>0</v>
          </cell>
          <cell r="W378">
            <v>0</v>
          </cell>
          <cell r="Y378">
            <v>0</v>
          </cell>
        </row>
        <row r="379">
          <cell r="A379">
            <v>9211601</v>
          </cell>
          <cell r="B379" t="str">
            <v>Telecommunication Exp</v>
          </cell>
          <cell r="D379">
            <v>-21653.58</v>
          </cell>
          <cell r="F379">
            <v>-3351986.06</v>
          </cell>
          <cell r="J379">
            <v>-21653.58</v>
          </cell>
          <cell r="K379">
            <v>-3351986.06</v>
          </cell>
          <cell r="N379">
            <v>6</v>
          </cell>
          <cell r="O379">
            <v>21653.58</v>
          </cell>
          <cell r="P379">
            <v>3351986.06</v>
          </cell>
          <cell r="R379">
            <v>0</v>
          </cell>
          <cell r="S379">
            <v>0</v>
          </cell>
          <cell r="W379">
            <v>0</v>
          </cell>
          <cell r="Y379">
            <v>0</v>
          </cell>
        </row>
        <row r="380">
          <cell r="A380">
            <v>9211602</v>
          </cell>
          <cell r="B380" t="str">
            <v>Mobile Phones</v>
          </cell>
          <cell r="D380" t="str">
            <v>0</v>
          </cell>
          <cell r="F380" t="str">
            <v>0</v>
          </cell>
          <cell r="J380">
            <v>0</v>
          </cell>
          <cell r="K380">
            <v>0</v>
          </cell>
          <cell r="N380">
            <v>6</v>
          </cell>
          <cell r="O380">
            <v>0</v>
          </cell>
          <cell r="P380">
            <v>0</v>
          </cell>
          <cell r="R380">
            <v>0</v>
          </cell>
          <cell r="S380">
            <v>0</v>
          </cell>
          <cell r="W380">
            <v>0</v>
          </cell>
          <cell r="Y380">
            <v>0</v>
          </cell>
        </row>
        <row r="381">
          <cell r="A381">
            <v>9211603</v>
          </cell>
          <cell r="B381" t="str">
            <v>Satellite Phone</v>
          </cell>
          <cell r="D381" t="str">
            <v>0</v>
          </cell>
          <cell r="F381" t="str">
            <v>0</v>
          </cell>
          <cell r="J381">
            <v>0</v>
          </cell>
          <cell r="K381">
            <v>0</v>
          </cell>
          <cell r="N381">
            <v>6</v>
          </cell>
          <cell r="O381">
            <v>0</v>
          </cell>
          <cell r="P381">
            <v>0</v>
          </cell>
          <cell r="R381">
            <v>0</v>
          </cell>
          <cell r="S381">
            <v>0</v>
          </cell>
          <cell r="W381">
            <v>0</v>
          </cell>
          <cell r="Y381">
            <v>0</v>
          </cell>
        </row>
        <row r="382">
          <cell r="A382">
            <v>9216301</v>
          </cell>
          <cell r="B382" t="str">
            <v>Food Services</v>
          </cell>
          <cell r="D382">
            <v>-200294.49</v>
          </cell>
          <cell r="F382">
            <v>-30983475.460000001</v>
          </cell>
          <cell r="J382">
            <v>-200294.49</v>
          </cell>
          <cell r="K382">
            <v>-30983475.460000001</v>
          </cell>
          <cell r="N382">
            <v>6</v>
          </cell>
          <cell r="O382">
            <v>200294.49</v>
          </cell>
          <cell r="P382">
            <v>30983475.460000001</v>
          </cell>
          <cell r="R382">
            <v>0</v>
          </cell>
          <cell r="S382">
            <v>0</v>
          </cell>
          <cell r="W382">
            <v>0</v>
          </cell>
          <cell r="Y382">
            <v>0</v>
          </cell>
        </row>
        <row r="383">
          <cell r="A383">
            <v>9221001</v>
          </cell>
          <cell r="B383" t="str">
            <v>Custom Services</v>
          </cell>
          <cell r="D383">
            <v>-45145.95</v>
          </cell>
          <cell r="F383">
            <v>-6969555.2999999998</v>
          </cell>
          <cell r="J383">
            <v>-45145.95</v>
          </cell>
          <cell r="K383">
            <v>-6969555.2999999998</v>
          </cell>
          <cell r="N383">
            <v>6</v>
          </cell>
          <cell r="O383">
            <v>45145.95</v>
          </cell>
          <cell r="P383">
            <v>6969555.2999999998</v>
          </cell>
          <cell r="R383">
            <v>0</v>
          </cell>
          <cell r="S383">
            <v>0</v>
          </cell>
          <cell r="W383">
            <v>0</v>
          </cell>
          <cell r="Y383">
            <v>0</v>
          </cell>
        </row>
        <row r="384">
          <cell r="A384">
            <v>9501001</v>
          </cell>
          <cell r="B384" t="str">
            <v>Payroll</v>
          </cell>
          <cell r="D384">
            <v>-403842.9</v>
          </cell>
          <cell r="F384">
            <v>-62494125</v>
          </cell>
          <cell r="J384">
            <v>-403842.9</v>
          </cell>
          <cell r="K384">
            <v>-62494125</v>
          </cell>
          <cell r="N384">
            <v>6</v>
          </cell>
          <cell r="O384">
            <v>403842.9</v>
          </cell>
          <cell r="P384">
            <v>62494125</v>
          </cell>
          <cell r="R384">
            <v>0</v>
          </cell>
          <cell r="S384">
            <v>0</v>
          </cell>
          <cell r="W384">
            <v>0</v>
          </cell>
          <cell r="Y384">
            <v>0</v>
          </cell>
        </row>
        <row r="385">
          <cell r="A385">
            <v>9502010</v>
          </cell>
          <cell r="B385" t="str">
            <v>Property Tax</v>
          </cell>
          <cell r="D385" t="str">
            <v>0</v>
          </cell>
          <cell r="F385" t="str">
            <v>0</v>
          </cell>
          <cell r="J385">
            <v>0</v>
          </cell>
          <cell r="K385">
            <v>0</v>
          </cell>
          <cell r="N385">
            <v>6</v>
          </cell>
          <cell r="O385">
            <v>0</v>
          </cell>
          <cell r="P385">
            <v>0</v>
          </cell>
          <cell r="R385">
            <v>0</v>
          </cell>
          <cell r="S385">
            <v>0</v>
          </cell>
          <cell r="W385">
            <v>0</v>
          </cell>
          <cell r="Y385">
            <v>0</v>
          </cell>
        </row>
      </sheetData>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Note"/>
      <sheetName val="Flash_Report_CUM(eur)Dec"/>
      <sheetName val="Flash_Report_CUM(rur)Dec"/>
      <sheetName val="Flash_CUM(eur)Jan-Nov"/>
      <sheetName val="Flash_CUM(rur)Jan-Nov"/>
      <sheetName val="Flash Report(EUR)with ajust"/>
      <sheetName val="Flash Report(RUR)with adjust"/>
      <sheetName val="Inflation"/>
      <sheetName val="Calculat.Depr.Exp"/>
      <sheetName val="Flash Report SDC(EUR)"/>
      <sheetName val="Flash Report SDC(RUR)"/>
      <sheetName val="CumJan-Dec(detail)"/>
      <sheetName val="Accumul_Jan-Nov(detail)"/>
      <sheetName val="Dec_ SDC(detail)adjust"/>
      <sheetName val="Dec_ SDC(detail)"/>
      <sheetName val="Perm"/>
      <sheetName val="Ivanovo"/>
      <sheetName val="Novgorod"/>
      <sheetName val="Peterburg"/>
      <sheetName val="Samara"/>
      <sheetName val="Saransk"/>
      <sheetName val="Rostov"/>
      <sheetName val="Kursk"/>
      <sheetName val="Center"/>
      <sheetName val="Povolzhje"/>
      <sheetName val="HQ Star"/>
      <sheetName val="Taxes Adjust"/>
      <sheetName val="accruals"/>
      <sheetName val="Bad debts"/>
      <sheetName val="MF Adjust"/>
      <sheetName val="Note1"/>
      <sheetName val="данные"/>
      <sheetName val="исх.данные"/>
      <sheetName val="FP20DB (3)"/>
      <sheetName val="DT 1999 (abst. from model)"/>
      <sheetName val="RIEPILOGO GENERALE"/>
      <sheetName val="ADJTB USD &amp; KZT"/>
    </sheetNames>
    <sheetDataSet>
      <sheetData sheetId="0"/>
      <sheetData sheetId="1"/>
      <sheetData sheetId="2"/>
      <sheetData sheetId="3"/>
      <sheetData sheetId="4"/>
      <sheetData sheetId="5"/>
      <sheetData sheetId="6"/>
      <sheetData sheetId="7"/>
      <sheetData sheetId="8"/>
      <sheetData sheetId="9"/>
      <sheetData sheetId="10" refreshError="1">
        <row r="118">
          <cell r="B118">
            <v>331.54489999999998</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тырарПлощадьОПиФА"/>
      <sheetName val="ОтырарПлощадьОПродаж"/>
      <sheetName val="объекты общества"/>
      <sheetName val="ОбъектыОбществаПрочиеХвосты"/>
      <sheetName val="ПрочиеОбъектыХвосты"/>
      <sheetName val="объекты обществаКокшетау"/>
      <sheetName val="БалансСебест"/>
      <sheetName val="РеализацияБухгалтерия"/>
      <sheetName val="Штуки"/>
      <sheetName val="Стоимость"/>
      <sheetName val="Поступления"/>
      <sheetName val="ВозвратДебиторки"/>
      <sheetName val="Итого Потоки"/>
      <sheetName val="Цена"/>
    </sheetNames>
    <sheetDataSet>
      <sheetData sheetId="0" refreshError="1"/>
      <sheetData sheetId="1" refreshError="1"/>
      <sheetData sheetId="2" refreshError="1"/>
      <sheetData sheetId="3" refreshError="1"/>
      <sheetData sheetId="4" refreshError="1"/>
      <sheetData sheetId="5"/>
      <sheetData sheetId="6" refreshError="1"/>
      <sheetData sheetId="7"/>
      <sheetData sheetId="8" refreshError="1"/>
      <sheetData sheetId="9" refreshError="1"/>
      <sheetData sheetId="10"/>
      <sheetData sheetId="11"/>
      <sheetData sheetId="12"/>
      <sheetData sheetId="13"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ввод из Moody's"/>
      <sheetName val="Лист2"/>
      <sheetName val="Лист1"/>
      <sheetName val="Анализ"/>
      <sheetName val="свод"/>
      <sheetName val="Flash Report SDC(EUR)"/>
    </sheetNames>
    <sheetDataSet>
      <sheetData sheetId="0" refreshError="1"/>
      <sheetData sheetId="1" refreshError="1"/>
      <sheetData sheetId="2" refreshError="1"/>
      <sheetData sheetId="3" refreshError="1"/>
      <sheetData sheetId="4" refreshError="1">
        <row r="2">
          <cell r="A2" t="str">
            <v>прочие дср. активы</v>
          </cell>
          <cell r="N2">
            <v>0</v>
          </cell>
          <cell r="O2">
            <v>0</v>
          </cell>
          <cell r="P2">
            <v>0</v>
          </cell>
        </row>
        <row r="3">
          <cell r="A3" t="str">
            <v>собственный капитал</v>
          </cell>
          <cell r="N3">
            <v>0</v>
          </cell>
          <cell r="O3">
            <v>0</v>
          </cell>
          <cell r="P3">
            <v>0</v>
          </cell>
        </row>
        <row r="4">
          <cell r="A4" t="str">
            <v>прочие долгосрочные обязательства</v>
          </cell>
          <cell r="N4">
            <v>0</v>
          </cell>
          <cell r="O4">
            <v>0</v>
          </cell>
          <cell r="P4">
            <v>0</v>
          </cell>
        </row>
        <row r="5">
          <cell r="A5" t="str">
            <v>прочие текущие обязательства</v>
          </cell>
          <cell r="N5">
            <v>0</v>
          </cell>
          <cell r="O5">
            <v>0</v>
          </cell>
          <cell r="P5">
            <v>0</v>
          </cell>
        </row>
        <row r="6">
          <cell r="A6" t="str">
            <v>собственный капитал</v>
          </cell>
          <cell r="N6">
            <v>0</v>
          </cell>
          <cell r="O6">
            <v>0</v>
          </cell>
          <cell r="P6">
            <v>0</v>
          </cell>
        </row>
        <row r="7">
          <cell r="A7" t="str">
            <v>нематериальные активы</v>
          </cell>
          <cell r="N7">
            <v>0</v>
          </cell>
          <cell r="O7">
            <v>0</v>
          </cell>
          <cell r="P7">
            <v>0</v>
          </cell>
        </row>
        <row r="8">
          <cell r="A8" t="str">
            <v>нематериальные активы</v>
          </cell>
          <cell r="N8">
            <v>0</v>
          </cell>
          <cell r="O8">
            <v>0</v>
          </cell>
          <cell r="P8">
            <v>0</v>
          </cell>
        </row>
        <row r="9">
          <cell r="A9" t="str">
            <v>собственный капитал</v>
          </cell>
          <cell r="N9">
            <v>0</v>
          </cell>
          <cell r="O9">
            <v>0</v>
          </cell>
          <cell r="P9">
            <v>0</v>
          </cell>
        </row>
        <row r="10">
          <cell r="A10" t="str">
            <v>Прочие доходы</v>
          </cell>
          <cell r="N10">
            <v>0</v>
          </cell>
          <cell r="O10">
            <v>0</v>
          </cell>
          <cell r="P10">
            <v>0</v>
          </cell>
        </row>
        <row r="11">
          <cell r="A11" t="str">
            <v>прочие текущие активы</v>
          </cell>
          <cell r="N11">
            <v>0</v>
          </cell>
          <cell r="O11">
            <v>0</v>
          </cell>
          <cell r="P11">
            <v>0</v>
          </cell>
        </row>
        <row r="12">
          <cell r="A12" t="str">
            <v>амортизация</v>
          </cell>
          <cell r="N12">
            <v>0</v>
          </cell>
          <cell r="O12">
            <v>0</v>
          </cell>
          <cell r="P12">
            <v>0</v>
          </cell>
        </row>
        <row r="13">
          <cell r="A13" t="str">
            <v>прочие текущие активы</v>
          </cell>
          <cell r="N13">
            <v>0</v>
          </cell>
          <cell r="O13">
            <v>0</v>
          </cell>
          <cell r="P13">
            <v>0</v>
          </cell>
        </row>
        <row r="14">
          <cell r="A14" t="str">
            <v>прочие текущие активы</v>
          </cell>
          <cell r="N14">
            <v>0</v>
          </cell>
          <cell r="O14">
            <v>0</v>
          </cell>
          <cell r="P14">
            <v>0</v>
          </cell>
        </row>
        <row r="15">
          <cell r="A15" t="str">
            <v>Прочие расходы</v>
          </cell>
          <cell r="N15">
            <v>0</v>
          </cell>
          <cell r="O15">
            <v>0</v>
          </cell>
          <cell r="P15">
            <v>0</v>
          </cell>
        </row>
        <row r="16">
          <cell r="A16" t="str">
            <v>прочие текущие обязательства</v>
          </cell>
          <cell r="N16">
            <v>0</v>
          </cell>
          <cell r="O16">
            <v>0</v>
          </cell>
          <cell r="P16">
            <v>0</v>
          </cell>
        </row>
        <row r="17">
          <cell r="A17" t="str">
            <v>основные средства</v>
          </cell>
          <cell r="N17">
            <v>0</v>
          </cell>
          <cell r="O17">
            <v>0</v>
          </cell>
          <cell r="P17">
            <v>0</v>
          </cell>
        </row>
        <row r="18">
          <cell r="A18" t="str">
            <v>собственный капитал</v>
          </cell>
          <cell r="N18">
            <v>0</v>
          </cell>
          <cell r="O18">
            <v>0</v>
          </cell>
          <cell r="P18">
            <v>0</v>
          </cell>
        </row>
        <row r="19">
          <cell r="A19" t="str">
            <v>Прочие расходы</v>
          </cell>
          <cell r="N19">
            <v>0</v>
          </cell>
          <cell r="O19">
            <v>0</v>
          </cell>
          <cell r="P19">
            <v>0</v>
          </cell>
        </row>
        <row r="20">
          <cell r="A20" t="str">
            <v>денежные средства</v>
          </cell>
          <cell r="N20">
            <v>109207</v>
          </cell>
          <cell r="O20">
            <v>3111</v>
          </cell>
          <cell r="P20">
            <v>31173</v>
          </cell>
        </row>
        <row r="21">
          <cell r="A21" t="str">
            <v>денежные средства</v>
          </cell>
          <cell r="N21">
            <v>0</v>
          </cell>
          <cell r="O21">
            <v>0</v>
          </cell>
          <cell r="P21">
            <v>0</v>
          </cell>
        </row>
        <row r="22">
          <cell r="A22" t="str">
            <v>Прочие доходы</v>
          </cell>
          <cell r="N22">
            <v>0</v>
          </cell>
          <cell r="O22">
            <v>0</v>
          </cell>
          <cell r="P22">
            <v>0</v>
          </cell>
        </row>
        <row r="23">
          <cell r="A23" t="str">
            <v>собственный капитал</v>
          </cell>
          <cell r="N23">
            <v>0</v>
          </cell>
          <cell r="O23">
            <v>0</v>
          </cell>
          <cell r="P23">
            <v>0</v>
          </cell>
        </row>
        <row r="24">
          <cell r="A24" t="str">
            <v>нематериальные активы</v>
          </cell>
          <cell r="N24">
            <v>0</v>
          </cell>
          <cell r="O24">
            <v>0</v>
          </cell>
          <cell r="P24">
            <v>0</v>
          </cell>
        </row>
        <row r="25">
          <cell r="A25" t="str">
            <v>незавершенное строительство</v>
          </cell>
          <cell r="N25">
            <v>0</v>
          </cell>
          <cell r="O25">
            <v>0</v>
          </cell>
          <cell r="P25">
            <v>0</v>
          </cell>
        </row>
        <row r="26">
          <cell r="A26" t="str">
            <v>Себестоимость</v>
          </cell>
          <cell r="N26">
            <v>0</v>
          </cell>
          <cell r="O26">
            <v>0</v>
          </cell>
          <cell r="P26">
            <v>0</v>
          </cell>
        </row>
        <row r="27">
          <cell r="A27" t="str">
            <v>краткосрочные кредиты</v>
          </cell>
          <cell r="N27">
            <v>0</v>
          </cell>
          <cell r="O27">
            <v>0</v>
          </cell>
          <cell r="P27">
            <v>0</v>
          </cell>
        </row>
        <row r="28">
          <cell r="A28" t="str">
            <v>прочие текущие обязательства</v>
          </cell>
          <cell r="N28">
            <v>0</v>
          </cell>
          <cell r="O28">
            <v>0</v>
          </cell>
          <cell r="P28">
            <v>0</v>
          </cell>
        </row>
        <row r="29">
          <cell r="A29" t="str">
            <v>прочие текущие обязательства</v>
          </cell>
          <cell r="N29">
            <v>0</v>
          </cell>
          <cell r="O29">
            <v>0</v>
          </cell>
          <cell r="P29">
            <v>0</v>
          </cell>
        </row>
        <row r="30">
          <cell r="A30" t="str">
            <v>прочие текущие обязательства</v>
          </cell>
          <cell r="N30">
            <v>0</v>
          </cell>
          <cell r="O30">
            <v>0</v>
          </cell>
          <cell r="P30">
            <v>0</v>
          </cell>
        </row>
        <row r="31">
          <cell r="A31" t="str">
            <v>Подоходный налог</v>
          </cell>
          <cell r="N31">
            <v>0</v>
          </cell>
          <cell r="O31">
            <v>0</v>
          </cell>
          <cell r="P31">
            <v>0</v>
          </cell>
        </row>
        <row r="32">
          <cell r="A32" t="str">
            <v>прочие текущие обязательства</v>
          </cell>
          <cell r="N32">
            <v>-57</v>
          </cell>
          <cell r="O32">
            <v>334</v>
          </cell>
          <cell r="P32">
            <v>2776</v>
          </cell>
        </row>
        <row r="33">
          <cell r="A33" t="str">
            <v>прочие текущие активы</v>
          </cell>
          <cell r="N33">
            <v>335934</v>
          </cell>
          <cell r="O33">
            <v>337036</v>
          </cell>
          <cell r="P33">
            <v>254411</v>
          </cell>
        </row>
        <row r="34">
          <cell r="A34" t="str">
            <v>кредиторская задолженность</v>
          </cell>
          <cell r="N34">
            <v>0</v>
          </cell>
          <cell r="O34">
            <v>0</v>
          </cell>
          <cell r="P34">
            <v>0</v>
          </cell>
        </row>
        <row r="35">
          <cell r="A35" t="str">
            <v>прочие долгосрочные обязательства</v>
          </cell>
          <cell r="N35">
            <v>0</v>
          </cell>
          <cell r="O35">
            <v>0</v>
          </cell>
          <cell r="P35">
            <v>0</v>
          </cell>
        </row>
        <row r="36">
          <cell r="A36" t="str">
            <v>прочие текущие обязательства</v>
          </cell>
          <cell r="N36">
            <v>0</v>
          </cell>
          <cell r="O36">
            <v>0</v>
          </cell>
          <cell r="P36">
            <v>0</v>
          </cell>
        </row>
        <row r="37">
          <cell r="A37" t="str">
            <v>прочие долгосрочные обязательства</v>
          </cell>
          <cell r="N37">
            <v>0</v>
          </cell>
          <cell r="O37">
            <v>0</v>
          </cell>
          <cell r="P37">
            <v>0</v>
          </cell>
        </row>
        <row r="38">
          <cell r="A38" t="str">
            <v>Подоходный налог</v>
          </cell>
          <cell r="N38">
            <v>0</v>
          </cell>
          <cell r="O38">
            <v>0</v>
          </cell>
          <cell r="P38">
            <v>0</v>
          </cell>
        </row>
        <row r="39">
          <cell r="A39" t="str">
            <v>прочие текущие обязательства</v>
          </cell>
          <cell r="N39">
            <v>0</v>
          </cell>
          <cell r="O39">
            <v>0</v>
          </cell>
          <cell r="P39">
            <v>0</v>
          </cell>
        </row>
        <row r="40">
          <cell r="A40" t="str">
            <v>прочие долгосрочные обязательства</v>
          </cell>
          <cell r="N40">
            <v>0</v>
          </cell>
          <cell r="O40">
            <v>0</v>
          </cell>
          <cell r="P40">
            <v>0</v>
          </cell>
        </row>
        <row r="41">
          <cell r="A41" t="str">
            <v>Расходы по процентам</v>
          </cell>
          <cell r="N41">
            <v>0</v>
          </cell>
          <cell r="O41">
            <v>0</v>
          </cell>
          <cell r="P41">
            <v>0</v>
          </cell>
        </row>
        <row r="42">
          <cell r="A42" t="str">
            <v>прочие дср. активы</v>
          </cell>
          <cell r="N42">
            <v>0</v>
          </cell>
          <cell r="O42">
            <v>0</v>
          </cell>
          <cell r="P42">
            <v>0</v>
          </cell>
        </row>
        <row r="43">
          <cell r="A43" t="str">
            <v>прочие долгосрочные обязательства</v>
          </cell>
          <cell r="N43">
            <v>0</v>
          </cell>
          <cell r="O43">
            <v>0</v>
          </cell>
          <cell r="P43">
            <v>0</v>
          </cell>
        </row>
        <row r="44">
          <cell r="A44" t="str">
            <v>Себестоимость</v>
          </cell>
          <cell r="N44">
            <v>0</v>
          </cell>
          <cell r="O44">
            <v>0</v>
          </cell>
          <cell r="P44">
            <v>0</v>
          </cell>
        </row>
        <row r="45">
          <cell r="A45" t="str">
            <v>амортизация</v>
          </cell>
          <cell r="N45">
            <v>0</v>
          </cell>
          <cell r="O45">
            <v>0</v>
          </cell>
          <cell r="P45">
            <v>0</v>
          </cell>
        </row>
        <row r="46">
          <cell r="A46" t="str">
            <v>амортизация</v>
          </cell>
          <cell r="N46">
            <v>0</v>
          </cell>
          <cell r="O46">
            <v>0</v>
          </cell>
          <cell r="P46">
            <v>0</v>
          </cell>
        </row>
        <row r="47">
          <cell r="A47" t="str">
            <v>прочие текущие активы</v>
          </cell>
          <cell r="N47">
            <v>0</v>
          </cell>
          <cell r="O47">
            <v>0</v>
          </cell>
          <cell r="P47">
            <v>0</v>
          </cell>
        </row>
        <row r="48">
          <cell r="A48" t="str">
            <v>прочие дср. активы</v>
          </cell>
          <cell r="N48">
            <v>0</v>
          </cell>
          <cell r="O48">
            <v>0</v>
          </cell>
          <cell r="P48">
            <v>0</v>
          </cell>
        </row>
        <row r="49">
          <cell r="A49" t="str">
            <v>прочие текущие обязательства</v>
          </cell>
          <cell r="N49">
            <v>0</v>
          </cell>
          <cell r="O49">
            <v>0</v>
          </cell>
          <cell r="P49">
            <v>0</v>
          </cell>
        </row>
        <row r="50">
          <cell r="A50" t="str">
            <v>прочие долгосрочные обязательства</v>
          </cell>
          <cell r="N50">
            <v>0</v>
          </cell>
          <cell r="O50">
            <v>0</v>
          </cell>
          <cell r="P50">
            <v>0</v>
          </cell>
        </row>
        <row r="51">
          <cell r="A51" t="str">
            <v>прочие текущие обязательства</v>
          </cell>
          <cell r="N51">
            <v>0</v>
          </cell>
          <cell r="O51">
            <v>0</v>
          </cell>
          <cell r="P51">
            <v>0</v>
          </cell>
        </row>
        <row r="52">
          <cell r="A52" t="str">
            <v>Задолженность связанных сторон</v>
          </cell>
          <cell r="N52">
            <v>0</v>
          </cell>
          <cell r="O52">
            <v>0</v>
          </cell>
          <cell r="P52">
            <v>0</v>
          </cell>
        </row>
        <row r="53">
          <cell r="A53" t="str">
            <v>Задолженность связанных сторон</v>
          </cell>
          <cell r="N53">
            <v>0</v>
          </cell>
          <cell r="O53">
            <v>0</v>
          </cell>
          <cell r="P53">
            <v>0</v>
          </cell>
        </row>
        <row r="54">
          <cell r="A54" t="str">
            <v>прочие дср. активы</v>
          </cell>
          <cell r="N54">
            <v>0</v>
          </cell>
          <cell r="O54">
            <v>0</v>
          </cell>
          <cell r="P54">
            <v>0</v>
          </cell>
        </row>
        <row r="55">
          <cell r="A55" t="str">
            <v>Задолженность связанных сторон</v>
          </cell>
          <cell r="N55">
            <v>0</v>
          </cell>
          <cell r="O55">
            <v>0</v>
          </cell>
          <cell r="P55">
            <v>0</v>
          </cell>
        </row>
        <row r="56">
          <cell r="A56" t="str">
            <v>прочие дср. активы</v>
          </cell>
          <cell r="N56">
            <v>0</v>
          </cell>
          <cell r="O56">
            <v>0</v>
          </cell>
          <cell r="P56">
            <v>0</v>
          </cell>
        </row>
        <row r="57">
          <cell r="A57" t="str">
            <v>кредиторская задолженность</v>
          </cell>
          <cell r="N57">
            <v>0</v>
          </cell>
          <cell r="O57">
            <v>0</v>
          </cell>
          <cell r="P57">
            <v>0</v>
          </cell>
        </row>
        <row r="58">
          <cell r="A58" t="str">
            <v>прочие долгосрочные обязательства</v>
          </cell>
          <cell r="N58">
            <v>0</v>
          </cell>
          <cell r="O58">
            <v>0</v>
          </cell>
          <cell r="P58">
            <v>0</v>
          </cell>
        </row>
        <row r="59">
          <cell r="A59" t="str">
            <v>кредиторская задолженность</v>
          </cell>
          <cell r="N59">
            <v>0</v>
          </cell>
          <cell r="O59">
            <v>0</v>
          </cell>
          <cell r="P59">
            <v>0</v>
          </cell>
        </row>
        <row r="60">
          <cell r="A60" t="str">
            <v>прочие долгосрочные обязательства</v>
          </cell>
          <cell r="N60">
            <v>0</v>
          </cell>
          <cell r="O60">
            <v>0</v>
          </cell>
          <cell r="P60">
            <v>0</v>
          </cell>
        </row>
        <row r="61">
          <cell r="A61" t="str">
            <v>собственный капитал</v>
          </cell>
          <cell r="N61">
            <v>0</v>
          </cell>
          <cell r="O61">
            <v>0</v>
          </cell>
          <cell r="P61">
            <v>0</v>
          </cell>
        </row>
        <row r="62">
          <cell r="A62" t="str">
            <v>Прочие доходы</v>
          </cell>
          <cell r="N62">
            <v>0</v>
          </cell>
          <cell r="O62">
            <v>0</v>
          </cell>
          <cell r="P62">
            <v>0</v>
          </cell>
        </row>
        <row r="63">
          <cell r="A63" t="str">
            <v>Прочие доходы</v>
          </cell>
          <cell r="N63">
            <v>0</v>
          </cell>
          <cell r="O63">
            <v>0</v>
          </cell>
          <cell r="P63">
            <v>0</v>
          </cell>
        </row>
        <row r="64">
          <cell r="A64" t="str">
            <v>Прочие доходы</v>
          </cell>
          <cell r="N64">
            <v>0</v>
          </cell>
          <cell r="O64">
            <v>0</v>
          </cell>
          <cell r="P64">
            <v>0</v>
          </cell>
        </row>
        <row r="65">
          <cell r="A65" t="str">
            <v>Прочие доходы</v>
          </cell>
          <cell r="N65">
            <v>0</v>
          </cell>
          <cell r="O65">
            <v>0</v>
          </cell>
          <cell r="P65">
            <v>0</v>
          </cell>
        </row>
        <row r="66">
          <cell r="A66" t="str">
            <v>прочие текущие обязательства</v>
          </cell>
          <cell r="N66">
            <v>0</v>
          </cell>
          <cell r="O66">
            <v>0</v>
          </cell>
          <cell r="P66">
            <v>0</v>
          </cell>
        </row>
        <row r="67">
          <cell r="A67" t="str">
            <v>прочие долгосрочные обязательства</v>
          </cell>
          <cell r="N67">
            <v>0</v>
          </cell>
          <cell r="O67">
            <v>0</v>
          </cell>
          <cell r="P67">
            <v>0</v>
          </cell>
        </row>
        <row r="68">
          <cell r="A68" t="str">
            <v>Прочие доходы</v>
          </cell>
          <cell r="N68">
            <v>0</v>
          </cell>
          <cell r="O68">
            <v>0</v>
          </cell>
          <cell r="P68">
            <v>0</v>
          </cell>
        </row>
        <row r="69">
          <cell r="A69" t="str">
            <v>собственный капитал</v>
          </cell>
          <cell r="N69">
            <v>0</v>
          </cell>
          <cell r="O69">
            <v>0</v>
          </cell>
          <cell r="P69">
            <v>0</v>
          </cell>
        </row>
        <row r="70">
          <cell r="A70" t="str">
            <v>основные средства</v>
          </cell>
          <cell r="N70">
            <v>0</v>
          </cell>
          <cell r="O70">
            <v>0</v>
          </cell>
          <cell r="P70">
            <v>0</v>
          </cell>
        </row>
        <row r="71">
          <cell r="A71" t="str">
            <v>Прочие доходы</v>
          </cell>
          <cell r="N71">
            <v>0</v>
          </cell>
          <cell r="O71">
            <v>0</v>
          </cell>
          <cell r="P71">
            <v>0</v>
          </cell>
        </row>
        <row r="72">
          <cell r="A72" t="str">
            <v>Прочие доходы</v>
          </cell>
          <cell r="N72">
            <v>0</v>
          </cell>
          <cell r="O72">
            <v>0</v>
          </cell>
          <cell r="P72">
            <v>0</v>
          </cell>
        </row>
        <row r="73">
          <cell r="A73" t="str">
            <v>Прочие доходы</v>
          </cell>
          <cell r="N73">
            <v>0</v>
          </cell>
          <cell r="O73">
            <v>0</v>
          </cell>
          <cell r="P73">
            <v>0</v>
          </cell>
        </row>
        <row r="74">
          <cell r="A74" t="str">
            <v>Прочие доходы</v>
          </cell>
          <cell r="N74">
            <v>0</v>
          </cell>
          <cell r="O74">
            <v>0</v>
          </cell>
          <cell r="P74">
            <v>0</v>
          </cell>
        </row>
        <row r="75">
          <cell r="A75" t="str">
            <v>ОАР</v>
          </cell>
          <cell r="N75">
            <v>776084</v>
          </cell>
          <cell r="O75">
            <v>437376</v>
          </cell>
          <cell r="P75">
            <v>508216</v>
          </cell>
        </row>
        <row r="76">
          <cell r="A76" t="str">
            <v>Себестоимость</v>
          </cell>
          <cell r="N76">
            <v>0</v>
          </cell>
          <cell r="O76">
            <v>0</v>
          </cell>
          <cell r="P76">
            <v>0</v>
          </cell>
        </row>
        <row r="77">
          <cell r="A77" t="str">
            <v>нематериальные активы</v>
          </cell>
          <cell r="N77">
            <v>0</v>
          </cell>
          <cell r="O77">
            <v>0</v>
          </cell>
          <cell r="P77">
            <v>0</v>
          </cell>
        </row>
        <row r="78">
          <cell r="A78" t="str">
            <v>амортизация</v>
          </cell>
          <cell r="N78">
            <v>0</v>
          </cell>
          <cell r="O78">
            <v>0</v>
          </cell>
          <cell r="P78">
            <v>0</v>
          </cell>
        </row>
        <row r="79">
          <cell r="A79" t="str">
            <v>Прочие доходы</v>
          </cell>
          <cell r="N79">
            <v>0</v>
          </cell>
          <cell r="O79">
            <v>0</v>
          </cell>
          <cell r="P79">
            <v>0</v>
          </cell>
        </row>
        <row r="80">
          <cell r="A80" t="str">
            <v>собственный капитал</v>
          </cell>
          <cell r="N80">
            <v>0</v>
          </cell>
          <cell r="O80">
            <v>0</v>
          </cell>
          <cell r="P80">
            <v>0</v>
          </cell>
        </row>
        <row r="81">
          <cell r="A81" t="str">
            <v>Прочие доходы</v>
          </cell>
          <cell r="N81">
            <v>0</v>
          </cell>
          <cell r="O81">
            <v>0</v>
          </cell>
          <cell r="P81">
            <v>0</v>
          </cell>
        </row>
        <row r="82">
          <cell r="A82" t="str">
            <v>Прочие доходы</v>
          </cell>
          <cell r="N82">
            <v>0</v>
          </cell>
          <cell r="O82">
            <v>0</v>
          </cell>
          <cell r="P82">
            <v>0</v>
          </cell>
        </row>
        <row r="83">
          <cell r="A83" t="str">
            <v>Расходы по процентам</v>
          </cell>
          <cell r="N83">
            <v>397141</v>
          </cell>
          <cell r="O83">
            <v>173767</v>
          </cell>
          <cell r="P83">
            <v>179817</v>
          </cell>
        </row>
        <row r="84">
          <cell r="A84" t="str">
            <v>Прочие доходы</v>
          </cell>
          <cell r="N84">
            <v>0</v>
          </cell>
          <cell r="O84">
            <v>0</v>
          </cell>
          <cell r="P84">
            <v>0</v>
          </cell>
        </row>
        <row r="85">
          <cell r="A85" t="str">
            <v>прочие текущие обязательства</v>
          </cell>
          <cell r="N85">
            <v>0</v>
          </cell>
          <cell r="O85">
            <v>0</v>
          </cell>
          <cell r="P85">
            <v>0</v>
          </cell>
        </row>
        <row r="86">
          <cell r="A86" t="str">
            <v>ТМЗ</v>
          </cell>
          <cell r="N86">
            <v>161773</v>
          </cell>
          <cell r="O86">
            <v>0</v>
          </cell>
          <cell r="P86">
            <v>0</v>
          </cell>
        </row>
        <row r="87">
          <cell r="A87" t="str">
            <v>прочие дср. активы</v>
          </cell>
          <cell r="N87">
            <v>0</v>
          </cell>
          <cell r="O87">
            <v>0</v>
          </cell>
          <cell r="P87">
            <v>0</v>
          </cell>
        </row>
        <row r="88">
          <cell r="A88" t="str">
            <v>прочие дср. активы</v>
          </cell>
          <cell r="N88">
            <v>0</v>
          </cell>
          <cell r="O88">
            <v>0</v>
          </cell>
          <cell r="P88">
            <v>0</v>
          </cell>
        </row>
        <row r="89">
          <cell r="A89" t="str">
            <v>прочие дср. активы</v>
          </cell>
          <cell r="N89">
            <v>0</v>
          </cell>
          <cell r="O89">
            <v>0</v>
          </cell>
          <cell r="P89">
            <v>0</v>
          </cell>
        </row>
        <row r="90">
          <cell r="A90" t="str">
            <v>основные средства</v>
          </cell>
          <cell r="N90">
            <v>0</v>
          </cell>
          <cell r="O90">
            <v>0</v>
          </cell>
          <cell r="P90">
            <v>0</v>
          </cell>
        </row>
        <row r="91">
          <cell r="A91" t="str">
            <v>основные средства</v>
          </cell>
          <cell r="N91">
            <v>0</v>
          </cell>
          <cell r="O91">
            <v>0</v>
          </cell>
          <cell r="P91">
            <v>0</v>
          </cell>
        </row>
        <row r="92">
          <cell r="A92" t="str">
            <v>кредиторская задолженность</v>
          </cell>
          <cell r="N92">
            <v>0</v>
          </cell>
          <cell r="O92">
            <v>0</v>
          </cell>
          <cell r="P92">
            <v>0</v>
          </cell>
        </row>
        <row r="93">
          <cell r="A93" t="str">
            <v>долгосрочные кредиты</v>
          </cell>
          <cell r="N93">
            <v>4224717</v>
          </cell>
          <cell r="O93">
            <v>5326135</v>
          </cell>
          <cell r="P93">
            <v>6219478</v>
          </cell>
        </row>
        <row r="94">
          <cell r="A94" t="str">
            <v>прочие долгосрочные обязательства</v>
          </cell>
          <cell r="N94">
            <v>0</v>
          </cell>
          <cell r="O94">
            <v>0</v>
          </cell>
          <cell r="P94">
            <v>0</v>
          </cell>
        </row>
        <row r="95">
          <cell r="A95" t="str">
            <v>прочие долгосрочные обязательства</v>
          </cell>
          <cell r="N95">
            <v>0</v>
          </cell>
          <cell r="O95">
            <v>0</v>
          </cell>
          <cell r="P95">
            <v>0</v>
          </cell>
        </row>
        <row r="96">
          <cell r="A96" t="str">
            <v>прочие долгосрочные обязательства</v>
          </cell>
          <cell r="N96">
            <v>0</v>
          </cell>
          <cell r="O96">
            <v>0</v>
          </cell>
          <cell r="P96">
            <v>0</v>
          </cell>
        </row>
        <row r="97">
          <cell r="A97" t="str">
            <v>Себестоимость</v>
          </cell>
          <cell r="N97">
            <v>0</v>
          </cell>
          <cell r="O97">
            <v>0</v>
          </cell>
          <cell r="P97">
            <v>0</v>
          </cell>
        </row>
        <row r="98">
          <cell r="A98" t="str">
            <v>собственный капитал</v>
          </cell>
          <cell r="N98">
            <v>0</v>
          </cell>
          <cell r="O98">
            <v>0</v>
          </cell>
          <cell r="P98">
            <v>0</v>
          </cell>
        </row>
        <row r="99">
          <cell r="A99" t="str">
            <v>доля меньшинства</v>
          </cell>
          <cell r="N99">
            <v>0</v>
          </cell>
          <cell r="O99">
            <v>0</v>
          </cell>
          <cell r="P99">
            <v>0</v>
          </cell>
        </row>
        <row r="100">
          <cell r="A100" t="str">
            <v>прочие текущие обязательства</v>
          </cell>
          <cell r="N100">
            <v>0</v>
          </cell>
          <cell r="O100">
            <v>0</v>
          </cell>
          <cell r="P100">
            <v>0</v>
          </cell>
        </row>
        <row r="101">
          <cell r="A101" t="str">
            <v>Прочие расходы</v>
          </cell>
          <cell r="N101">
            <v>0</v>
          </cell>
          <cell r="O101">
            <v>0</v>
          </cell>
          <cell r="P101">
            <v>0</v>
          </cell>
        </row>
        <row r="102">
          <cell r="A102" t="str">
            <v>Прочие расходы</v>
          </cell>
          <cell r="N102">
            <v>0</v>
          </cell>
          <cell r="O102">
            <v>0</v>
          </cell>
          <cell r="P102">
            <v>0</v>
          </cell>
        </row>
        <row r="103">
          <cell r="A103" t="str">
            <v>прочие текущие активы</v>
          </cell>
          <cell r="N103">
            <v>0</v>
          </cell>
          <cell r="O103">
            <v>0</v>
          </cell>
          <cell r="P103">
            <v>0</v>
          </cell>
        </row>
        <row r="104">
          <cell r="A104" t="str">
            <v>прочие текущие активы</v>
          </cell>
          <cell r="N104">
            <v>26556</v>
          </cell>
          <cell r="O104">
            <v>9921</v>
          </cell>
          <cell r="P104">
            <v>15814</v>
          </cell>
        </row>
        <row r="105">
          <cell r="A105" t="str">
            <v>прочие текущие обязательства</v>
          </cell>
          <cell r="N105">
            <v>0</v>
          </cell>
          <cell r="O105">
            <v>882</v>
          </cell>
          <cell r="P105">
            <v>0</v>
          </cell>
        </row>
        <row r="106">
          <cell r="A106" t="str">
            <v>Расходы по процентам</v>
          </cell>
          <cell r="N106">
            <v>0</v>
          </cell>
          <cell r="O106">
            <v>0</v>
          </cell>
          <cell r="P106">
            <v>0</v>
          </cell>
        </row>
        <row r="107">
          <cell r="A107" t="str">
            <v>собственный капитал</v>
          </cell>
          <cell r="N107">
            <v>0</v>
          </cell>
          <cell r="O107">
            <v>0</v>
          </cell>
          <cell r="P107">
            <v>0</v>
          </cell>
        </row>
        <row r="108">
          <cell r="A108" t="str">
            <v>основные средства</v>
          </cell>
          <cell r="N108">
            <v>3243533</v>
          </cell>
          <cell r="O108">
            <v>3696431</v>
          </cell>
          <cell r="P108">
            <v>3305280</v>
          </cell>
        </row>
        <row r="109">
          <cell r="A109" t="str">
            <v>Прочие доходы</v>
          </cell>
          <cell r="N109">
            <v>0</v>
          </cell>
          <cell r="O109">
            <v>0</v>
          </cell>
          <cell r="P109">
            <v>0</v>
          </cell>
        </row>
        <row r="110">
          <cell r="A110" t="str">
            <v>нематериальные активы</v>
          </cell>
          <cell r="N110">
            <v>0</v>
          </cell>
          <cell r="O110">
            <v>0</v>
          </cell>
          <cell r="P110">
            <v>0</v>
          </cell>
        </row>
        <row r="111">
          <cell r="A111" t="str">
            <v>прочие дср. активы</v>
          </cell>
          <cell r="N111">
            <v>0</v>
          </cell>
          <cell r="O111">
            <v>0</v>
          </cell>
          <cell r="P111">
            <v>0</v>
          </cell>
        </row>
        <row r="112">
          <cell r="A112" t="str">
            <v>прочие долгосрочные обязательства</v>
          </cell>
          <cell r="N112">
            <v>0</v>
          </cell>
          <cell r="O112">
            <v>0</v>
          </cell>
          <cell r="P112">
            <v>0</v>
          </cell>
        </row>
        <row r="113">
          <cell r="A113" t="str">
            <v>Прочие доходы</v>
          </cell>
          <cell r="N113">
            <v>0</v>
          </cell>
          <cell r="O113">
            <v>0</v>
          </cell>
          <cell r="P113">
            <v>0</v>
          </cell>
        </row>
        <row r="114">
          <cell r="A114" t="str">
            <v>Прочие доходы</v>
          </cell>
          <cell r="N114">
            <v>0</v>
          </cell>
          <cell r="O114">
            <v>0</v>
          </cell>
          <cell r="P114">
            <v>0</v>
          </cell>
        </row>
        <row r="115">
          <cell r="A115" t="str">
            <v>Прочие доходы</v>
          </cell>
          <cell r="N115">
            <v>0</v>
          </cell>
          <cell r="O115">
            <v>0</v>
          </cell>
          <cell r="P115">
            <v>0</v>
          </cell>
        </row>
        <row r="116">
          <cell r="A116" t="str">
            <v>Прочие расходы</v>
          </cell>
          <cell r="N116">
            <v>0</v>
          </cell>
          <cell r="O116">
            <v>0</v>
          </cell>
          <cell r="P116">
            <v>0</v>
          </cell>
        </row>
        <row r="117">
          <cell r="A117" t="str">
            <v>Прочие расходы</v>
          </cell>
          <cell r="N117">
            <v>238252</v>
          </cell>
          <cell r="O117">
            <v>83268</v>
          </cell>
          <cell r="P117">
            <v>1247739</v>
          </cell>
        </row>
        <row r="118">
          <cell r="A118" t="str">
            <v>Прочие доходы</v>
          </cell>
          <cell r="N118">
            <v>374028</v>
          </cell>
          <cell r="O118">
            <v>826</v>
          </cell>
          <cell r="P118">
            <v>1208</v>
          </cell>
        </row>
        <row r="119">
          <cell r="A119" t="str">
            <v>прочие текущие обязательства</v>
          </cell>
          <cell r="N119">
            <v>0</v>
          </cell>
          <cell r="O119">
            <v>0</v>
          </cell>
          <cell r="P119">
            <v>0</v>
          </cell>
        </row>
        <row r="120">
          <cell r="A120" t="str">
            <v>прочие долгосрочные обязательства</v>
          </cell>
          <cell r="N120">
            <v>0</v>
          </cell>
          <cell r="O120">
            <v>0</v>
          </cell>
          <cell r="P120">
            <v>0</v>
          </cell>
        </row>
        <row r="121">
          <cell r="A121" t="str">
            <v>прочая дебиторская задолженность</v>
          </cell>
          <cell r="N121">
            <v>97784</v>
          </cell>
          <cell r="O121">
            <v>162497</v>
          </cell>
          <cell r="P121">
            <v>340877</v>
          </cell>
        </row>
        <row r="122">
          <cell r="A122" t="str">
            <v>прочие дср. активы</v>
          </cell>
          <cell r="N122">
            <v>0</v>
          </cell>
          <cell r="O122">
            <v>0</v>
          </cell>
          <cell r="P122">
            <v>0</v>
          </cell>
        </row>
        <row r="123">
          <cell r="A123" t="str">
            <v>собственный капитал</v>
          </cell>
          <cell r="N123">
            <v>0</v>
          </cell>
          <cell r="O123">
            <v>0</v>
          </cell>
          <cell r="P123">
            <v>0</v>
          </cell>
        </row>
        <row r="124">
          <cell r="A124" t="str">
            <v>Прочие расходы</v>
          </cell>
          <cell r="N124">
            <v>0</v>
          </cell>
          <cell r="O124">
            <v>0</v>
          </cell>
          <cell r="P124">
            <v>0</v>
          </cell>
        </row>
        <row r="125">
          <cell r="A125" t="str">
            <v>краткосрочные кредиты</v>
          </cell>
          <cell r="N125">
            <v>0</v>
          </cell>
          <cell r="O125">
            <v>0</v>
          </cell>
          <cell r="P125">
            <v>0</v>
          </cell>
        </row>
        <row r="126">
          <cell r="A126" t="str">
            <v>нематериальные активы</v>
          </cell>
          <cell r="N126">
            <v>0</v>
          </cell>
          <cell r="O126">
            <v>0</v>
          </cell>
          <cell r="P126">
            <v>0</v>
          </cell>
        </row>
        <row r="127">
          <cell r="A127" t="str">
            <v>Прочие расходы</v>
          </cell>
          <cell r="N127">
            <v>0</v>
          </cell>
          <cell r="O127">
            <v>0</v>
          </cell>
          <cell r="P127">
            <v>0</v>
          </cell>
        </row>
        <row r="128">
          <cell r="A128" t="str">
            <v>основные средства</v>
          </cell>
          <cell r="N128">
            <v>0</v>
          </cell>
          <cell r="O128">
            <v>0</v>
          </cell>
          <cell r="P128">
            <v>0</v>
          </cell>
        </row>
        <row r="129">
          <cell r="A129" t="str">
            <v>собственный капитал</v>
          </cell>
          <cell r="N129">
            <v>0</v>
          </cell>
          <cell r="O129">
            <v>0</v>
          </cell>
          <cell r="P129">
            <v>0</v>
          </cell>
        </row>
        <row r="130">
          <cell r="A130" t="str">
            <v>Авансы выданные (торговая)</v>
          </cell>
          <cell r="N130">
            <v>0</v>
          </cell>
          <cell r="O130">
            <v>0</v>
          </cell>
          <cell r="P130">
            <v>0</v>
          </cell>
        </row>
        <row r="131">
          <cell r="A131" t="str">
            <v>прочие дср. активы</v>
          </cell>
          <cell r="N131">
            <v>248</v>
          </cell>
          <cell r="O131">
            <v>0</v>
          </cell>
          <cell r="P131">
            <v>0</v>
          </cell>
        </row>
        <row r="132">
          <cell r="A132" t="str">
            <v>Подоходный налог</v>
          </cell>
          <cell r="N132">
            <v>0</v>
          </cell>
          <cell r="O132">
            <v>0</v>
          </cell>
          <cell r="P132">
            <v>0</v>
          </cell>
        </row>
        <row r="133">
          <cell r="A133" t="str">
            <v>Прочие расходы</v>
          </cell>
          <cell r="N133">
            <v>0</v>
          </cell>
          <cell r="O133">
            <v>0</v>
          </cell>
          <cell r="P133">
            <v>0</v>
          </cell>
        </row>
        <row r="134">
          <cell r="A134" t="str">
            <v>нематериальные активы</v>
          </cell>
          <cell r="N134">
            <v>0</v>
          </cell>
          <cell r="O134">
            <v>0</v>
          </cell>
          <cell r="P134">
            <v>0</v>
          </cell>
        </row>
        <row r="135">
          <cell r="A135" t="str">
            <v>Прочие доходы</v>
          </cell>
          <cell r="N135">
            <v>0</v>
          </cell>
          <cell r="O135">
            <v>0</v>
          </cell>
          <cell r="P135">
            <v>0</v>
          </cell>
        </row>
        <row r="136">
          <cell r="A136" t="str">
            <v>Прочие расходы</v>
          </cell>
          <cell r="N136">
            <v>0</v>
          </cell>
          <cell r="O136">
            <v>0</v>
          </cell>
          <cell r="P136">
            <v>0</v>
          </cell>
        </row>
        <row r="137">
          <cell r="A137" t="str">
            <v>прочие дср. активы</v>
          </cell>
          <cell r="N137">
            <v>0</v>
          </cell>
          <cell r="O137">
            <v>0</v>
          </cell>
          <cell r="P137">
            <v>0</v>
          </cell>
        </row>
        <row r="138">
          <cell r="A138" t="str">
            <v>прочие текущие обязательства</v>
          </cell>
          <cell r="N138">
            <v>0</v>
          </cell>
          <cell r="O138">
            <v>0</v>
          </cell>
          <cell r="P138">
            <v>0</v>
          </cell>
        </row>
        <row r="139">
          <cell r="A139" t="str">
            <v>прочие долгосрочные обязательства</v>
          </cell>
          <cell r="N139">
            <v>0</v>
          </cell>
          <cell r="O139">
            <v>0</v>
          </cell>
          <cell r="P139">
            <v>0</v>
          </cell>
        </row>
        <row r="140">
          <cell r="A140" t="str">
            <v>Прочие расходы</v>
          </cell>
          <cell r="N140">
            <v>0</v>
          </cell>
          <cell r="O140">
            <v>0</v>
          </cell>
          <cell r="P140">
            <v>0</v>
          </cell>
        </row>
        <row r="141">
          <cell r="A141" t="str">
            <v>собственный капитал</v>
          </cell>
          <cell r="N141">
            <v>-405854</v>
          </cell>
          <cell r="O141">
            <v>-1277636</v>
          </cell>
          <cell r="P141">
            <v>-2423506</v>
          </cell>
        </row>
        <row r="142">
          <cell r="A142" t="str">
            <v>прочие текущие обязательства</v>
          </cell>
          <cell r="N142">
            <v>0</v>
          </cell>
          <cell r="O142">
            <v>0</v>
          </cell>
          <cell r="P142">
            <v>0</v>
          </cell>
        </row>
        <row r="143">
          <cell r="A143" t="str">
            <v>прочие долгосрочные обязательства</v>
          </cell>
          <cell r="N143">
            <v>0</v>
          </cell>
          <cell r="O143">
            <v>0</v>
          </cell>
          <cell r="P143">
            <v>0</v>
          </cell>
        </row>
        <row r="144">
          <cell r="A144" t="str">
            <v>собственный капитал</v>
          </cell>
          <cell r="N144">
            <v>0</v>
          </cell>
          <cell r="O144">
            <v>0</v>
          </cell>
          <cell r="P144">
            <v>0</v>
          </cell>
        </row>
        <row r="145">
          <cell r="A145" t="str">
            <v>Прочие доходы</v>
          </cell>
          <cell r="N145">
            <v>0</v>
          </cell>
          <cell r="O145">
            <v>0</v>
          </cell>
          <cell r="P145">
            <v>0</v>
          </cell>
        </row>
        <row r="146">
          <cell r="A146" t="str">
            <v>прочие дср. активы</v>
          </cell>
          <cell r="N146">
            <v>0</v>
          </cell>
          <cell r="O146">
            <v>0</v>
          </cell>
          <cell r="P146">
            <v>0</v>
          </cell>
        </row>
        <row r="147">
          <cell r="A147" t="str">
            <v>Доход от реализации</v>
          </cell>
          <cell r="N147">
            <v>828180</v>
          </cell>
          <cell r="O147">
            <v>433155</v>
          </cell>
          <cell r="P147">
            <v>788694</v>
          </cell>
        </row>
        <row r="148">
          <cell r="A148" t="str">
            <v>прочие текущие активы</v>
          </cell>
          <cell r="N148">
            <v>0</v>
          </cell>
          <cell r="O148">
            <v>0</v>
          </cell>
          <cell r="P148">
            <v>0</v>
          </cell>
        </row>
        <row r="149">
          <cell r="A149" t="str">
            <v>прочие дср. активы</v>
          </cell>
          <cell r="N149">
            <v>0</v>
          </cell>
          <cell r="O149">
            <v>0</v>
          </cell>
          <cell r="P149">
            <v>0</v>
          </cell>
        </row>
        <row r="150">
          <cell r="A150" t="str">
            <v>Расходы по реализации</v>
          </cell>
          <cell r="N150">
            <v>0</v>
          </cell>
          <cell r="O150">
            <v>0</v>
          </cell>
          <cell r="P150">
            <v>0</v>
          </cell>
        </row>
        <row r="151">
          <cell r="A151" t="str">
            <v>Прочие расходы</v>
          </cell>
          <cell r="N151">
            <v>0</v>
          </cell>
          <cell r="O151">
            <v>0</v>
          </cell>
          <cell r="P151">
            <v>0</v>
          </cell>
        </row>
        <row r="152">
          <cell r="A152" t="str">
            <v>прочие текущие обязательства</v>
          </cell>
          <cell r="N152">
            <v>0</v>
          </cell>
          <cell r="O152">
            <v>0</v>
          </cell>
          <cell r="P152">
            <v>0</v>
          </cell>
        </row>
        <row r="153">
          <cell r="A153" t="str">
            <v>прочие долгосрочные обязательства</v>
          </cell>
          <cell r="N153">
            <v>0</v>
          </cell>
          <cell r="O153">
            <v>0</v>
          </cell>
          <cell r="P153">
            <v>0</v>
          </cell>
        </row>
        <row r="154">
          <cell r="A154" t="str">
            <v>собственный капитал</v>
          </cell>
          <cell r="N154">
            <v>150</v>
          </cell>
          <cell r="O154">
            <v>150</v>
          </cell>
          <cell r="P154">
            <v>150</v>
          </cell>
        </row>
        <row r="155">
          <cell r="A155" t="str">
            <v>прочие текущие активы</v>
          </cell>
          <cell r="N155">
            <v>0</v>
          </cell>
          <cell r="O155">
            <v>0</v>
          </cell>
          <cell r="P155">
            <v>0</v>
          </cell>
        </row>
        <row r="156">
          <cell r="A156" t="str">
            <v>прочие текущие обязательства</v>
          </cell>
          <cell r="N156">
            <v>0</v>
          </cell>
          <cell r="O156">
            <v>0</v>
          </cell>
          <cell r="P156">
            <v>0</v>
          </cell>
        </row>
        <row r="157">
          <cell r="A157" t="str">
            <v>прочие долгосрочные обязательства</v>
          </cell>
          <cell r="N157">
            <v>0</v>
          </cell>
          <cell r="O157">
            <v>0</v>
          </cell>
          <cell r="P157">
            <v>0</v>
          </cell>
        </row>
        <row r="158">
          <cell r="A158" t="str">
            <v>собственный капитал</v>
          </cell>
          <cell r="N158">
            <v>0</v>
          </cell>
          <cell r="O158">
            <v>0</v>
          </cell>
          <cell r="P158">
            <v>0</v>
          </cell>
        </row>
        <row r="159">
          <cell r="A159" t="str">
            <v>краткосрочные кредиты</v>
          </cell>
          <cell r="N159">
            <v>0</v>
          </cell>
          <cell r="O159">
            <v>0</v>
          </cell>
          <cell r="P159">
            <v>0</v>
          </cell>
        </row>
        <row r="160">
          <cell r="A160" t="str">
            <v>краткосрочные кредиты</v>
          </cell>
          <cell r="N160">
            <v>0</v>
          </cell>
          <cell r="O160">
            <v>0</v>
          </cell>
          <cell r="P160">
            <v>0</v>
          </cell>
        </row>
        <row r="161">
          <cell r="A161" t="str">
            <v>нематериальные активы</v>
          </cell>
          <cell r="N161">
            <v>0</v>
          </cell>
          <cell r="O161">
            <v>0</v>
          </cell>
          <cell r="P161">
            <v>0</v>
          </cell>
        </row>
        <row r="162">
          <cell r="A162" t="str">
            <v>собственный капитал</v>
          </cell>
          <cell r="N162">
            <v>0</v>
          </cell>
          <cell r="O162">
            <v>0</v>
          </cell>
          <cell r="P162">
            <v>0</v>
          </cell>
        </row>
        <row r="163">
          <cell r="A163" t="str">
            <v>прочие текущие активы</v>
          </cell>
          <cell r="N163">
            <v>0</v>
          </cell>
          <cell r="O163">
            <v>0</v>
          </cell>
          <cell r="P163">
            <v>0</v>
          </cell>
        </row>
        <row r="164">
          <cell r="A164" t="str">
            <v>прочие текущие обязательства</v>
          </cell>
          <cell r="N164">
            <v>0</v>
          </cell>
          <cell r="O164">
            <v>0</v>
          </cell>
          <cell r="P164">
            <v>0</v>
          </cell>
        </row>
        <row r="165">
          <cell r="A165" t="str">
            <v>прочие долгосрочные обязательства</v>
          </cell>
          <cell r="N165">
            <v>0</v>
          </cell>
          <cell r="O165">
            <v>0</v>
          </cell>
          <cell r="P165">
            <v>0</v>
          </cell>
        </row>
        <row r="166">
          <cell r="A166" t="str">
            <v>кредиторская задолженность</v>
          </cell>
          <cell r="N166">
            <v>156079</v>
          </cell>
          <cell r="O166">
            <v>159131</v>
          </cell>
          <cell r="P166">
            <v>148657</v>
          </cell>
        </row>
        <row r="167">
          <cell r="A167" t="str">
            <v>прочие долгосрочные обязательства</v>
          </cell>
          <cell r="N167">
            <v>0</v>
          </cell>
          <cell r="O167">
            <v>0</v>
          </cell>
          <cell r="P167">
            <v>0</v>
          </cell>
        </row>
        <row r="168">
          <cell r="A168" t="str">
            <v>Счета к получению (торговая)</v>
          </cell>
          <cell r="N168">
            <v>0</v>
          </cell>
          <cell r="O168">
            <v>0</v>
          </cell>
          <cell r="P168">
            <v>0</v>
          </cell>
        </row>
        <row r="169">
          <cell r="A169" t="str">
            <v>собственный капитал</v>
          </cell>
          <cell r="N169">
            <v>0</v>
          </cell>
          <cell r="O169">
            <v>0</v>
          </cell>
          <cell r="P169">
            <v>0</v>
          </cell>
        </row>
        <row r="170">
          <cell r="A170" t="str">
            <v>основные средства</v>
          </cell>
          <cell r="N170">
            <v>0</v>
          </cell>
          <cell r="O170">
            <v>0</v>
          </cell>
          <cell r="P170">
            <v>0</v>
          </cell>
        </row>
      </sheetData>
      <sheetData sheetId="5"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IRR"/>
      <sheetName val="Ф3"/>
      <sheetName val="Ф2"/>
      <sheetName val="ПриобрОС"/>
      <sheetName val="Фин. пок-ли"/>
      <sheetName val="Пр-во сбыт"/>
      <sheetName val="Врем.смета"/>
      <sheetName val="Перем. затр"/>
      <sheetName val="Пост.затр"/>
      <sheetName val="Затр. на про-во"/>
      <sheetName val="штат"/>
      <sheetName val="АФ1"/>
      <sheetName val="АФ"/>
      <sheetName val="БВУ"/>
      <sheetName val="Доп"/>
      <sheetName val="Ф1"/>
    </sheetNames>
    <sheetDataSet>
      <sheetData sheetId="0" refreshError="1"/>
      <sheetData sheetId="1" refreshError="1"/>
      <sheetData sheetId="2" refreshError="1"/>
      <sheetData sheetId="3" refreshError="1"/>
      <sheetData sheetId="4" refreshError="1"/>
      <sheetData sheetId="5">
        <row r="17">
          <cell r="C17">
            <v>0.13</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
      <sheetName val="оргтехника и мебель"/>
      <sheetName val="земл работы"/>
      <sheetName val="ограждение"/>
      <sheetName val="стоимость стр-ва"/>
      <sheetName val="фа"/>
      <sheetName val="оар"/>
      <sheetName val="опр"/>
      <sheetName val="аморт-я бух"/>
      <sheetName val="аморт-я нал"/>
      <sheetName val="налоги"/>
      <sheetName val="ндс"/>
      <sheetName val="персонал"/>
      <sheetName val="бюджет произ-ва"/>
      <sheetName val="займ"/>
      <sheetName val="доставка 30"/>
      <sheetName val="CF"/>
      <sheetName val="ДР"/>
      <sheetName val="NPV"/>
      <sheetName val="риск"/>
      <sheetName val="данные"/>
      <sheetName val="ФА (2 ЭТАП)"/>
      <sheetName val="ФА 1ЭТАП"/>
      <sheetName val="таб 1"/>
      <sheetName val="таб 2"/>
      <sheetName val="таб 3"/>
      <sheetName val="прилож"/>
      <sheetName val="займ (2)"/>
      <sheetName val="Database (RUR)Mar YTD"/>
      <sheetName val="DT 1999 (abst. from model)"/>
      <sheetName val="свод"/>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ow r="6">
          <cell r="D6">
            <v>74</v>
          </cell>
        </row>
        <row r="7">
          <cell r="D7">
            <v>57</v>
          </cell>
        </row>
        <row r="8">
          <cell r="D8">
            <v>5.0999999999999996</v>
          </cell>
        </row>
        <row r="14">
          <cell r="E14">
            <v>1092</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
      <sheetName val="оргтехника и мебель"/>
      <sheetName val="земл работы"/>
      <sheetName val="ограждение"/>
      <sheetName val="стоимость стр-ва"/>
      <sheetName val="фа"/>
      <sheetName val="оар"/>
      <sheetName val="опр"/>
      <sheetName val="аморт-я бух"/>
      <sheetName val="аморт-я нал"/>
      <sheetName val="налоги"/>
      <sheetName val="ндс"/>
      <sheetName val="персонал"/>
      <sheetName val="бюджет произ-ва"/>
      <sheetName val="займ"/>
      <sheetName val="доставка 30"/>
      <sheetName val="CF"/>
      <sheetName val="ДР"/>
      <sheetName val="NPV"/>
      <sheetName val="риск"/>
      <sheetName val="данные"/>
      <sheetName val="ФА (2 ЭТАП)"/>
      <sheetName val="ФА 1ЭТАП"/>
      <sheetName val="таб 1"/>
      <sheetName val="таб 2"/>
      <sheetName val="таб 3"/>
      <sheetName val="прилож"/>
      <sheetName val="DT 1999 (abst. from model)"/>
      <sheetName val="Database (RUR)Mar YTD"/>
      <sheetName val="диаграмма дивид"/>
      <sheetName val="MODEL500"/>
      <sheetName val="BOQ"/>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ow r="6">
          <cell r="D6">
            <v>74</v>
          </cell>
        </row>
        <row r="7">
          <cell r="D7">
            <v>57</v>
          </cell>
        </row>
        <row r="8">
          <cell r="D8">
            <v>5.0999999999999996</v>
          </cell>
        </row>
        <row r="14">
          <cell r="E14">
            <v>1092</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внутр. оценка"/>
      <sheetName val="коэф.анализ"/>
      <sheetName val="Модуль"/>
    </sheetNames>
    <sheetDataSet>
      <sheetData sheetId="0" refreshError="1"/>
      <sheetData sheetId="1" refreshError="1"/>
      <sheetData sheetId="2" refreshError="1"/>
      <sheetData sheetId="3"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
      <sheetName val="оргтехника и мебель"/>
      <sheetName val="земл работы"/>
      <sheetName val="ограждение"/>
      <sheetName val="стоимость стр-ва"/>
      <sheetName val="фа"/>
      <sheetName val="оар"/>
      <sheetName val="опр"/>
      <sheetName val="аморт-я бух"/>
      <sheetName val="аморт-я нал"/>
      <sheetName val="налоги"/>
      <sheetName val="ндс"/>
      <sheetName val="персонал"/>
      <sheetName val="бюджет произ-ва"/>
      <sheetName val="займ"/>
      <sheetName val="доставка 30"/>
      <sheetName val="CF"/>
      <sheetName val="ДР"/>
      <sheetName val="NPV"/>
      <sheetName val="риск"/>
      <sheetName val="данные"/>
      <sheetName val="ФА (2 ЭТАП)"/>
      <sheetName val="ФА 1ЭТАП"/>
      <sheetName val="таб 1"/>
      <sheetName val="таб 2"/>
      <sheetName val="таб 3"/>
      <sheetName val="прилож"/>
      <sheetName val="DT 1999 (abst. from model)"/>
      <sheetName val="Database (RUR)Mar YTD"/>
      <sheetName val="займ (2)"/>
      <sheetName val="ф1"/>
      <sheetName val="уд1"/>
      <sheetName val="рк1"/>
      <sheetName val="ф2"/>
      <sheetName val="уд2"/>
      <sheetName val="рк2"/>
      <sheetName val="ф3"/>
      <sheetName val="уд3"/>
      <sheetName val="рк3"/>
      <sheetName val="ф4"/>
      <sheetName val="уд4"/>
      <sheetName val="рк4"/>
      <sheetName val="ф6"/>
      <sheetName val="уд6"/>
      <sheetName val="рк6"/>
      <sheetName val="Лист1"/>
      <sheetName val="Форма2"/>
      <sheetName val="Форма1"/>
      <sheetName val="диаграмма дивид"/>
      <sheetName val="PP-07 DomW PMP"/>
      <sheetName val="TENDER"/>
      <sheetName val="Summary P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row r="6">
          <cell r="D6">
            <v>74</v>
          </cell>
        </row>
        <row r="7">
          <cell r="D7">
            <v>57</v>
          </cell>
        </row>
        <row r="8">
          <cell r="D8">
            <v>5.0999999999999996</v>
          </cell>
        </row>
        <row r="14">
          <cell r="E14">
            <v>1092</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амятка"/>
      <sheetName val="Форма1"/>
      <sheetName val="Форма2"/>
      <sheetName val="Форма3"/>
      <sheetName val="Форма4"/>
      <sheetName val="Форма5"/>
      <sheetName val="Форма6"/>
      <sheetName val="Форма7"/>
      <sheetName val="Форма8"/>
      <sheetName val="ЦентрЗатр"/>
      <sheetName val="Добыча нефти4"/>
      <sheetName val="form"/>
      <sheetName val="группа"/>
      <sheetName val="GAAP TB 31.12.01  detail p&amp;l"/>
      <sheetName val="КЭШ"/>
      <sheetName val="ОПиУ"/>
      <sheetName val="Лист1"/>
      <sheetName val="1БО"/>
      <sheetName val="штат"/>
      <sheetName val="КВЛ"/>
      <sheetName val="Канцтовары"/>
      <sheetName val="аренда"/>
      <sheetName val="связь"/>
      <sheetName val="реклама"/>
      <sheetName val="расхмат"/>
      <sheetName val="прочие стор"/>
      <sheetName val="услуги прочие"/>
      <sheetName val="обуч"/>
      <sheetName val="ком"/>
      <sheetName val="Выкуп порталов"/>
      <sheetName val="представ"/>
      <sheetName val="обуч (2)"/>
      <sheetName val="прочие стор (2)"/>
      <sheetName val="ком (2)"/>
      <sheetName val="КВЛ (2)"/>
      <sheetName val="СД"/>
      <sheetName val="прочие расходы"/>
      <sheetName val="шт (2)"/>
      <sheetName val="аренда (2)"/>
      <sheetName val="прогноз движения денег в ежемес"/>
      <sheetName val="ОПиУ в ежемес."/>
      <sheetName val="Баланс"/>
      <sheetName val="курсы"/>
      <sheetName val="ЯНВАРЬ"/>
      <sheetName val="Добыча_нефти41"/>
      <sheetName val="Добыча_нефти4"/>
      <sheetName val="Добыча_нефти42"/>
      <sheetName val="Добычанефти4"/>
      <sheetName val="поставкасравн13"/>
      <sheetName val="XREF"/>
      <sheetName val="АПК реформа"/>
      <sheetName val="Movements"/>
      <sheetName val="calc"/>
      <sheetName val="из сем"/>
      <sheetName val="Б.мчас (П)"/>
      <sheetName val="свод"/>
      <sheetName val="2008 ГСМ"/>
      <sheetName val="Плата за загрязнение "/>
      <sheetName val="Типограф"/>
      <sheetName val="PP&amp;E mvt for 2003"/>
      <sheetName val="IS"/>
      <sheetName val="канц"/>
      <sheetName val="Апрель"/>
      <sheetName val="Сентябрь"/>
      <sheetName val="Декабрь"/>
      <sheetName val="Ноябрь"/>
      <sheetName val="Квартал"/>
      <sheetName val="Июль"/>
      <sheetName val="Июнь"/>
      <sheetName val="Март"/>
      <sheetName val="поставка сравн13"/>
      <sheetName val="Залоги c RS"/>
      <sheetName val="факс(2005-20гг.)"/>
      <sheetName val="База"/>
      <sheetName val="1 (2)"/>
      <sheetName val="ППД"/>
      <sheetName val="2в"/>
      <sheetName val="общ-нефт"/>
      <sheetName val="Budget"/>
      <sheetName val="2.2 ОтклОТМ"/>
      <sheetName val="1.3.2 ОТМ"/>
      <sheetName val="Предпр"/>
      <sheetName val="ЕдИзм"/>
      <sheetName val="Cost 99v98"/>
      <sheetName val="cant sim"/>
      <sheetName val="PYTB"/>
      <sheetName val="1"/>
      <sheetName val="XLR_NoRangeSheet"/>
      <sheetName val="Production_Ref Q-1-3"/>
      <sheetName val="Production_ref_Q4"/>
      <sheetName val="1NK"/>
      <sheetName val="фот пп2000разбивка"/>
      <sheetName val="ЗАО_н.ит"/>
      <sheetName val="#ССЫЛКА"/>
      <sheetName val="ЗАО_мес"/>
      <sheetName val="Sales-COS"/>
      <sheetName val="Financial ratios А3"/>
      <sheetName val="2_2 ОтклОТМ"/>
      <sheetName val="1_3_2 ОТМ"/>
      <sheetName val="U2 775 - COGS comparison per su"/>
      <sheetName val="SMSTemp"/>
      <sheetName val="I. Прогноз доходов"/>
      <sheetName val="Hidden"/>
      <sheetName val="ОТЧЕТ КТЖ 01.01.09"/>
      <sheetName val="FES"/>
      <sheetName val="8180 (8181,8182)"/>
      <sheetName val="8082"/>
      <sheetName val="8250"/>
      <sheetName val="8140"/>
      <sheetName val="8070"/>
      <sheetName val="8145"/>
      <sheetName val="8200"/>
      <sheetName val="8113"/>
      <sheetName val="8210"/>
      <sheetName val="Balance Sheet"/>
      <sheetName val="summary"/>
      <sheetName val="Datasheet"/>
      <sheetName val="1 вариант  2009 "/>
      <sheetName val="Лист2"/>
      <sheetName val="Список документов"/>
      <sheetName val="GAAP TB 30.09.01  detail p&amp;l"/>
      <sheetName val="Common"/>
      <sheetName val="OPEX&amp;FIN"/>
      <sheetName val="форма 3 смета затрат"/>
      <sheetName val="Подразделения"/>
      <sheetName val="Проекты"/>
      <sheetName val="Сотрудники"/>
      <sheetName val="O.500 Property Tax"/>
      <sheetName val="класс"/>
      <sheetName val="прил№10"/>
      <sheetName val="Cashflow"/>
      <sheetName val="Info"/>
      <sheetName val="Содержание"/>
      <sheetName val="Гр5(о)"/>
      <sheetName val="Макро"/>
      <sheetName val="$ IS"/>
      <sheetName val="7"/>
      <sheetName val="10"/>
      <sheetName val="Собственный капитал"/>
      <sheetName val="УПРАВЛЕНИЕ11"/>
      <sheetName val="Авансы_уплач,деньги в регионах"/>
      <sheetName val="Авансы_уплач,деньги в регионах,"/>
      <sheetName val="d_pok"/>
      <sheetName val="б"/>
      <sheetName val="PLтв - Б"/>
      <sheetName val="Спр. раб."/>
      <sheetName val="Добыча_нефти43"/>
      <sheetName val="GAAP_TB_31_12_01__detail_p&amp;l"/>
      <sheetName val="прочие_стор"/>
      <sheetName val="услуги_прочие"/>
      <sheetName val="Выкуп_порталов"/>
      <sheetName val="обуч_(2)"/>
      <sheetName val="прочие_стор_(2)"/>
      <sheetName val="ком_(2)"/>
      <sheetName val="КВЛ_(2)"/>
      <sheetName val="прочие_расходы"/>
      <sheetName val="шт_(2)"/>
      <sheetName val="аренда_(2)"/>
      <sheetName val="прогноз_движения_денег_в_ежемес"/>
      <sheetName val="ОПиУ_в_ежемес_"/>
      <sheetName val="АПК_реформа"/>
      <sheetName val="из_сем"/>
      <sheetName val="Б_мчас_(П)"/>
      <sheetName val="PP&amp;E_mvt_for_2003"/>
      <sheetName val="2008_ГСМ"/>
      <sheetName val="Плата_за_загрязнение_"/>
      <sheetName val="факс(2005-20гг_)"/>
      <sheetName val="поставка_сравн13"/>
      <sheetName val="Instructions"/>
      <sheetName val="US Dollar 2003"/>
      <sheetName val="SDR 2003"/>
      <sheetName val="Captions"/>
      <sheetName val="Пр2"/>
      <sheetName val="из_сем1"/>
      <sheetName val="US_Dollar_20031"/>
      <sheetName val="SDR_20031"/>
      <sheetName val="US_Dollar_2003"/>
      <sheetName val="SDR_2003"/>
      <sheetName val="из_сем2"/>
      <sheetName val="US_Dollar_20032"/>
      <sheetName val="SDR_20032"/>
      <sheetName val="Статьи"/>
      <sheetName val="Input"/>
      <sheetName val="Control Settings"/>
      <sheetName val="Anlagevermögen"/>
      <sheetName val="GTM BK"/>
      <sheetName val="Const"/>
      <sheetName val="Dep_OpEx"/>
      <sheetName val="Consolidator Inputs"/>
      <sheetName val="Auxilliary_Info"/>
      <sheetName val="Aug"/>
      <sheetName val="Apr"/>
      <sheetName val="Dec"/>
      <sheetName val="Jul"/>
      <sheetName val="Jun"/>
      <sheetName val="May"/>
      <sheetName val="Mar"/>
      <sheetName val="Nov"/>
      <sheetName val="Oct"/>
      <sheetName val="Sep"/>
      <sheetName val="Feb"/>
      <sheetName val="Jan"/>
      <sheetName val="Нефть"/>
      <sheetName val="FP20DB (3)"/>
      <sheetName val="Курс валют"/>
      <sheetName val="АЗФ"/>
      <sheetName val="АК"/>
      <sheetName val="Актюбе"/>
      <sheetName val="ССГПО"/>
      <sheetName val="Другие расходы"/>
      <sheetName val="Форма 4 кап.зат-ты (2)"/>
      <sheetName val="2006 AJE RJE"/>
      <sheetName val="Преискурант"/>
      <sheetName val="стр.245 (2)"/>
      <sheetName val="SETUP"/>
      <sheetName val="топливо"/>
      <sheetName val="Потребители"/>
      <sheetName val="Сдача "/>
      <sheetName val="МО 0012"/>
      <sheetName val="14.1.2.2.(Услуги связи)"/>
      <sheetName val="Осн"/>
      <sheetName val="13 NGDO"/>
      <sheetName val="  2.3.2"/>
      <sheetName val=""/>
      <sheetName val="Ввод"/>
      <sheetName val="СписокТЭП"/>
      <sheetName val="12 из 57 АЗС"/>
      <sheetName val="Авансы-1"/>
      <sheetName val="постоянные затраты"/>
      <sheetName val="Бюджет"/>
      <sheetName val="Пок"/>
      <sheetName val="5R"/>
      <sheetName val="KreПК"/>
      <sheetName val="Sheet1"/>
      <sheetName val="7.1"/>
      <sheetName val="Пр 41"/>
      <sheetName val="Russia Print Version"/>
      <sheetName val="finbal10"/>
      <sheetName val="12НК"/>
      <sheetName val="3НК"/>
      <sheetName val="7НК"/>
      <sheetName val="KCC"/>
      <sheetName val="Данные"/>
      <sheetName val="П"/>
      <sheetName val="ОборБалФормОтч"/>
      <sheetName val="ТитулЛистОтч"/>
      <sheetName val="2кв."/>
      <sheetName val="ОТиТБ"/>
      <sheetName val="Non-Statistical Sampling Master"/>
      <sheetName val="Global Data"/>
      <sheetName val="A-20"/>
      <sheetName val="H3.100 Rollforward"/>
      <sheetName val="Налоги"/>
      <sheetName val="CO1"/>
      <sheetName val="CO11"/>
      <sheetName val="CO12"/>
      <sheetName val="CO13"/>
      <sheetName val="CO16"/>
      <sheetName val="CO17"/>
      <sheetName val="CO18"/>
      <sheetName val="CO19"/>
      <sheetName val="CO2"/>
      <sheetName val="CO20"/>
      <sheetName val="CO21"/>
      <sheetName val="CO22"/>
      <sheetName val="CO26"/>
      <sheetName val="CO27"/>
      <sheetName val="CO3"/>
      <sheetName val="CO30"/>
      <sheetName val="CO4"/>
      <sheetName val="CO5"/>
      <sheetName val="CO6"/>
      <sheetName val="CO7"/>
      <sheetName val="Comp06"/>
      <sheetName val="MACRO2.XLM"/>
      <sheetName val="U-ZR_AT1.XLS"/>
      <sheetName val="TOC"/>
      <sheetName val="NPV"/>
      <sheetName val="План произв-ва (мес.) (бюджет)"/>
      <sheetName val="Инв.вл"/>
      <sheetName val="факт 2005 г."/>
      <sheetName val="д.7.001"/>
      <sheetName val="свод грузоотпр."/>
      <sheetName val="Курс"/>
      <sheetName val="Inputs"/>
      <sheetName val="Лист3"/>
      <sheetName val="Итоговая таблица"/>
      <sheetName val="Расчет2000Прямой"/>
      <sheetName val="ДД"/>
      <sheetName val="ATI"/>
      <sheetName val="Блоки"/>
      <sheetName val="_ССЫЛКА"/>
      <sheetName val="Справочник"/>
      <sheetName val="I KEY INFORMATION"/>
      <sheetName val="почтов."/>
      <sheetName val="11"/>
      <sheetName val="6НК-cт."/>
      <sheetName val="Interco payables&amp;receivables"/>
      <sheetName val="предприятия"/>
      <sheetName val="Оборудование_стоим"/>
      <sheetName val="ГСМ Гараж"/>
      <sheetName val="ГСМ по инвест"/>
      <sheetName val="аморт"/>
      <sheetName val="Запчасти Гараж"/>
      <sheetName val="Стор Орг.РМУ"/>
      <sheetName val="Материалы РМУ"/>
      <sheetName val="Постановка на учет авто"/>
      <sheetName val="Размножение проектов"/>
      <sheetName val="материалы ВДГО"/>
      <sheetName val="Тех осмотр"/>
      <sheetName val="Проект 1"/>
      <sheetName val="Объем ВДГО"/>
      <sheetName val="Фин.обязат."/>
      <sheetName val="спецпит,проездн."/>
      <sheetName val="K-800 Imp. test"/>
      <sheetName val="FA register"/>
      <sheetName val="Бюджет тек. затрат"/>
      <sheetName val="коммун."/>
      <sheetName val="Служебный ФКРБ"/>
      <sheetName val="Источник финансирования"/>
      <sheetName val="Способ закупки"/>
      <sheetName val="Тип пункта плана"/>
      <sheetName val="ТД РАП"/>
      <sheetName val="Добыча_нефти44"/>
      <sheetName val="GAAP_TB_31_12_01__detail_p&amp;l1"/>
      <sheetName val="прочие_стор1"/>
      <sheetName val="услуги_прочие1"/>
      <sheetName val="Выкуп_порталов1"/>
      <sheetName val="обуч_(2)1"/>
      <sheetName val="прочие_стор_(2)1"/>
      <sheetName val="ком_(2)1"/>
      <sheetName val="КВЛ_(2)1"/>
      <sheetName val="прочие_расходы1"/>
      <sheetName val="шт_(2)1"/>
      <sheetName val="аренда_(2)1"/>
      <sheetName val="прогноз_движения_денег_в_ежеме1"/>
      <sheetName val="ОПиУ_в_ежемес_1"/>
      <sheetName val="АПК_реформа1"/>
      <sheetName val="из_сем3"/>
      <sheetName val="Б_мчас_(П)1"/>
      <sheetName val="PP&amp;E_mvt_for_20031"/>
      <sheetName val="2008_ГСМ1"/>
      <sheetName val="Плата_за_загрязнение_1"/>
      <sheetName val="факс(2005-20гг_)1"/>
      <sheetName val="поставка_сравн131"/>
      <sheetName val="ОТЧЕТ_КТЖ_01_01_09"/>
      <sheetName val="8180_(8181,8182)"/>
      <sheetName val="Balance_Sheet"/>
      <sheetName val="1_вариант__2009_"/>
      <sheetName val="Список_документов"/>
      <sheetName val="GAAP_TB_30_09_01__detail_p&amp;l"/>
      <sheetName val="1_(2)"/>
      <sheetName val="2_2_ОтклОТМ"/>
      <sheetName val="1_3_2_ОТМ"/>
      <sheetName val="Cost_99v98"/>
      <sheetName val="cant_sim"/>
      <sheetName val="Production_Ref_Q-1-3"/>
      <sheetName val="фот_пп2000разбивка"/>
      <sheetName val="ЗАО_н_ит"/>
      <sheetName val="Financial_ratios_А3"/>
      <sheetName val="2_2_ОтклОТМ1"/>
      <sheetName val="1_3_2_ОТМ1"/>
      <sheetName val="U2_775_-_COGS_comparison_per_su"/>
      <sheetName val="I__Прогноз_доходов"/>
      <sheetName val="O_500_Property_Tax"/>
      <sheetName val="форма_3_смета_затрат"/>
      <sheetName val="$_IS"/>
      <sheetName val="Собственный_капитал"/>
      <sheetName val="Авансы_уплач,деньги_в_регионах"/>
      <sheetName val="Авансы_уплач,деньги_в_регионах,"/>
      <sheetName val="PLтв_-_Б"/>
      <sheetName val="Спр__раб_"/>
      <sheetName val="US_Dollar_20033"/>
      <sheetName val="SDR_20033"/>
      <sheetName val="Control_Settings"/>
      <sheetName val="GTM_BK"/>
      <sheetName val="Consolidator_Inputs"/>
      <sheetName val="FP20DB_(3)"/>
      <sheetName val="Курс_валют"/>
      <sheetName val="Другие_расходы"/>
      <sheetName val="Форма_4_кап_зат-ты_(2)"/>
      <sheetName val="2006_AJE_RJE"/>
      <sheetName val="стр_245_(2)"/>
      <sheetName val="Сдача_"/>
      <sheetName val="МО_0012"/>
      <sheetName val="14_1_2_2_(Услуги_связи)"/>
      <sheetName val="13_NGDO"/>
      <sheetName val="__2_3_2"/>
      <sheetName val="12_из_57_АЗС"/>
      <sheetName val="постоянные_затраты"/>
      <sheetName val="7_1"/>
      <sheetName val="Пр_41"/>
      <sheetName val="Russia_Print_Version"/>
      <sheetName val="2кв_"/>
      <sheetName val="Non-Statistical_Sampling_Master"/>
      <sheetName val="Global_Data"/>
      <sheetName val="H3_100_Rollforward"/>
      <sheetName val="MACRO2_XLM"/>
      <sheetName val="U-ZR_AT1_XLS"/>
      <sheetName val="План_произв-ва_(мес_)_(бюджет)"/>
      <sheetName val="Инв_вл"/>
      <sheetName val="факт_2005_г_"/>
      <sheetName val="д_7_001"/>
      <sheetName val="свод_грузоотпр_"/>
      <sheetName val="Итоговая_таблица"/>
      <sheetName val="I_KEY_INFORMATION"/>
      <sheetName val="почтов_"/>
      <sheetName val="6НК-cт_"/>
      <sheetName val="Interco_payables&amp;receivables"/>
      <sheetName val="ГСМ_Гараж"/>
      <sheetName val="ГСМ_по_инвест"/>
      <sheetName val="Запчасти_Гараж"/>
      <sheetName val="Стор_Орг_РМУ"/>
      <sheetName val="Материалы_РМУ"/>
      <sheetName val="Постановка_на_учет_авто"/>
      <sheetName val="Размножение_проектов"/>
      <sheetName val="материалы_ВДГО"/>
      <sheetName val="Тех_осмотр"/>
      <sheetName val="Проект_1"/>
      <sheetName val="Объем_ВДГО"/>
      <sheetName val="Фин_обязат_"/>
      <sheetName val="спецпит,проездн_"/>
      <sheetName val="коммун_"/>
      <sheetName val="Бюджет_тек__затрат"/>
      <sheetName val="K-800_Imp__test"/>
      <sheetName val="FA_register"/>
      <sheetName val="не_удалять!"/>
      <sheetName val="Disclosure"/>
      <sheetName val="4"/>
      <sheetName val="Movement"/>
      <sheetName val="Analytics"/>
      <sheetName val="FA Movement Kyrg"/>
      <sheetName val="Reference"/>
      <sheetName val="Pbs_Wbs_ATC"/>
      <sheetName val="перевозки"/>
      <sheetName val="Capex"/>
      <sheetName val="Kolommen_balans"/>
      <sheetName val="SA Procedures"/>
      <sheetName val="9"/>
      <sheetName val="L-1"/>
      <sheetName val="ввод-вывод ОС авг2004- 2005"/>
      <sheetName val="Graph"/>
      <sheetName val="заявка_на_произ"/>
      <sheetName val="Securities"/>
      <sheetName val="ГМ "/>
      <sheetName val="Loaded"/>
      <sheetName val="Служебный ФК_x0005__x0000_"/>
      <sheetName val="6НК簀⽕쐀⽕"/>
      <sheetName val="6НКԯ_x0000_缀_x0000_"/>
      <sheetName val="Служебный ФК_x0000__x0000_"/>
      <sheetName val="6НК_x0007__x001c_ _x000d_"/>
      <sheetName val="_x0000__x000e__x0000__x000a__x0000__x0008__x0000__x000a__x0000__x000b__x0000__x0010__x0000__x0007_"/>
      <sheetName val="Служебный ФК恔_x001c_"/>
      <sheetName val="Служебный ФК皸ɫ"/>
      <sheetName val="6НК0_x0000_堀-"/>
      <sheetName val="6НК0_x0000_瀀"/>
      <sheetName val="6НК0_x0000_"/>
      <sheetName val="6НК0_x0000_　Y"/>
      <sheetName val="Служебный ФК_x0017_"/>
      <sheetName val="Служебный ФК_xdd10__x001f_"/>
      <sheetName val="Служебный ФК悄,"/>
      <sheetName val="Служебный ФК_xdd90__x0012_"/>
      <sheetName val="6НК_x0007__x001c__x0009__x000d_"/>
      <sheetName val="FA Movement "/>
      <sheetName val="depreciation testing"/>
      <sheetName val="доп.дан."/>
      <sheetName val="Input_Assumptions"/>
      <sheetName val="План_произв-в_x0006__x000c__x0007__x000f__x0010__x0011__x0007__x0007_贰΢ǅ_x0000_Ā_x0000__x0000__x0000__x0000_"/>
      <sheetName val="Добыча_нефти45"/>
      <sheetName val="GAAP_TB_31_12_01__detail_p&amp;l2"/>
      <sheetName val="прочие_стор2"/>
      <sheetName val="услуги_прочие2"/>
      <sheetName val="Выкуп_порталов2"/>
      <sheetName val="обуч_(2)2"/>
      <sheetName val="прочие_стор_(2)2"/>
      <sheetName val="ком_(2)2"/>
      <sheetName val="КВЛ_(2)2"/>
      <sheetName val="прочие_расходы2"/>
      <sheetName val="шт_(2)2"/>
      <sheetName val="аренда_(2)2"/>
      <sheetName val="прогноз_движения_денег_в_ежеме2"/>
      <sheetName val="ОПиУ_в_ежемес_2"/>
      <sheetName val="АПК_реформа2"/>
      <sheetName val="из_сем4"/>
      <sheetName val="Б_мчас_(П)2"/>
      <sheetName val="PP&amp;E_mvt_for_20032"/>
      <sheetName val="2008_ГСМ2"/>
      <sheetName val="Плата_за_загрязнение_2"/>
      <sheetName val="факс(2005-20гг_)2"/>
      <sheetName val="поставка_сравн132"/>
      <sheetName val="форма_3_смета_затрат1"/>
      <sheetName val="1_(2)1"/>
      <sheetName val="2_2_ОтклОТМ2"/>
      <sheetName val="1_3_2_ОТМ2"/>
      <sheetName val="Cost_99v981"/>
      <sheetName val="cant_sim1"/>
      <sheetName val="Production_Ref_Q-1-31"/>
      <sheetName val="фот_пп2000разбивка1"/>
      <sheetName val="ЗАО_н_ит1"/>
      <sheetName val="Financial_ratios_А31"/>
      <sheetName val="2_2_ОтклОТМ3"/>
      <sheetName val="1_3_2_ОТМ3"/>
      <sheetName val="U2_775_-_COGS_comparison_per_s1"/>
      <sheetName val="I__Прогноз_доходов1"/>
      <sheetName val="ОТЧЕТ_КТЖ_01_01_091"/>
      <sheetName val="8180_(8181,8182)1"/>
      <sheetName val="Balance_Sheet1"/>
      <sheetName val="1_вариант__2009_1"/>
      <sheetName val="Список_документов1"/>
      <sheetName val="GAAP_TB_30_09_01__detail_p&amp;l1"/>
      <sheetName val="O_500_Property_Tax1"/>
      <sheetName val="Авансы_уплач,деньги_в_регионах1"/>
      <sheetName val="Авансы_уплач,деньги_в_регионах2"/>
      <sheetName val="PLтв_-_Б1"/>
      <sheetName val="Спр__раб_1"/>
      <sheetName val="$_IS1"/>
      <sheetName val="Собственный_капитал1"/>
      <sheetName val="K-800_Imp__test1"/>
      <sheetName val="FA_register1"/>
      <sheetName val="US_Dollar_20034"/>
      <sheetName val="SDR_20034"/>
      <sheetName val="Control_Settings1"/>
      <sheetName val="GTM_BK1"/>
      <sheetName val="Consolidator_Inputs1"/>
      <sheetName val="FP20DB_(3)1"/>
      <sheetName val="Курс_валют1"/>
      <sheetName val="Другие_расходы1"/>
      <sheetName val="Форма_4_кап_зат-ты_(2)1"/>
      <sheetName val="2006_AJE_RJE1"/>
      <sheetName val="стр_245_(2)1"/>
      <sheetName val="Сдача_1"/>
      <sheetName val="МО_00121"/>
      <sheetName val="14_1_2_2_(Услуги_связи)1"/>
      <sheetName val="13_NGDO1"/>
      <sheetName val="__2_3_21"/>
      <sheetName val="12_из_57_АЗС1"/>
      <sheetName val="постоянные_затраты1"/>
      <sheetName val="7_11"/>
      <sheetName val="Пр_411"/>
      <sheetName val="Russia_Print_Version1"/>
      <sheetName val="2кв_1"/>
      <sheetName val="Non-Statistical_Sampling_Maste1"/>
      <sheetName val="Global_Data1"/>
      <sheetName val="H3_100_Rollforward1"/>
      <sheetName val="MACRO2_XLM1"/>
      <sheetName val="U-ZR_AT1_XLS1"/>
      <sheetName val="План_произв-ва_(мес_)_(бюджет)1"/>
      <sheetName val="Инв_вл1"/>
      <sheetName val="факт_2005_г_1"/>
      <sheetName val="д_7_0011"/>
      <sheetName val="свод_грузоотпр_1"/>
      <sheetName val="Итоговая_таблица1"/>
      <sheetName val="I_KEY_INFORMATION1"/>
      <sheetName val="почтов_1"/>
      <sheetName val="6НК-cт_1"/>
      <sheetName val="Interco_payables&amp;receivables1"/>
      <sheetName val="ГСМ_Гараж1"/>
      <sheetName val="ГСМ_по_инвест1"/>
      <sheetName val="Запчасти_Гараж1"/>
      <sheetName val="Стор_Орг_РМУ1"/>
      <sheetName val="Материалы_РМУ1"/>
      <sheetName val="Постановка_на_учет_авто1"/>
      <sheetName val="Размножение_проектов1"/>
      <sheetName val="материалы_ВДГО1"/>
      <sheetName val="Тех_осмотр1"/>
      <sheetName val="Проект_11"/>
      <sheetName val="Объем_ВДГО1"/>
      <sheetName val="Фин_обязат_1"/>
      <sheetName val="спецпит,проездн_1"/>
      <sheetName val="Бюджет_тек__затрат1"/>
      <sheetName val="коммун_1"/>
      <sheetName val="Служебный_ФКРБ"/>
      <sheetName val="Источник_финансирования"/>
      <sheetName val="Способ_закупки"/>
      <sheetName val="Тип_пункта_плана"/>
      <sheetName val="ТД_РАП"/>
      <sheetName val="FA_Movement_Kyrg"/>
      <sheetName val="SA_Procedures"/>
      <sheetName val="ввод-вывод_ОС_авг2004-_2005"/>
      <sheetName val="Служебный_ФК"/>
      <sheetName val="ГМ_"/>
      <sheetName val="Служебный ФК厈-"/>
      <sheetName val="Служебный ФК⽄"/>
      <sheetName val="Служебный ФК⽬"/>
      <sheetName val="Служебный ФК嵔 "/>
      <sheetName val="Служебный ФК⿯"/>
      <sheetName val="Служебный ФК峔("/>
      <sheetName val="ноябрь - декабрь"/>
      <sheetName val="Summary &amp; Variables"/>
      <sheetName val="Служебный ФК『"/>
      <sheetName val="Служебный ФКૐǪ"/>
      <sheetName val="Служебный ФК　"/>
      <sheetName val="6НК/_x0000_쀀"/>
      <sheetName val="6НК/_x0000_栀)"/>
      <sheetName val="6НК/_x0000_瀀à"/>
      <sheetName val="6НК/_x0000_⠀´"/>
      <sheetName val="6НК/_x0000_ࠀµ"/>
      <sheetName val="6НК/_x0000_쀀Ø"/>
      <sheetName val="FA_Movement_"/>
      <sheetName val="depreciation_testing"/>
      <sheetName val="доп_дан_"/>
      <sheetName val="Индексы"/>
      <sheetName val="Технический"/>
      <sheetName val="Служебный ФК_x0005_"/>
      <sheetName val="6НКԯ"/>
      <sheetName val="Служебный ФК"/>
      <sheetName val="6НК0"/>
      <sheetName val="Служебный ФК_x001f_"/>
      <sheetName val="Служебный ФК_x0012_"/>
      <sheetName val="6НК/_x0000_蠀"/>
      <sheetName val="6НК/_x0000_ü"/>
      <sheetName val="6НК/_x0000_£"/>
      <sheetName val="6НК/_x0000_蠀_x0008_"/>
      <sheetName val="6НК/_x0000_頀K"/>
      <sheetName val="исп.см."/>
      <sheetName val="L&amp;E"/>
      <sheetName val="Cash flows - PBC"/>
      <sheetName val="бартер"/>
      <sheetName val="6НК/_x0000__xd800_¹"/>
      <sheetName val="6НК퐀ᵝഀ놃"/>
      <sheetName val="[form.xls]6НК/_x0000_쀀Ø"/>
      <sheetName val="[form.xls]6НК/_x0000_쀀"/>
      <sheetName val="[form.xls]6НК/_x0000_栀)"/>
      <sheetName val="[form.xls]6НК/_x0000_瀀à"/>
      <sheetName val="[form.xls]6НК/_x0000_⠀´"/>
      <sheetName val="[form.xls]6НК/_x0000_ࠀµ"/>
      <sheetName val="[form.xls]6НК/_x0000_蠀"/>
      <sheetName val="[form.xls]6НК/_x0000_ü"/>
      <sheetName val="[form.xls]6НК/_x0000_£"/>
      <sheetName val="[form.xls]6НК/_x0000_蠀_x0008_"/>
      <sheetName val="[form.xls]6НК/_x0000_頀K"/>
      <sheetName val=" По скв"/>
      <sheetName val="Программа(М)"/>
      <sheetName val="[form.xls][form.xls]6НК/_x0000_쀀"/>
      <sheetName val="[form.xls][form.xls]6НК/_x0000_栀)"/>
      <sheetName val="[form.xls][form.xls]6НК/_x0000_瀀à"/>
      <sheetName val="[form.xls][form.xls]6НК/_x0000_⠀´"/>
      <sheetName val="[form.xls][form.xls]6НК/_x0000_ࠀµ"/>
      <sheetName val="[form.xls][form.xls]6НК/_x0000_쀀Ø"/>
      <sheetName val="[form.xls]6НК/_x0000__xd800_¹"/>
      <sheetName val="6НК≟ഀﲃ"/>
      <sheetName val="[form.xls][form.xls]6НК/_x0000_蠀"/>
      <sheetName val="[form.xls][form.xls]6НК/_x0000_ü"/>
      <sheetName val="[form.xls][form.xls]6НК/_x0000_£"/>
      <sheetName val="[form.xls][form.xls]6НК/_x0000_蠀_x0008_"/>
      <sheetName val="[form.xls][form.xls]6НК/_x0000_頀K"/>
      <sheetName val="6НК/_x0000_렀£"/>
      <sheetName val="6НК/_x0000_�¹"/>
      <sheetName val="полугодие"/>
      <sheetName val="Вып.П.П."/>
      <sheetName val="кварталы"/>
      <sheetName val="план"/>
      <sheetName val="Россия-экспорт"/>
      <sheetName val="[form.xls][form.xls]6НК/_x0000__xd800_¹"/>
      <sheetName val="[form.xls]6НК/_x0000_렀£"/>
      <sheetName val="КР з.ч"/>
      <sheetName val="breakdown"/>
      <sheetName val="FA depreciation"/>
      <sheetName val="5"/>
      <sheetName val="4b - P&amp;L ProductLine"/>
      <sheetName val="4a - Revenue ProductLine"/>
      <sheetName val="5a - Orders analysis"/>
      <sheetName val="8 - Receivables"/>
      <sheetName val="D1 - Balances input"/>
      <sheetName val="D3 - DBmagn"/>
      <sheetName val="Precios"/>
      <sheetName val="Исх.данные"/>
      <sheetName val="распределение модели"/>
      <sheetName val="цеховые"/>
      <sheetName val="misc"/>
      <sheetName val="-расчет налогов от ФОТ  на 2014"/>
      <sheetName val="Форма3.6"/>
      <sheetName val="MetaData"/>
      <sheetName val="fish"/>
      <sheetName val="16.12"/>
      <sheetName val="ЛСЦ начисленное на 31.12.08"/>
      <sheetName val="ЛЛизинг начис. на 31.12.08"/>
      <sheetName val="ВОЛС"/>
      <sheetName val="Keys"/>
      <sheetName val="18."/>
      <sheetName val="08."/>
      <sheetName val="11."/>
      <sheetName val="14."/>
      <sheetName val="15."/>
      <sheetName val="05."/>
      <sheetName val="09."/>
      <sheetName val="04."/>
      <sheetName val="19."/>
      <sheetName val="01."/>
      <sheetName val="17."/>
      <sheetName val="07."/>
      <sheetName val="06."/>
      <sheetName val="16."/>
      <sheetName val="10."/>
      <sheetName val="28."/>
      <sheetName val="13."/>
      <sheetName val="03."/>
      <sheetName val="29."/>
      <sheetName val="30."/>
      <sheetName val="31."/>
      <sheetName val="27."/>
      <sheetName val="12."/>
      <sheetName val="20."/>
      <sheetName val="24."/>
      <sheetName val="25."/>
      <sheetName val="02."/>
      <sheetName val="21."/>
      <sheetName val="26."/>
      <sheetName val="23."/>
      <sheetName val="22."/>
      <sheetName val="altai income statement"/>
      <sheetName val="-расчет_налогов_от_ФОТ__на_2014"/>
      <sheetName val="Форма3_6"/>
      <sheetName val="6 NK"/>
      <sheetName val="1кв. "/>
      <sheetName val="замер"/>
      <sheetName val="78"/>
      <sheetName val="PM-TE"/>
      <sheetName val="Test"/>
      <sheetName val="Settings"/>
      <sheetName val="Трафик по АУП"/>
      <sheetName val="Трафик по ЦБПТО"/>
      <sheetName val="Трафик по ПНУ"/>
      <sheetName val="Трафик по ЖНУ"/>
      <sheetName val="Трафик по ШНУ"/>
      <sheetName val="PIT&amp;PP(2)"/>
      <sheetName val="Links"/>
      <sheetName val="Production_analysis"/>
      <sheetName val="N"/>
      <sheetName val="P&amp;L"/>
      <sheetName val="Provisions"/>
      <sheetName val="Profiles"/>
      <sheetName val="Wells"/>
      <sheetName val="InputTI"/>
      <sheetName val="153541"/>
      <sheetName val="CD-실적"/>
      <sheetName val="Additions_Disposals"/>
      <sheetName val="без НДС"/>
      <sheetName val="БРК УЖ"/>
      <sheetName val="БРК ЮКО свод"/>
      <sheetName val="Сбер 1450"/>
      <sheetName val="Сбер 1300"/>
      <sheetName val="Сбер 2500"/>
      <sheetName val="Сбер 3750"/>
      <sheetName val="Актив(1)"/>
      <sheetName val="План_произв-в_x0006__x000c__x0007__x000f__x0010__x0011__x0007__x0007_贰΢ǅ"/>
      <sheetName val="Служебный ФК悤_x001d_"/>
      <sheetName val="Служебный ФК?_x001f_"/>
      <sheetName val="Служебный ФК?_x0012_"/>
      <sheetName val="6НК/"/>
      <sheetName val="[form.xls]6НК/"/>
      <sheetName val="[form.xls][form.xls]6НК/"/>
      <sheetName val="6НК吀ᥢഀ榃"/>
      <sheetName val="[form.xls]6НК/_x0000_�¹"/>
      <sheetName val="[form.xls][form.xls]6НК/_x0000_�¹"/>
      <sheetName val="Исх"/>
      <sheetName val="Трафик_по_АУП"/>
      <sheetName val="Трафик_по_ЦБПТО"/>
      <sheetName val="Трафик_по_ПНУ"/>
      <sheetName val="Трафик_по_ЖНУ"/>
      <sheetName val="Трафик_по_ШНУ"/>
      <sheetName val="18_"/>
      <sheetName val="08_"/>
      <sheetName val="11_"/>
      <sheetName val="14_"/>
      <sheetName val="15_"/>
      <sheetName val="05_"/>
      <sheetName val="09_"/>
      <sheetName val="04_"/>
      <sheetName val="19_"/>
      <sheetName val="01_"/>
      <sheetName val="17_"/>
      <sheetName val="07_"/>
      <sheetName val="06_"/>
      <sheetName val="16_"/>
      <sheetName val="10_"/>
      <sheetName val="28_"/>
      <sheetName val="13_"/>
      <sheetName val="03_"/>
      <sheetName val="29_"/>
      <sheetName val="30_"/>
      <sheetName val="31_"/>
      <sheetName val="27_"/>
      <sheetName val="12_"/>
      <sheetName val="20_"/>
      <sheetName val="24_"/>
      <sheetName val="25_"/>
      <sheetName val="02_"/>
      <sheetName val="21_"/>
      <sheetName val="26_"/>
      <sheetName val="23_"/>
      <sheetName val="22_"/>
      <sheetName val="altai_income_statement"/>
      <sheetName val="Assumptions"/>
      <sheetName val="эксп"/>
      <sheetName val="1кв__"/>
      <sheetName val="2БО"/>
      <sheetName val="6_NK"/>
      <sheetName val="Все ТЭП"/>
      <sheetName val="1БК"/>
      <sheetName val="Ôîðìà2"/>
      <sheetName val="Ïàìÿòêà"/>
      <sheetName val="Ôîðìà1"/>
      <sheetName val="Ôîðìà3"/>
      <sheetName val="Ôîðìà4"/>
      <sheetName val="Ôîðìà5"/>
      <sheetName val="Ôîðìà6"/>
      <sheetName val="Ôîðìà7"/>
      <sheetName val="Ôîðìà8"/>
      <sheetName val="èç ñåì"/>
      <sheetName val="Ïð2"/>
      <sheetName val="ÅäÈçì"/>
      <sheetName val="Ïðåäïð"/>
      <sheetName val="из_сем5"/>
      <sheetName val="US_Dollar_20035"/>
      <sheetName val="SDR_20035"/>
      <sheetName val="Control_Settings2"/>
      <sheetName val="GTM_BK2"/>
      <sheetName val="2_2_ОтклОТМ4"/>
      <sheetName val="1_3_2_ОТМ4"/>
      <sheetName val="Cost_99v982"/>
      <sheetName val="cant_sim2"/>
      <sheetName val="фот_пп2000разбивка2"/>
      <sheetName val="Production_Ref_Q-1-32"/>
      <sheetName val="ЗАО_н_ит2"/>
      <sheetName val="FP20DB_(3)2"/>
      <sheetName val="Курс_валют2"/>
      <sheetName val="Другие_расходы2"/>
      <sheetName val="Форма_4_кап_зат-ты_(2)2"/>
      <sheetName val="2006_AJE_RJE2"/>
      <sheetName val="стр_245_(2)2"/>
      <sheetName val="Сдача_2"/>
      <sheetName val="МО_00122"/>
      <sheetName val="14_1_2_2_(Услуги_связи)2"/>
      <sheetName val="13_NGDO2"/>
      <sheetName val="__2_3_22"/>
      <sheetName val="12_из_57_АЗС2"/>
      <sheetName val="постоянные_затраты2"/>
      <sheetName val="Consolidator_Inputs2"/>
      <sheetName val="7_12"/>
      <sheetName val="Пр_412"/>
      <sheetName val="Russia_Print_Version2"/>
      <sheetName val="U2_775_-_COGS_comparison_per_s2"/>
      <sheetName val="I__Прогноз_доходов2"/>
      <sheetName val="Financial_ratios_А32"/>
      <sheetName val="2_2_ОтклОТМ5"/>
      <sheetName val="1_3_2_ОТМ5"/>
      <sheetName val="Собственный_капитал2"/>
      <sheetName val="2кв_2"/>
      <sheetName val="Non-Statistical_Sampling_Maste2"/>
      <sheetName val="Global_Data2"/>
      <sheetName val="H3_100_Rollforward2"/>
      <sheetName val="MACRO2_XLM2"/>
      <sheetName val="U-ZR_AT1_XLS2"/>
      <sheetName val="План_произв-ва_(мес_)_(бюджет)2"/>
      <sheetName val="Инв_вл2"/>
      <sheetName val="факт_2005_г_2"/>
      <sheetName val="д_7_0012"/>
      <sheetName val="свод_грузоотпр_2"/>
      <sheetName val="Итоговая_таблица2"/>
      <sheetName val="SA_Procedures1"/>
      <sheetName val="ГМ_1"/>
      <sheetName val="-расчет_налогов_от_ФОТ__на_2011"/>
      <sheetName val="FA_Movement_Kyrg1"/>
      <sheetName val="ввод-вывод_ОС_авг2004-_20051"/>
      <sheetName val="Форма3_61"/>
      <sheetName val="FA_Movement_1"/>
      <sheetName val="depreciation_testing1"/>
      <sheetName val="16_12"/>
      <sheetName val="4b_-_P&amp;L_ProductLine"/>
      <sheetName val="4a_-_Revenue_ProductLine"/>
      <sheetName val="5a_-_Orders_analysis"/>
      <sheetName val="8_-_Receivables"/>
      <sheetName val="D1_-_Balances_input"/>
      <sheetName val="D3_-_DBmagn"/>
      <sheetName val="ЛСЦ_начисленное_на_31_12_08"/>
      <sheetName val="ЛЛизинг_начис__на_31_12_08"/>
      <sheetName val="исп_см_"/>
      <sheetName val="Cash_flows_-_PBC"/>
      <sheetName val="тиме"/>
      <sheetName val="[form.xls][form.xls]6НК/_x0000_렀£"/>
      <sheetName val="Project Detail Inputs"/>
      <sheetName val="ВСДС_1 (MAIN)"/>
      <sheetName val="Проектные работы"/>
      <sheetName val="Спецтехника, оборудование, база"/>
      <sheetName val="Первоначальные условия"/>
      <sheetName val="Себестоимость"/>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refreshError="1"/>
      <sheetData sheetId="169" refreshError="1"/>
      <sheetData sheetId="170" refreshError="1"/>
      <sheetData sheetId="171" refreshError="1"/>
      <sheetData sheetId="172" refreshError="1"/>
      <sheetData sheetId="173"/>
      <sheetData sheetId="174"/>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амятка"/>
      <sheetName val="Форма1"/>
      <sheetName val="Форма2"/>
      <sheetName val="Форма3"/>
      <sheetName val="Форма4"/>
      <sheetName val="Форма5"/>
      <sheetName val="Форма6"/>
      <sheetName val="Форма7"/>
      <sheetName val="Форма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схД+"/>
      <sheetName val="КапЗатр+"/>
      <sheetName val="Вып1+"/>
      <sheetName val="Капит_1"/>
      <sheetName val="Вып2"/>
      <sheetName val="Капит_2"/>
      <sheetName val="Вып3"/>
      <sheetName val="Капит_3"/>
      <sheetName val="Вып4"/>
      <sheetName val="Капит_4"/>
      <sheetName val="СвВып+"/>
      <sheetName val="Аморт"/>
      <sheetName val="ВырРеал+"/>
      <sheetName val="Зерно"/>
      <sheetName val="Зерно_1"/>
      <sheetName val="Себест+"/>
      <sheetName val="ОбКап+"/>
      <sheetName val="Нетто3!!!"/>
      <sheetName val="отчприб1"/>
      <sheetName val="РостАкт+"/>
      <sheetName val="Приб+"/>
      <sheetName val="ПотокНал+"/>
      <sheetName val="потокден1"/>
      <sheetName val="ФинПок+"/>
      <sheetName val="Налоги"/>
      <sheetName val="СтоимПр1+"/>
      <sheetName val="СтоимПр2"/>
      <sheetName val="ЗЛК_осн"/>
      <sheetName val="ЗЛК_%"/>
      <sheetName val="ЗЛК_цена"/>
      <sheetName val="Не_удалять!!!"/>
      <sheetName val="Графики"/>
      <sheetName val="ПрогБал"/>
      <sheetName val="КоэфЧувств-ти"/>
      <sheetName val="РезЧувств"/>
      <sheetName val="Залог"/>
      <sheetName val="РискЗалога"/>
      <sheetName val="РезЗал"/>
      <sheetName val="Чувств1"/>
      <sheetName val="Чувств1-1"/>
      <sheetName val="Чувств1-2"/>
      <sheetName val="Чувств2"/>
      <sheetName val="Чувств2-1"/>
      <sheetName val="Чувств2-2"/>
      <sheetName val="Чувств3"/>
      <sheetName val="Чувтсв3-1"/>
      <sheetName val="Чувств3-2"/>
      <sheetName val="Чувств4"/>
      <sheetName val="Чувств4-1"/>
      <sheetName val="Чувств4-2"/>
      <sheetName val="Чувств5"/>
      <sheetName val="IRR"/>
      <sheetName val="данные"/>
      <sheetName val="Database (RUR)Mar YTD"/>
      <sheetName val="4. NWABC"/>
      <sheetName val="g-1"/>
    </sheetNames>
    <sheetDataSet>
      <sheetData sheetId="0">
        <row r="2">
          <cell r="A2" t="str">
            <v>Проект "Передача с/х техники на лизинговой основе зернопроизводителям Акмолинской, Костанайской и Северо-Казахстанской областей.</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2">
          <cell r="A2" t="str">
            <v xml:space="preserve">Наименование предприятия </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иложение №11 УФМ"/>
      <sheetName val="Лист2"/>
      <sheetName val="Лист3"/>
      <sheetName val="кредитный калькулятор"/>
    </sheetNames>
    <sheetDataSet>
      <sheetData sheetId="0" refreshError="1"/>
      <sheetData sheetId="1">
        <row r="1">
          <cell r="E1" t="str">
            <v>Инвестиции</v>
          </cell>
        </row>
        <row r="2">
          <cell r="B2" t="str">
            <v>Акмолинский (Кокшетау)</v>
          </cell>
          <cell r="D2" t="str">
            <v>Да</v>
          </cell>
          <cell r="E2" t="str">
            <v>Пополнение оборотных средств</v>
          </cell>
        </row>
        <row r="3">
          <cell r="B3" t="str">
            <v>Актюбинский</v>
          </cell>
          <cell r="D3" t="str">
            <v>Нет</v>
          </cell>
          <cell r="E3" t="str">
            <v>Приобретение основных средств</v>
          </cell>
        </row>
        <row r="4">
          <cell r="B4" t="str">
            <v>Алматининский</v>
          </cell>
          <cell r="E4" t="str">
            <v>Приобретение/строительство коммерческой недвижимости</v>
          </cell>
        </row>
        <row r="5">
          <cell r="B5" t="str">
            <v>Алматининский областной филиал</v>
          </cell>
          <cell r="E5" t="str">
            <v>Приобретение/строительство жилой недвижимости</v>
          </cell>
        </row>
        <row r="6">
          <cell r="B6" t="str">
            <v>Атырауский</v>
          </cell>
          <cell r="E6" t="str">
            <v>Приобретение автотранспорта</v>
          </cell>
        </row>
        <row r="7">
          <cell r="B7" t="str">
            <v>ВКФ</v>
          </cell>
          <cell r="E7" t="str">
            <v>Приобретение оборудования</v>
          </cell>
        </row>
        <row r="8">
          <cell r="B8" t="str">
            <v>Жамбылский</v>
          </cell>
          <cell r="E8" t="str">
            <v>Приобретение нежилой недвижимости</v>
          </cell>
        </row>
        <row r="9">
          <cell r="B9" t="str">
            <v>ЗКФ</v>
          </cell>
          <cell r="E9" t="str">
            <v>Потребительские цели</v>
          </cell>
        </row>
        <row r="10">
          <cell r="B10" t="str">
            <v>Карагандинский</v>
          </cell>
          <cell r="E10" t="str">
            <v>Прочее</v>
          </cell>
        </row>
        <row r="11">
          <cell r="B11" t="str">
            <v>Костанайский</v>
          </cell>
          <cell r="E11" t="str">
            <v>Рефинансирование займов с целевым использованием приобретение нежилой недвижимости.</v>
          </cell>
        </row>
        <row r="12">
          <cell r="B12" t="str">
            <v>Кызылординский</v>
          </cell>
          <cell r="E12" t="str">
            <v>Ремонт/реконструкция коммерческой недвижимости</v>
          </cell>
        </row>
        <row r="13">
          <cell r="B13" t="str">
            <v>Мангистауский</v>
          </cell>
          <cell r="E13" t="str">
            <v>Ремонт/реконструкция жилой недвижимости</v>
          </cell>
        </row>
        <row r="14">
          <cell r="B14" t="str">
            <v>Павлодарский</v>
          </cell>
        </row>
        <row r="15">
          <cell r="B15" t="str">
            <v>СКФ</v>
          </cell>
        </row>
        <row r="16">
          <cell r="B16" t="str">
            <v>Степногорский</v>
          </cell>
        </row>
        <row r="17">
          <cell r="B17" t="str">
            <v>Столичный (Астана)</v>
          </cell>
        </row>
        <row r="18">
          <cell r="B18" t="str">
            <v>Темиртауский</v>
          </cell>
          <cell r="E18" t="str">
            <v>Гарантия платежа</v>
          </cell>
        </row>
        <row r="19">
          <cell r="B19" t="str">
            <v>Талдыкорганский</v>
          </cell>
          <cell r="E19" t="str">
            <v>Тендерная гарантия</v>
          </cell>
        </row>
        <row r="20">
          <cell r="B20" t="str">
            <v>Филиал Семей</v>
          </cell>
        </row>
        <row r="21">
          <cell r="B21" t="str">
            <v>Щучинский</v>
          </cell>
        </row>
        <row r="22">
          <cell r="B22" t="str">
            <v>Экибастузский</v>
          </cell>
        </row>
        <row r="23">
          <cell r="B23" t="str">
            <v>ЮКФ</v>
          </cell>
        </row>
      </sheetData>
      <sheetData sheetId="2" refreshError="1"/>
      <sheetData sheetId="3"/>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сн пар Свод"/>
      <sheetName val="3Ф"/>
      <sheetName val="2Ф "/>
      <sheetName val="кр"/>
      <sheetName val="Гр стр"/>
      <sheetName val="Пост"/>
      <sheetName val="оборуд"/>
      <sheetName val="Перем."/>
      <sheetName val="IRR NPV"/>
      <sheetName val="Штат до ввода"/>
      <sheetName val="Штат пос ввода"/>
      <sheetName val="карьеры"/>
      <sheetName val="Налог(имущ)"/>
      <sheetName val="Осн.показ"/>
      <sheetName val="пост. пар."/>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5">
          <cell r="D5">
            <v>1052.6315789473686</v>
          </cell>
        </row>
        <row r="8">
          <cell r="D8">
            <v>907200</v>
          </cell>
        </row>
        <row r="9">
          <cell r="D9">
            <v>388800</v>
          </cell>
        </row>
        <row r="13">
          <cell r="D13">
            <v>164</v>
          </cell>
        </row>
      </sheetData>
      <sheetData sheetId="14"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ase (RUR)"/>
      <sheetName val="Database RUR 1"/>
      <sheetName val="Database RUR per Hl"/>
      <sheetName val="By brand RUR"/>
      <sheetName val="By DC per RUR"/>
      <sheetName val="By DC per hl"/>
      <sheetName val="February (KRUR)"/>
      <sheetName val="4. NWABC"/>
      <sheetName val="CBP Feb'02(correct)"/>
      <sheetName val="Inflation &amp; prices"/>
    </sheetNames>
    <sheetDataSet>
      <sheetData sheetId="0"/>
      <sheetData sheetId="1"/>
      <sheetData sheetId="2"/>
      <sheetData sheetId="3"/>
      <sheetData sheetId="4"/>
      <sheetData sheetId="5"/>
      <sheetData sheetId="6"/>
      <sheetData sheetId="7">
        <row r="3">
          <cell r="H3" t="str">
            <v>Bag Beer Krepkoye - pet 01.50L -</v>
          </cell>
          <cell r="I3">
            <v>411.10429246152239</v>
          </cell>
          <cell r="J3">
            <v>13.194358092061519</v>
          </cell>
        </row>
        <row r="4">
          <cell r="H4" t="str">
            <v>Bag Beer Krepkoye - pet 02.00L -</v>
          </cell>
          <cell r="I4">
            <v>387.47460829887171</v>
          </cell>
          <cell r="J4">
            <v>12.438597188813114</v>
          </cell>
        </row>
        <row r="5">
          <cell r="H5" t="str">
            <v>Bag Beer Originalnoye - bottle 00.50L -</v>
          </cell>
          <cell r="I5">
            <v>237.68280063780242</v>
          </cell>
          <cell r="J5">
            <v>7.7251065950937958</v>
          </cell>
        </row>
        <row r="6">
          <cell r="H6" t="str">
            <v>Bag Beer Originalnoye - bottle 00.50L TP</v>
          </cell>
          <cell r="I6" t="str">
            <v>NA</v>
          </cell>
          <cell r="J6" t="str">
            <v>NA</v>
          </cell>
        </row>
        <row r="7">
          <cell r="H7" t="str">
            <v>Bag Beer Originalnoye - pet 01.50L -</v>
          </cell>
          <cell r="I7">
            <v>349.17830906577336</v>
          </cell>
          <cell r="J7">
            <v>11.220209218846978</v>
          </cell>
        </row>
        <row r="8">
          <cell r="H8" t="str">
            <v>Bag Beer Originalnoye - pet 02.00L -</v>
          </cell>
          <cell r="I8">
            <v>325.72024348111222</v>
          </cell>
          <cell r="J8">
            <v>10.449724178199846</v>
          </cell>
        </row>
        <row r="9">
          <cell r="H9" t="str">
            <v>Bavaria Legkoye - bottle 00.50L -</v>
          </cell>
          <cell r="I9">
            <v>405.283109659231</v>
          </cell>
          <cell r="J9">
            <v>11.976199237417385</v>
          </cell>
        </row>
        <row r="10">
          <cell r="H10" t="str">
            <v>Bavaria Legkoye - keg 50.00L -</v>
          </cell>
          <cell r="I10">
            <v>382.69658245344249</v>
          </cell>
          <cell r="J10">
            <v>11.388897141255836</v>
          </cell>
        </row>
        <row r="11">
          <cell r="H11" t="str">
            <v>Bavaria Originalnoye - bottle 00.50L -</v>
          </cell>
          <cell r="I11">
            <v>473.24376099633764</v>
          </cell>
          <cell r="J11">
            <v>14.225211427070397</v>
          </cell>
        </row>
        <row r="12">
          <cell r="H12" t="str">
            <v>Bavaria Petersburg - bottle 00.50L -</v>
          </cell>
          <cell r="I12">
            <v>448.06386662490542</v>
          </cell>
          <cell r="J12">
            <v>13.390793896415394</v>
          </cell>
        </row>
        <row r="13">
          <cell r="H13" t="str">
            <v>Bavaria Petersburg - keg 50.00L -</v>
          </cell>
          <cell r="I13">
            <v>425.4773394191169</v>
          </cell>
          <cell r="J13">
            <v>12.803491800253845</v>
          </cell>
        </row>
        <row r="14">
          <cell r="H14" t="str">
            <v>Bavaria Temnoe - bottle 00.50L -</v>
          </cell>
          <cell r="I14">
            <v>454.93419123040206</v>
          </cell>
          <cell r="J14">
            <v>11.010031851008167</v>
          </cell>
        </row>
        <row r="15">
          <cell r="H15" t="str">
            <v>Klinskoe Gold - bottle 00.33L TP</v>
          </cell>
          <cell r="I15">
            <v>565.22776081052461</v>
          </cell>
          <cell r="J15">
            <v>18.380480718631489</v>
          </cell>
        </row>
        <row r="16">
          <cell r="H16" t="str">
            <v>Klinskoe Gold - keg 50.00L -</v>
          </cell>
          <cell r="I16">
            <v>479.54629883167485</v>
          </cell>
          <cell r="J16">
            <v>15.589352055031123</v>
          </cell>
        </row>
        <row r="17">
          <cell r="H17" t="str">
            <v>Klinskoe Krepkoye - bottle 00.50L -</v>
          </cell>
          <cell r="I17" t="str">
            <v>NA</v>
          </cell>
          <cell r="J17" t="str">
            <v>NA</v>
          </cell>
        </row>
        <row r="18">
          <cell r="H18" t="str">
            <v>Klinskoe Krepkoye - bottle 00.50L TP</v>
          </cell>
          <cell r="I18" t="str">
            <v>NA</v>
          </cell>
          <cell r="J18" t="str">
            <v>NA</v>
          </cell>
        </row>
        <row r="19">
          <cell r="H19" t="str">
            <v>Klinskoe Krepkoye - keg 50.00L -</v>
          </cell>
          <cell r="I19" t="str">
            <v>NA</v>
          </cell>
          <cell r="J19" t="str">
            <v>NA</v>
          </cell>
        </row>
        <row r="20">
          <cell r="H20" t="str">
            <v>Klinskoe Lux - bottle 00.33L TP</v>
          </cell>
          <cell r="I20">
            <v>584.90925077164798</v>
          </cell>
          <cell r="J20">
            <v>19.076729635303558</v>
          </cell>
        </row>
        <row r="21">
          <cell r="H21" t="str">
            <v>Klinskoe Lux - bottle 00.50L -</v>
          </cell>
          <cell r="I21">
            <v>476.41635793574989</v>
          </cell>
          <cell r="J21">
            <v>14.314268770378764</v>
          </cell>
        </row>
        <row r="22">
          <cell r="H22" t="str">
            <v>Klinskoe Lux - bottle 00.50L TP</v>
          </cell>
          <cell r="I22">
            <v>529.43463096259359</v>
          </cell>
          <cell r="J22">
            <v>15.907070580580323</v>
          </cell>
        </row>
        <row r="23">
          <cell r="H23" t="str">
            <v>Klinskoe Lux - can 00.33L -</v>
          </cell>
          <cell r="I23">
            <v>1310.8363779217564</v>
          </cell>
          <cell r="J23">
            <v>40.324849651656287</v>
          </cell>
        </row>
        <row r="24">
          <cell r="H24" t="str">
            <v>Klinskoe Lux - can 00.50L -</v>
          </cell>
          <cell r="I24">
            <v>1174.1914638115006</v>
          </cell>
          <cell r="J24">
            <v>36.429029834639692</v>
          </cell>
        </row>
        <row r="25">
          <cell r="H25" t="str">
            <v>Klinskoe Lux - keg 50.00L -</v>
          </cell>
          <cell r="I25">
            <v>500.412708521963</v>
          </cell>
          <cell r="J25">
            <v>16.258010246779769</v>
          </cell>
        </row>
        <row r="26">
          <cell r="H26" t="str">
            <v>Klinskoe Specialnoye - bottle 00.50L -</v>
          </cell>
          <cell r="I26">
            <v>315.66760170282799</v>
          </cell>
          <cell r="J26">
            <v>10.032129292714243</v>
          </cell>
        </row>
        <row r="27">
          <cell r="H27" t="str">
            <v>Klinskoe Specialnoye - bottle 00.50L TP</v>
          </cell>
          <cell r="I27">
            <v>388.56330664531691</v>
          </cell>
          <cell r="J27">
            <v>12.546137033693649</v>
          </cell>
        </row>
        <row r="28">
          <cell r="H28" t="str">
            <v>Klinskoe Specialnoye - keg 50.00L -</v>
          </cell>
          <cell r="I28">
            <v>256.05566717369902</v>
          </cell>
          <cell r="J28">
            <v>8.1985691220420378</v>
          </cell>
        </row>
        <row r="29">
          <cell r="H29" t="str">
            <v>Klinskoe Svetloe - bottle 00.33L TP</v>
          </cell>
          <cell r="I29">
            <v>523.47991504669244</v>
          </cell>
          <cell r="J29">
            <v>17.016413818310678</v>
          </cell>
        </row>
        <row r="30">
          <cell r="H30" t="str">
            <v>Klinskoe Svetloe - bottle 00.50L -</v>
          </cell>
          <cell r="I30">
            <v>315.77074671694874</v>
          </cell>
          <cell r="J30">
            <v>10.033500602975716</v>
          </cell>
        </row>
        <row r="31">
          <cell r="H31" t="str">
            <v>Klinskoe Svetloe - bottle 00.50L TP</v>
          </cell>
          <cell r="I31">
            <v>400.12057193004603</v>
          </cell>
          <cell r="J31">
            <v>13.031314886595364</v>
          </cell>
        </row>
        <row r="32">
          <cell r="H32" t="str">
            <v>Klinskoe Svetloe - can 00.50L -</v>
          </cell>
          <cell r="I32">
            <v>1115.3606797472487</v>
          </cell>
          <cell r="J32">
            <v>34.179929714545622</v>
          </cell>
        </row>
        <row r="33">
          <cell r="H33" t="str">
            <v>Klinskoe Svetloe - keg 50.00L -</v>
          </cell>
          <cell r="I33">
            <v>368.98614230985748</v>
          </cell>
          <cell r="J33">
            <v>12.012437742894138</v>
          </cell>
        </row>
        <row r="34">
          <cell r="H34" t="str">
            <v>Klinskoe Yamskoe - bottle 00.50L -</v>
          </cell>
          <cell r="I34">
            <v>400.83174551920877</v>
          </cell>
          <cell r="J34">
            <v>13.029586318949077</v>
          </cell>
        </row>
        <row r="35">
          <cell r="H35" t="str">
            <v>Klinskoe Yamskoe - bottle 00.50L TP</v>
          </cell>
          <cell r="I35">
            <v>467.08886745834872</v>
          </cell>
          <cell r="J35">
            <v>15.168381102838138</v>
          </cell>
        </row>
        <row r="36">
          <cell r="H36" t="str">
            <v>Monomakh - - bottle 00.50L -</v>
          </cell>
          <cell r="I36">
            <v>275.09533939104728</v>
          </cell>
          <cell r="J36">
            <v>9.3300494250316053</v>
          </cell>
        </row>
        <row r="37">
          <cell r="H37" t="str">
            <v>Monomakh - - bottle 00.50L TP</v>
          </cell>
          <cell r="I37" t="str">
            <v>NA</v>
          </cell>
          <cell r="J37" t="str">
            <v>NA</v>
          </cell>
        </row>
        <row r="38">
          <cell r="H38" t="str">
            <v>Monomakh - - keg 50.00L -</v>
          </cell>
          <cell r="I38" t="str">
            <v>NA</v>
          </cell>
          <cell r="J38" t="str">
            <v>NA</v>
          </cell>
        </row>
        <row r="39">
          <cell r="H39" t="str">
            <v>Permskoye Gubernskoye - bottle 00.50L -</v>
          </cell>
          <cell r="I39">
            <v>265.3708259465555</v>
          </cell>
          <cell r="J39">
            <v>8.6228753272049818</v>
          </cell>
        </row>
        <row r="40">
          <cell r="H40" t="str">
            <v>Permskoye Gubernskoye - bottle 00.50L TP</v>
          </cell>
          <cell r="I40">
            <v>324.89406884712076</v>
          </cell>
          <cell r="J40">
            <v>10.508599073941829</v>
          </cell>
        </row>
        <row r="41">
          <cell r="H41" t="str">
            <v>Permskoye Gubernskoye - keg 50.00L -</v>
          </cell>
          <cell r="I41" t="str">
            <v>NA</v>
          </cell>
          <cell r="J41" t="str">
            <v>NA</v>
          </cell>
        </row>
        <row r="42">
          <cell r="H42" t="str">
            <v>Permskoye Gubernskoye - pet 01.50L -</v>
          </cell>
          <cell r="I42" t="str">
            <v>NA</v>
          </cell>
          <cell r="J42" t="str">
            <v>NA</v>
          </cell>
        </row>
        <row r="43">
          <cell r="H43" t="str">
            <v>Pikur Klassicheskoye - bottle 00.50L -</v>
          </cell>
          <cell r="I43">
            <v>308.76605127138811</v>
          </cell>
          <cell r="J43">
            <v>9.9851116511528932</v>
          </cell>
        </row>
        <row r="44">
          <cell r="H44" t="str">
            <v>Pikur Klassicheskoye - keg 50.00L -</v>
          </cell>
          <cell r="I44">
            <v>224.07871736113967</v>
          </cell>
          <cell r="J44">
            <v>7.2507039095940575</v>
          </cell>
        </row>
        <row r="45">
          <cell r="H45" t="str">
            <v>Pikur Krepkoye - bottle 00.50L -</v>
          </cell>
          <cell r="I45">
            <v>351.37746812773122</v>
          </cell>
          <cell r="J45">
            <v>11.39687841805012</v>
          </cell>
        </row>
        <row r="46">
          <cell r="H46" t="str">
            <v>Pikur Nostalgia - bottle 00.50L -</v>
          </cell>
          <cell r="I46">
            <v>299.31256913898625</v>
          </cell>
          <cell r="J46">
            <v>9.6911969859364735</v>
          </cell>
        </row>
        <row r="47">
          <cell r="H47" t="str">
            <v>Pikur Originalnoye - bottle 00.50L -</v>
          </cell>
          <cell r="I47">
            <v>317.32781514203975</v>
          </cell>
          <cell r="J47">
            <v>10.272096310342295</v>
          </cell>
        </row>
        <row r="48">
          <cell r="H48" t="str">
            <v>Pikur Originalnoye - keg 50.00L -</v>
          </cell>
          <cell r="I48">
            <v>233.06417852438835</v>
          </cell>
          <cell r="J48">
            <v>7.5495746378760771</v>
          </cell>
        </row>
        <row r="49">
          <cell r="H49" t="str">
            <v>Pikur Osoboye - pet 01.50L -</v>
          </cell>
          <cell r="I49">
            <v>348.45518186604357</v>
          </cell>
          <cell r="J49">
            <v>11.247589626138746</v>
          </cell>
        </row>
        <row r="50">
          <cell r="H50" t="str">
            <v>Pikur Osoboye - pet 02.00L -</v>
          </cell>
          <cell r="I50">
            <v>324.84173793097045</v>
          </cell>
          <cell r="J50">
            <v>10.480904943512401</v>
          </cell>
        </row>
        <row r="51">
          <cell r="H51" t="str">
            <v>Pikur Temnoe - bottle 00.50L -</v>
          </cell>
          <cell r="I51" t="str">
            <v>NA</v>
          </cell>
          <cell r="J51" t="str">
            <v>NA</v>
          </cell>
        </row>
        <row r="52">
          <cell r="H52" t="str">
            <v>Premier - - bottle 00.50L -</v>
          </cell>
          <cell r="I52">
            <v>293.80709518424925</v>
          </cell>
          <cell r="J52">
            <v>9.2744997544684633</v>
          </cell>
        </row>
        <row r="53">
          <cell r="H53" t="str">
            <v>Premier - - bottle 00.50L TP</v>
          </cell>
          <cell r="I53" t="str">
            <v>NA</v>
          </cell>
          <cell r="J53" t="str">
            <v>NA</v>
          </cell>
        </row>
        <row r="54">
          <cell r="H54" t="str">
            <v>Premier - - keg 50.00L -</v>
          </cell>
          <cell r="I54">
            <v>225.25247224333378</v>
          </cell>
          <cell r="J54">
            <v>7.2274748050311901</v>
          </cell>
        </row>
        <row r="55">
          <cell r="H55" t="str">
            <v>Premier Extra - bottle 00.50L -</v>
          </cell>
          <cell r="I55">
            <v>297.69549924899133</v>
          </cell>
          <cell r="J55">
            <v>10.134187360003592</v>
          </cell>
        </row>
        <row r="56">
          <cell r="H56" t="str">
            <v>Premier Extra - bottle 00.50L TP</v>
          </cell>
          <cell r="I56" t="str">
            <v>NA</v>
          </cell>
          <cell r="J56" t="str">
            <v>NA</v>
          </cell>
        </row>
        <row r="57">
          <cell r="H57" t="str">
            <v>Premier Extra - keg 50.00L -</v>
          </cell>
          <cell r="I57" t="str">
            <v>NA</v>
          </cell>
          <cell r="J57" t="str">
            <v>NA</v>
          </cell>
        </row>
        <row r="58">
          <cell r="H58" t="str">
            <v>Premier Klassicheskoye - bottle 00.50L -</v>
          </cell>
          <cell r="I58">
            <v>269.09511611268488</v>
          </cell>
          <cell r="J58">
            <v>8.4922159190185251</v>
          </cell>
        </row>
        <row r="59">
          <cell r="H59" t="str">
            <v>Premier Klassicheskoye - bottle 00.50L TP</v>
          </cell>
          <cell r="I59" t="str">
            <v>NA</v>
          </cell>
          <cell r="J59" t="str">
            <v>NA</v>
          </cell>
        </row>
        <row r="60">
          <cell r="H60" t="str">
            <v>Premier Klassicheskoye - keg 50.00L -</v>
          </cell>
          <cell r="I60">
            <v>200.53431422435514</v>
          </cell>
          <cell r="J60">
            <v>6.4291600293766304</v>
          </cell>
        </row>
        <row r="61">
          <cell r="H61" t="str">
            <v>Rifey Uralskoye- bottle 00.50L -</v>
          </cell>
          <cell r="I61">
            <v>253.91056987485896</v>
          </cell>
          <cell r="J61">
            <v>8.2035731303024555</v>
          </cell>
        </row>
        <row r="62">
          <cell r="H62" t="str">
            <v>Rifey Uralskoye- bottle 00.50L TR -</v>
          </cell>
          <cell r="I62">
            <v>313.75282596905595</v>
          </cell>
          <cell r="J62">
            <v>10.127478625076812</v>
          </cell>
        </row>
        <row r="63">
          <cell r="H63" t="str">
            <v>Rifey Uralskoye - keg 50.00L -</v>
          </cell>
          <cell r="I63">
            <v>202.83382157492628</v>
          </cell>
          <cell r="J63">
            <v>6.5535580111221492</v>
          </cell>
        </row>
        <row r="64">
          <cell r="H64" t="str">
            <v>Rifey Uralskoye - pet 01.50L -</v>
          </cell>
          <cell r="I64">
            <v>373.95124086727486</v>
          </cell>
          <cell r="J64">
            <v>11.954457749762705</v>
          </cell>
        </row>
        <row r="65">
          <cell r="H65" t="str">
            <v>Rifey Uralskoye - pet 02.00L -</v>
          </cell>
          <cell r="I65">
            <v>347.42953310217786</v>
          </cell>
          <cell r="J65">
            <v>11.113065095155665</v>
          </cell>
        </row>
        <row r="66">
          <cell r="H66" t="str">
            <v>Rifey Krepkoye - bottle 00.50L -</v>
          </cell>
          <cell r="I66">
            <v>274.82669084536724</v>
          </cell>
          <cell r="J66">
            <v>8.8846310093163918</v>
          </cell>
        </row>
        <row r="67">
          <cell r="H67" t="str">
            <v>Rifey Krepkoye - bottle 00.50L TP</v>
          </cell>
          <cell r="I67">
            <v>335.26268889674117</v>
          </cell>
          <cell r="J67">
            <v>10.824343734139559</v>
          </cell>
        </row>
        <row r="68">
          <cell r="H68" t="str">
            <v>Rifey Krepkoye - keg 50.00L -</v>
          </cell>
          <cell r="I68">
            <v>220.73207218679275</v>
          </cell>
          <cell r="J68">
            <v>7.1430079410075997</v>
          </cell>
        </row>
        <row r="69">
          <cell r="H69" t="str">
            <v>Rifey Krepkoye - pet 01.50L -</v>
          </cell>
          <cell r="I69">
            <v>406.17233665150161</v>
          </cell>
          <cell r="J69">
            <v>13.015269688467104</v>
          </cell>
        </row>
        <row r="70">
          <cell r="H70" t="str">
            <v>Rifey Krepkoye - pet 02.00L -</v>
          </cell>
          <cell r="I70">
            <v>380.32682814065527</v>
          </cell>
          <cell r="J70">
            <v>12.192773003333963</v>
          </cell>
        </row>
        <row r="71">
          <cell r="H71" t="str">
            <v>Rifey Svetloe - pet 01.50L -</v>
          </cell>
          <cell r="I71">
            <v>349.02173701398686</v>
          </cell>
          <cell r="J71">
            <v>11.201160791753571</v>
          </cell>
        </row>
        <row r="72">
          <cell r="H72" t="str">
            <v>Rifey Svetloe - pet 02.00L -</v>
          </cell>
          <cell r="I72">
            <v>325.40484610656279</v>
          </cell>
          <cell r="J72">
            <v>10.439343634547479</v>
          </cell>
        </row>
        <row r="73">
          <cell r="H73" t="str">
            <v>Sibirskaya Korona Klassicheskoye - bottle 00.50L -</v>
          </cell>
          <cell r="I73">
            <v>354.28965525970887</v>
          </cell>
          <cell r="J73">
            <v>11.404415535465001</v>
          </cell>
        </row>
        <row r="74">
          <cell r="H74" t="str">
            <v>Sibirskaya Korona Klassicheskoye - bottle 00.50L TP</v>
          </cell>
          <cell r="I74">
            <v>399.06763829006496</v>
          </cell>
          <cell r="J74">
            <v>12.857254077048632</v>
          </cell>
        </row>
        <row r="75">
          <cell r="H75" t="str">
            <v>Sibirskaya Korona Klassicheskoye - can 00.33L -</v>
          </cell>
          <cell r="I75">
            <v>1245.8482314660562</v>
          </cell>
          <cell r="J75">
            <v>38.551274937177986</v>
          </cell>
        </row>
        <row r="76">
          <cell r="H76" t="str">
            <v>Sibirskaya Korona Klassicheskoye - can 00.50L -</v>
          </cell>
          <cell r="I76">
            <v>1114.0361179648914</v>
          </cell>
          <cell r="J76">
            <v>34.555099292308128</v>
          </cell>
        </row>
        <row r="77">
          <cell r="H77" t="str">
            <v>Sibirskaya Korona Klassicheskoye - keg 50.00L -</v>
          </cell>
          <cell r="I77">
            <v>250.77682410940466</v>
          </cell>
          <cell r="J77">
            <v>8.0569265050945127</v>
          </cell>
        </row>
        <row r="78">
          <cell r="H78" t="str">
            <v>Sibirskaya Korona Krepkoye - bottle 00.50L -</v>
          </cell>
          <cell r="I78">
            <v>408.67434484673441</v>
          </cell>
          <cell r="J78">
            <v>13.111398257621827</v>
          </cell>
        </row>
        <row r="79">
          <cell r="H79" t="str">
            <v>Sibirskaya Korona Krepkoye - bottle 00.50L TP</v>
          </cell>
          <cell r="I79">
            <v>446.63279963284015</v>
          </cell>
          <cell r="J79">
            <v>14.375829870786582</v>
          </cell>
        </row>
        <row r="80">
          <cell r="H80" t="str">
            <v>Sibirskaya Korona Krepkoye - keg 50.00L -</v>
          </cell>
          <cell r="I80">
            <v>319.19516404877811</v>
          </cell>
          <cell r="J80">
            <v>10.157770235028334</v>
          </cell>
        </row>
        <row r="81">
          <cell r="H81" t="str">
            <v>Sibirskaya Korona Originalnoye - bottle 00.50L -</v>
          </cell>
          <cell r="I81">
            <v>303.41375453335394</v>
          </cell>
          <cell r="J81">
            <v>9.7736381552568155</v>
          </cell>
        </row>
        <row r="82">
          <cell r="H82" t="str">
            <v>Sibirskaya Korona Originalnoye - bottle 00.50L TP</v>
          </cell>
          <cell r="I82">
            <v>338.84063862116921</v>
          </cell>
          <cell r="J82">
            <v>10.943084987785658</v>
          </cell>
        </row>
        <row r="83">
          <cell r="H83" t="str">
            <v>Sibirskaya Korona Originalnoye - keg 50.00L -</v>
          </cell>
          <cell r="I83">
            <v>213.51860431310439</v>
          </cell>
          <cell r="J83">
            <v>6.8618998812915128</v>
          </cell>
        </row>
        <row r="84">
          <cell r="H84" t="str">
            <v>Sibirskaya Korona Paskhalnoye - bottle 00.50L -</v>
          </cell>
          <cell r="I84">
            <v>408.40105004253087</v>
          </cell>
          <cell r="J84">
            <v>13.790245010758433</v>
          </cell>
        </row>
        <row r="85">
          <cell r="H85" t="str">
            <v>Sibirskaya Korona Paskhalnoye - bottle 00.50L TP</v>
          </cell>
          <cell r="I85">
            <v>446.78205963505189</v>
          </cell>
          <cell r="J85">
            <v>15.085150867456171</v>
          </cell>
        </row>
        <row r="86">
          <cell r="H86" t="str">
            <v>Sibirskaya Korona Prazdnichoye Svetloye bottle 00.50L -</v>
          </cell>
          <cell r="I86">
            <v>382.83088654871636</v>
          </cell>
          <cell r="J86">
            <v>12.320428787892396</v>
          </cell>
        </row>
        <row r="87">
          <cell r="H87" t="str">
            <v>Sibirskaya Korona Prazdnichoye Svetloye bottle 00.50L TP</v>
          </cell>
          <cell r="I87">
            <v>442.03427979528209</v>
          </cell>
          <cell r="J87">
            <v>14.176506196313591</v>
          </cell>
        </row>
        <row r="88">
          <cell r="H88" t="str">
            <v>Sibirskaya Korona Prazdnichoye Svetloye keg 50.00L -</v>
          </cell>
          <cell r="I88">
            <v>398.34978134741493</v>
          </cell>
          <cell r="J88">
            <v>12.782092083953314</v>
          </cell>
        </row>
        <row r="89">
          <cell r="H89" t="str">
            <v>Sibirskaya Korona Prazdnichoye Temnoye bottle 00.50L -</v>
          </cell>
          <cell r="I89">
            <v>433.8825426691298</v>
          </cell>
          <cell r="J89">
            <v>13.844312778451624</v>
          </cell>
        </row>
        <row r="90">
          <cell r="H90" t="str">
            <v>Sibirskaya Korona Prazdnichoye Temnoye bottle 00.50L TP</v>
          </cell>
          <cell r="I90">
            <v>472.30349079621396</v>
          </cell>
          <cell r="J90">
            <v>15.080293192572622</v>
          </cell>
        </row>
        <row r="91">
          <cell r="H91" t="str">
            <v>Sibirskaya Korona Prazdnichoye Temnoye keg 50.00L -</v>
          </cell>
          <cell r="I91">
            <v>341.76310689728768</v>
          </cell>
          <cell r="J91">
            <v>10.930584247020521</v>
          </cell>
        </row>
        <row r="92">
          <cell r="H92" t="str">
            <v>Sibirskaya Korona Rojdestvenkyoe - bottle 00.50L -</v>
          </cell>
          <cell r="I92">
            <v>480.5551452771719</v>
          </cell>
          <cell r="J92">
            <v>14.038949261227044</v>
          </cell>
        </row>
        <row r="93">
          <cell r="H93" t="str">
            <v>Sibirskaya Korona Rojdestvenkyoe - bottle 00.50L TP</v>
          </cell>
          <cell r="I93">
            <v>520.54493830330489</v>
          </cell>
          <cell r="J93">
            <v>15.204832439831502</v>
          </cell>
        </row>
        <row r="94">
          <cell r="H94" t="str">
            <v>Stella Artois - - bottle 00.33L -</v>
          </cell>
          <cell r="I94">
            <v>1707.5622749765453</v>
          </cell>
          <cell r="J94">
            <v>51.510380812806147</v>
          </cell>
        </row>
        <row r="95">
          <cell r="H95" t="str">
            <v>Stella Artois - - bottle 00.50L -</v>
          </cell>
          <cell r="I95">
            <v>1337.7708526389119</v>
          </cell>
          <cell r="J95">
            <v>40.367227217259313</v>
          </cell>
        </row>
        <row r="96">
          <cell r="H96" t="str">
            <v>Stella Artois - - can 00.33L -</v>
          </cell>
          <cell r="I96">
            <v>1316.9679854182962</v>
          </cell>
          <cell r="J96">
            <v>39.630714430373651</v>
          </cell>
        </row>
        <row r="97">
          <cell r="H97" t="str">
            <v>Stella Artois - - can 00.50L -</v>
          </cell>
          <cell r="I97">
            <v>1180.9548455657505</v>
          </cell>
          <cell r="J97">
            <v>35.758758135759351</v>
          </cell>
        </row>
        <row r="98">
          <cell r="H98" t="str">
            <v>Stella Artois - - keg 50.00L -</v>
          </cell>
          <cell r="I98">
            <v>517.62627527919631</v>
          </cell>
          <cell r="J98">
            <v>15.62709355532332</v>
          </cell>
        </row>
        <row r="99">
          <cell r="H99" t="str">
            <v>Tolstiak Bolshoe - pet 01.50L -</v>
          </cell>
          <cell r="I99">
            <v>373.95121499389023</v>
          </cell>
          <cell r="J99">
            <v>11.973920912844415</v>
          </cell>
        </row>
        <row r="100">
          <cell r="H100" t="str">
            <v>Tolstiak Bolshoe - pet 02.00L -</v>
          </cell>
          <cell r="I100">
            <v>346.07017871957072</v>
          </cell>
          <cell r="J100">
            <v>11.047779510021963</v>
          </cell>
        </row>
        <row r="101">
          <cell r="H101" t="str">
            <v>Tolstiak Dobroye - bottle 00.50L -</v>
          </cell>
          <cell r="I101">
            <v>258.6311459136233</v>
          </cell>
          <cell r="J101">
            <v>8.3902206338749412</v>
          </cell>
        </row>
        <row r="102">
          <cell r="H102" t="str">
            <v>Tolstiak Dobroye - bottle 00.50L TP</v>
          </cell>
          <cell r="I102">
            <v>302.58571566082571</v>
          </cell>
          <cell r="J102">
            <v>9.8041429279948833</v>
          </cell>
        </row>
        <row r="103">
          <cell r="H103" t="str">
            <v>Tolstiak Dobroye - keg 50.00L -</v>
          </cell>
          <cell r="I103">
            <v>191.52244665653856</v>
          </cell>
          <cell r="J103">
            <v>6.1919608768578804</v>
          </cell>
        </row>
        <row r="104">
          <cell r="H104" t="str">
            <v>Tolstiak Dobroye - pet 01.50L -</v>
          </cell>
          <cell r="I104" t="str">
            <v>NA</v>
          </cell>
          <cell r="J104" t="str">
            <v>NA</v>
          </cell>
        </row>
        <row r="105">
          <cell r="H105" t="str">
            <v>Tolstiak Dobroye - pet 02.00L -</v>
          </cell>
          <cell r="I105" t="str">
            <v>NA</v>
          </cell>
          <cell r="J105" t="str">
            <v>NA</v>
          </cell>
        </row>
        <row r="106">
          <cell r="H106" t="str">
            <v>Tolstiak Krepkoye - bottle 00.50L -</v>
          </cell>
          <cell r="I106">
            <v>256.23803076136869</v>
          </cell>
          <cell r="J106">
            <v>8.3737548811872955</v>
          </cell>
        </row>
        <row r="107">
          <cell r="H107" t="str">
            <v>Tolstiak Krepkoye - bottle 00.50L TP</v>
          </cell>
          <cell r="I107">
            <v>311.1988755376172</v>
          </cell>
          <cell r="J107">
            <v>10.179207953688811</v>
          </cell>
        </row>
        <row r="108">
          <cell r="H108" t="str">
            <v>Tolstiak Krepkoye - keg 50.00L -</v>
          </cell>
          <cell r="I108">
            <v>203.39460360811054</v>
          </cell>
          <cell r="J108">
            <v>6.6494385673034886</v>
          </cell>
        </row>
        <row r="109">
          <cell r="H109" t="str">
            <v>Tolstiak Legkoye - bottle 00.50L -</v>
          </cell>
          <cell r="I109">
            <v>241.65870770152486</v>
          </cell>
          <cell r="J109">
            <v>7.8444712045811125</v>
          </cell>
        </row>
        <row r="110">
          <cell r="H110" t="str">
            <v>Tolstiak Legkoye - bottle 00.50L TP</v>
          </cell>
          <cell r="I110">
            <v>286.73181608547111</v>
          </cell>
          <cell r="J110">
            <v>9.2867335289774395</v>
          </cell>
        </row>
        <row r="111">
          <cell r="H111" t="str">
            <v>Tolstiak Legkoye - keg 50.00L -</v>
          </cell>
          <cell r="I111" t="str">
            <v>NA</v>
          </cell>
          <cell r="J111" t="str">
            <v>NA</v>
          </cell>
        </row>
        <row r="112">
          <cell r="H112" t="str">
            <v>Tolstiak Legkoye - pet 01.50L -</v>
          </cell>
          <cell r="I112" t="str">
            <v>NA</v>
          </cell>
          <cell r="J112" t="str">
            <v>NA</v>
          </cell>
        </row>
        <row r="113">
          <cell r="H113" t="str">
            <v>Tolstiak Silnoye - bottle 00.50L -</v>
          </cell>
          <cell r="I113">
            <v>313.3202817236039</v>
          </cell>
          <cell r="J113">
            <v>10.108633281905023</v>
          </cell>
        </row>
        <row r="114">
          <cell r="H114" t="str">
            <v>Tolstiak Silnoye - bottle 00.50L TP</v>
          </cell>
          <cell r="I114">
            <v>353.45387019536804</v>
          </cell>
          <cell r="J114">
            <v>11.409493703073007</v>
          </cell>
        </row>
        <row r="115">
          <cell r="H115" t="str">
            <v>Tolstiak Silnoye - keg 50.00L -</v>
          </cell>
          <cell r="I115" t="str">
            <v>NA</v>
          </cell>
          <cell r="J115" t="str">
            <v>NA</v>
          </cell>
        </row>
        <row r="116">
          <cell r="H116" t="str">
            <v>Tolstiak Silnoye - pet 01.50L -</v>
          </cell>
          <cell r="I116" t="str">
            <v>NA</v>
          </cell>
          <cell r="J116" t="str">
            <v>NA</v>
          </cell>
        </row>
        <row r="117">
          <cell r="H117" t="str">
            <v>Tolstiak Temnoe - bottle 00.50L -</v>
          </cell>
          <cell r="I117">
            <v>288.49645302071212</v>
          </cell>
          <cell r="J117">
            <v>9.3424346713783564</v>
          </cell>
        </row>
        <row r="118">
          <cell r="H118" t="str">
            <v>Tolstiak Temnoe - bottle 00.50L TP</v>
          </cell>
          <cell r="I118">
            <v>333.6056433227447</v>
          </cell>
          <cell r="J118">
            <v>10.762896308810364</v>
          </cell>
        </row>
        <row r="119">
          <cell r="H119" t="str">
            <v>Tolstiak Temnoe - keg 50.00L -</v>
          </cell>
          <cell r="I119" t="str">
            <v>NA</v>
          </cell>
          <cell r="J119" t="str">
            <v>NA</v>
          </cell>
        </row>
        <row r="120">
          <cell r="H120" t="str">
            <v>Tolstiak Temnoe - pet 01.50L -</v>
          </cell>
          <cell r="I120" t="str">
            <v>NA</v>
          </cell>
          <cell r="J120" t="str">
            <v>NA</v>
          </cell>
        </row>
        <row r="121">
          <cell r="H121" t="str">
            <v>Tolstiak Zaboristoye - bottle 00.50L -</v>
          </cell>
          <cell r="I121">
            <v>286.8068173572355</v>
          </cell>
          <cell r="J121">
            <v>9.2723884465335207</v>
          </cell>
        </row>
        <row r="122">
          <cell r="H122" t="str">
            <v>Tolstiak Zaboristoye - bottle 00.50L TP</v>
          </cell>
          <cell r="I122">
            <v>327.43675619115112</v>
          </cell>
          <cell r="J122">
            <v>10.563763631268589</v>
          </cell>
        </row>
        <row r="123">
          <cell r="H123" t="str">
            <v>Tolstiak Zaboristoye - keg 50.00L -</v>
          </cell>
          <cell r="I123">
            <v>217.66602270835475</v>
          </cell>
          <cell r="J123">
            <v>7.0082816265632211</v>
          </cell>
        </row>
        <row r="124">
          <cell r="H124" t="str">
            <v>Tolstiak Zaboristoye - pet 01.50L -</v>
          </cell>
          <cell r="I124" t="str">
            <v>NA</v>
          </cell>
          <cell r="J124" t="str">
            <v>NA</v>
          </cell>
        </row>
        <row r="125">
          <cell r="H125" t="str">
            <v>Viking #12% - bottle 00.50L -</v>
          </cell>
          <cell r="I125" t="str">
            <v>NA</v>
          </cell>
          <cell r="J125" t="str">
            <v>NA</v>
          </cell>
        </row>
        <row r="126">
          <cell r="H126" t="str">
            <v>Viking #12% - bottle 00.50L TP</v>
          </cell>
          <cell r="I126" t="str">
            <v>NA</v>
          </cell>
          <cell r="J126" t="str">
            <v>NA</v>
          </cell>
        </row>
        <row r="127">
          <cell r="H127" t="str">
            <v>Viking #12% - keg 50.00L -</v>
          </cell>
          <cell r="I127" t="str">
            <v>NA</v>
          </cell>
          <cell r="J127" t="str">
            <v>NA</v>
          </cell>
        </row>
        <row r="128">
          <cell r="H128" t="str">
            <v>Viking #12% - pet 01.50L -</v>
          </cell>
          <cell r="I128" t="str">
            <v>NA</v>
          </cell>
          <cell r="J128" t="str">
            <v>NA</v>
          </cell>
        </row>
        <row r="129">
          <cell r="H129" t="str">
            <v>Volzhanin Akhtuba - bottle 00.50L -</v>
          </cell>
          <cell r="I129">
            <v>277.79849372070089</v>
          </cell>
          <cell r="J129">
            <v>9.1878821155934318</v>
          </cell>
        </row>
        <row r="130">
          <cell r="H130" t="str">
            <v>Volzhanin Akhtuba - keg 50.00L -</v>
          </cell>
          <cell r="I130">
            <v>481.22923482010816</v>
          </cell>
          <cell r="J130">
            <v>15.898886455843442</v>
          </cell>
        </row>
        <row r="131">
          <cell r="H131" t="str">
            <v>Volzhanin Krepkoye - bottle 00.50L -</v>
          </cell>
          <cell r="I131">
            <v>309.61218125041324</v>
          </cell>
          <cell r="J131">
            <v>10.218357635699633</v>
          </cell>
        </row>
        <row r="132">
          <cell r="H132" t="str">
            <v>Volzhanin Krepkoye - bottle 00.50L TP</v>
          </cell>
          <cell r="I132">
            <v>356.5525576961013</v>
          </cell>
          <cell r="J132">
            <v>11.764890046972262</v>
          </cell>
        </row>
        <row r="133">
          <cell r="H133" t="str">
            <v>Volzhanin Krepkoye - keg 50.00L -</v>
          </cell>
          <cell r="I133">
            <v>263.179329582241</v>
          </cell>
          <cell r="J133">
            <v>8.6984087368483909</v>
          </cell>
        </row>
        <row r="134">
          <cell r="H134" t="str">
            <v>Volzhanin Osoboye Krepkoye - pet 01.50L -</v>
          </cell>
          <cell r="I134">
            <v>417.78860305760998</v>
          </cell>
          <cell r="J134">
            <v>13.379789742662901</v>
          </cell>
        </row>
        <row r="135">
          <cell r="H135" t="str">
            <v>Volzhanin Osoboye Krepkoye - pet 02.00L -</v>
          </cell>
          <cell r="I135">
            <v>387.72146571774812</v>
          </cell>
          <cell r="J135">
            <v>12.367798056440119</v>
          </cell>
        </row>
        <row r="136">
          <cell r="H136" t="str">
            <v>Volzhanin Originalnoye - pet 01.50L -</v>
          </cell>
          <cell r="I136">
            <v>360.79867473455471</v>
          </cell>
          <cell r="J136">
            <v>11.535198373391967</v>
          </cell>
        </row>
        <row r="137">
          <cell r="H137" t="str">
            <v>Volzhanin Originalnoye - pet 02.00L -</v>
          </cell>
          <cell r="I137">
            <v>336.95066774071336</v>
          </cell>
          <cell r="J137">
            <v>10.730521480253955</v>
          </cell>
        </row>
        <row r="138">
          <cell r="H138" t="str">
            <v>Volzhanin Stalingradskoye Temnoye bottle 00.50L -</v>
          </cell>
          <cell r="I138">
            <v>303.04670629633762</v>
          </cell>
          <cell r="J138">
            <v>10.03083592190303</v>
          </cell>
        </row>
        <row r="139">
          <cell r="H139" t="str">
            <v>Volzhanin Stalingradskoye Temnoye bottle 00.50L TP</v>
          </cell>
          <cell r="I139" t="str">
            <v>NA</v>
          </cell>
          <cell r="J139" t="str">
            <v>NA</v>
          </cell>
        </row>
        <row r="140">
          <cell r="H140" t="str">
            <v>Volzhanin Svetloe - bottle 00.50L -</v>
          </cell>
          <cell r="I140">
            <v>236.70271664519169</v>
          </cell>
          <cell r="J140">
            <v>7.8083793793985299</v>
          </cell>
        </row>
        <row r="141">
          <cell r="H141" t="str">
            <v>Volzhanin Svetloe - bottle 00.50L TP</v>
          </cell>
          <cell r="I141">
            <v>284.0625442851956</v>
          </cell>
          <cell r="J141">
            <v>9.3727832334377013</v>
          </cell>
        </row>
        <row r="142">
          <cell r="H142" t="str">
            <v>Volzhanin Svetloe - keg 50.00L -</v>
          </cell>
          <cell r="I142">
            <v>188.49507089168213</v>
          </cell>
          <cell r="J142">
            <v>6.1184507140863928</v>
          </cell>
        </row>
        <row r="143">
          <cell r="H143" t="str">
            <v>Volzhanin Svetloe - pet 01.00L -</v>
          </cell>
          <cell r="I143">
            <v>419.2387296831098</v>
          </cell>
          <cell r="J143">
            <v>12.454074277795087</v>
          </cell>
        </row>
        <row r="144">
          <cell r="H144" t="str">
            <v>Volzhanin Svetloe - pet 01.50L -</v>
          </cell>
          <cell r="I144">
            <v>359.31609944892426</v>
          </cell>
          <cell r="J144">
            <v>11.507428517773196</v>
          </cell>
        </row>
        <row r="145">
          <cell r="H145" t="str">
            <v>Volzhanin Svetloe - pet 02.00L -</v>
          </cell>
          <cell r="I145">
            <v>332.33294982733526</v>
          </cell>
          <cell r="J145">
            <v>10.58180492203824</v>
          </cell>
        </row>
        <row r="146">
          <cell r="H146" t="str">
            <v>0 0 0 0 0 0</v>
          </cell>
          <cell r="I146" t="str">
            <v>NA</v>
          </cell>
          <cell r="J146" t="str">
            <v>NA</v>
          </cell>
        </row>
        <row r="147">
          <cell r="H147" t="str">
            <v>0 0 0 0 0 0</v>
          </cell>
          <cell r="I147" t="str">
            <v>NA</v>
          </cell>
          <cell r="J147" t="str">
            <v>NA</v>
          </cell>
        </row>
        <row r="148">
          <cell r="H148" t="str">
            <v>0 0 0 0 0 0</v>
          </cell>
          <cell r="I148" t="str">
            <v>NA</v>
          </cell>
          <cell r="J148" t="str">
            <v>NA</v>
          </cell>
        </row>
        <row r="149">
          <cell r="H149" t="str">
            <v>0 0 0 0 0 0</v>
          </cell>
          <cell r="I149" t="str">
            <v>NA</v>
          </cell>
          <cell r="J149" t="str">
            <v>NA</v>
          </cell>
        </row>
        <row r="150">
          <cell r="H150" t="str">
            <v>0 0 0 0 0 0</v>
          </cell>
          <cell r="I150" t="str">
            <v>NA</v>
          </cell>
          <cell r="J150" t="str">
            <v>NA</v>
          </cell>
        </row>
        <row r="151">
          <cell r="H151" t="str">
            <v>0 0 0 0 0 0</v>
          </cell>
          <cell r="I151" t="str">
            <v>NA</v>
          </cell>
          <cell r="J151" t="str">
            <v>NA</v>
          </cell>
        </row>
        <row r="152">
          <cell r="H152" t="str">
            <v>0 0 0 0 0 0</v>
          </cell>
          <cell r="I152" t="str">
            <v>NA</v>
          </cell>
          <cell r="J152" t="str">
            <v>NA</v>
          </cell>
        </row>
        <row r="153">
          <cell r="I153">
            <v>367.34468299071705</v>
          </cell>
          <cell r="J153">
            <v>11.818471872703665</v>
          </cell>
        </row>
        <row r="154">
          <cell r="I154">
            <v>116</v>
          </cell>
          <cell r="J154">
            <v>116</v>
          </cell>
        </row>
      </sheetData>
      <sheetData sheetId="8" refreshError="1"/>
      <sheetData sheetId="9"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БЩ"/>
    </sheetNames>
    <sheetDataSet>
      <sheetData sheetId="0"/>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араметры"/>
      <sheetName val="Титул1"/>
      <sheetName val="ОснПок2"/>
      <sheetName val="Производство3"/>
      <sheetName val="Добыча нефти4"/>
      <sheetName val="ПроизвПрогр5"/>
      <sheetName val="АнТрнНефт5_1"/>
      <sheetName val="АнУМГ6"/>
      <sheetName val="АнЭмба7"/>
      <sheetName val="АнАНПЗ"/>
      <sheetName val="АНПЗ7_1"/>
      <sheetName val="АНПЗ7_2"/>
      <sheetName val="Продактс"/>
      <sheetName val="Продактс капвл"/>
      <sheetName val="КапВл8"/>
      <sheetName val="КапСтроит9"/>
      <sheetName val="СтрСоцНазн10"/>
      <sheetName val="Маркетинг12"/>
      <sheetName val="поставка сравн13"/>
      <sheetName val="цены14"/>
      <sheetName val="ЦеныНефтепрод15"/>
      <sheetName val="цены16"/>
      <sheetName val="Доход17"/>
      <sheetName val="Чдоход18"/>
      <sheetName val="Капвл.всего"/>
      <sheetName val="ПлатВбюджет19"/>
      <sheetName val="ДебКр20"/>
      <sheetName val="ДвДенСредств21"/>
      <sheetName val="Инв Прог22"/>
      <sheetName val="Все пок23_24"/>
      <sheetName val="Лист3"/>
      <sheetName val="Расчет2000Прямой"/>
      <sheetName val="топливо"/>
      <sheetName val="Потребители"/>
      <sheetName val="План закупок"/>
      <sheetName val="Форма2"/>
      <sheetName val="Осн"/>
      <sheetName val="Лист1"/>
      <sheetName val="  2.3.2"/>
      <sheetName val="Командировочные расходы"/>
      <sheetName val="Ввод"/>
      <sheetName val="12 из 57 АЗС"/>
      <sheetName val="ОборБалФормОтч"/>
      <sheetName val="МО 0012"/>
      <sheetName val="из сем"/>
      <sheetName val="0. Данные"/>
      <sheetName val="цены"/>
      <sheetName val="аренда цс"/>
      <sheetName val="пр 6 дох"/>
      <sheetName val="точн2"/>
      <sheetName val="KTG_m"/>
      <sheetName val="СПгнг"/>
      <sheetName val="MS"/>
      <sheetName val="name"/>
      <sheetName val="мат расходы"/>
      <sheetName val="Налоги на транспорт"/>
      <sheetName val="6 NK"/>
      <sheetName val="справка"/>
      <sheetName val="Sheet1"/>
      <sheetName val="ОХР"/>
      <sheetName val="#ССЫЛКА"/>
      <sheetName val="Форма1"/>
      <sheetName val="Январь"/>
      <sheetName val="UNITPRICES"/>
      <sheetName val="Info"/>
      <sheetName val="Счет-ф"/>
      <sheetName val="Свод"/>
      <sheetName val="Проект"/>
      <sheetName val="Изменяемые данные"/>
      <sheetName val="Financial ratios А3"/>
      <sheetName val="группа"/>
      <sheetName val="Пр2"/>
      <sheetName val="факт 2005 г."/>
      <sheetName val="balans 3"/>
      <sheetName val="З"/>
      <sheetName val="Ден потоки"/>
      <sheetName val="00"/>
      <sheetName val="1.411.1"/>
      <sheetName val="ОТиТБ"/>
      <sheetName val="Haul cons"/>
      <sheetName val="Распределение прибыли"/>
      <sheetName val="ремонт 25"/>
      <sheetName val="1610"/>
      <sheetName val="1210"/>
      <sheetName val="Добыча_нефти4"/>
      <sheetName val="Продактс_капвл"/>
      <sheetName val="поставка_сравн13"/>
      <sheetName val="Капвл_всего"/>
      <sheetName val="Инв_Прог22"/>
      <sheetName val="Все_пок23_24"/>
      <sheetName val="из_сем"/>
      <sheetName val="Изменяемые_данные"/>
      <sheetName val="Financial_ratios_А3"/>
      <sheetName val="факт_2005_г_"/>
      <sheetName val="balans_3"/>
      <sheetName val="Ден_потоки"/>
      <sheetName val="1_411_1"/>
      <sheetName val="Haul_cons"/>
      <sheetName val="Распределение_прибыли"/>
      <sheetName val="ремонт_25"/>
      <sheetName val="Hidden"/>
      <sheetName val="расчет прибыли"/>
      <sheetName val="амортиз_ввод"/>
      <sheetName val="НДС"/>
      <sheetName val="ГПЗ_ПОСД_Способ закупок"/>
      <sheetName val="Sheet3"/>
      <sheetName val="Sheet4"/>
      <sheetName val="Исход"/>
      <sheetName val="янв"/>
      <sheetName val="Сдача "/>
      <sheetName val="14.1.2.2.(Услуги связи)"/>
      <sheetName val="s"/>
      <sheetName val="Добычанефти4"/>
      <sheetName val="поставкасравн13"/>
      <sheetName val="Преискурант"/>
      <sheetName val="Добыча_нефти41"/>
      <sheetName val="Продактс_капвл1"/>
      <sheetName val="поставка_сравн131"/>
      <sheetName val="Капвл_всего1"/>
      <sheetName val="Инв_Прог221"/>
      <sheetName val="Все_пок23_241"/>
      <sheetName val="из_сем1"/>
      <sheetName val="PP&amp;E mvt for 2003"/>
      <sheetName val="аренда"/>
      <sheetName val="ДБСП_02_ 2002"/>
      <sheetName val="Справочник"/>
      <sheetName val="Баланс"/>
      <sheetName val="Лист1 (3)"/>
      <sheetName val="на 31.12.07 (4)"/>
      <sheetName val="CIP Dec 2006"/>
      <sheetName val="7.1"/>
      <sheetName val="всп"/>
      <sheetName val="свод2010г по гр."/>
      <sheetName val="КлассификаторЗнач"/>
      <sheetName val="Статьи затрат"/>
      <sheetName val="TB"/>
      <sheetName val="PR CN"/>
      <sheetName val="Ф3"/>
      <sheetName val="Income $"/>
      <sheetName val="3.ФОТ"/>
      <sheetName val="Бюдж-тенге"/>
      <sheetName val="Comp06"/>
      <sheetName val="предприятия"/>
      <sheetName val="оборудование"/>
      <sheetName val="SUN TB"/>
      <sheetName val="ЦентрЗатр"/>
      <sheetName val="ЕдИзм"/>
      <sheetName val="Предпр"/>
      <sheetName val="Assumptions"/>
      <sheetName val="эксп"/>
      <sheetName val="СписокТЭП"/>
      <sheetName val="C-Total Market"/>
      <sheetName val="I-Demand Drivers"/>
      <sheetName val="ECM_PP"/>
      <sheetName val="SAD Schedule"/>
      <sheetName val="план07"/>
      <sheetName val="п11"/>
      <sheetName val="п25ЦТАИ"/>
      <sheetName val="п25"/>
      <sheetName val="п23"/>
      <sheetName val="п26"/>
      <sheetName val="п31"/>
      <sheetName val="п4"/>
      <sheetName val="п5"/>
      <sheetName val="п7"/>
      <sheetName val="п8"/>
      <sheetName val="ДС МЗК"/>
      <sheetName val="Текущие цены"/>
      <sheetName val="рабочий"/>
      <sheetName val="окраска"/>
      <sheetName val="по 2007 году план на 2008 год"/>
      <sheetName val="Movements"/>
      <sheetName val="1БО"/>
      <sheetName val="EVA"/>
      <sheetName val="коэфф"/>
      <sheetName val="2БК"/>
      <sheetName val="3БО"/>
      <sheetName val="3БК"/>
      <sheetName val="5П"/>
      <sheetName val="4П"/>
      <sheetName val="WACC"/>
      <sheetName val="д.7.001"/>
      <sheetName val="3БК Инвестиции"/>
      <sheetName val="ФС-75"/>
      <sheetName val="ФСМн "/>
      <sheetName val="ФХ "/>
      <sheetName val="ФХС-40 "/>
      <sheetName val="ФХС-48 "/>
      <sheetName val="Лист2"/>
      <sheetName val="Книга1"/>
      <sheetName val="5NK "/>
      <sheetName val="Main Page"/>
      <sheetName val="L-1"/>
      <sheetName val="База"/>
      <sheetName val="исп.см."/>
      <sheetName val="персонала"/>
      <sheetName val="2в"/>
      <sheetName val="общ-нефт"/>
      <sheetName val="2а (4)"/>
      <sheetName val="выданы таб № (от 25.01.12 ОК)"/>
      <sheetName val="F1002"/>
      <sheetName val="НДПИ"/>
      <sheetName val="расчет ГСМ НА 2013Г"/>
      <sheetName val="XLR_NoRangeSheet"/>
      <sheetName val="канат.прод."/>
      <sheetName val="Страхование ГПО охр.2"/>
      <sheetName val="ведомость"/>
      <sheetName val="26.04.2013 (2)"/>
      <sheetName val="2.2 ОтклОТМ"/>
      <sheetName val="1.3.2 ОТМ"/>
      <sheetName val="Курсы"/>
      <sheetName val="2008 ГСМ"/>
      <sheetName val="Плата за загрязнение "/>
      <sheetName val="Типограф"/>
      <sheetName val="NPV"/>
      <sheetName val="Индексы"/>
      <sheetName val="t0_name"/>
      <sheetName val="вознаграждение"/>
      <sheetName val="9-1"/>
      <sheetName val="4"/>
      <sheetName val="1-1"/>
      <sheetName val="1"/>
      <sheetName val="1 вариант  2009 "/>
      <sheetName val="XREF"/>
      <sheetName val="summary"/>
      <sheetName val="Инвест"/>
      <sheetName val="Запрос"/>
      <sheetName val="month"/>
      <sheetName val="линии"/>
      <sheetName val="счетчики"/>
      <sheetName val="потр"/>
      <sheetName val="СН"/>
      <sheetName val="ДД"/>
      <sheetName val="канц"/>
      <sheetName val="Список документов"/>
      <sheetName val="list"/>
      <sheetName val="с 01.08 по 17.10 = 1569 вагонов"/>
      <sheetName val="Пр3"/>
      <sheetName val="Зам.нгду-1(наг)"/>
      <sheetName val="Зам.нгду-1"/>
      <sheetName val="Зам.ОЭПУ(доб)"/>
      <sheetName val="Зам.нгду-2(наг)"/>
      <sheetName val="Зам.ОЭПУ(наг)"/>
      <sheetName val="сут рап снижПТО по мероп"/>
      <sheetName val="ГТМ"/>
      <sheetName val="Заявлени+сдач.обх.по 22.02.12"/>
      <sheetName val="для рекомендации на 09.02.12г"/>
      <sheetName val="апрель"/>
      <sheetName val="рев на 09.06."/>
      <sheetName val="май"/>
      <sheetName val="март"/>
      <sheetName val="фев"/>
      <sheetName val="Список"/>
      <sheetName val="Treatment Summary"/>
      <sheetName val="класс"/>
      <sheetName val="СВОД Логистика"/>
      <sheetName val="FES"/>
      <sheetName val="Добыча_нефти42"/>
      <sheetName val="Продактс_капвл2"/>
      <sheetName val="поставка_сравн132"/>
      <sheetName val="Капвл_всего2"/>
      <sheetName val="Инв_Прог222"/>
      <sheetName val="Все_пок23_242"/>
      <sheetName val="План_закупок"/>
      <sheetName val="Командировочные_расходы"/>
      <sheetName val="12_из_57_АЗС"/>
      <sheetName val="__2_3_2"/>
      <sheetName val="МО_0012"/>
      <sheetName val="из_сем2"/>
      <sheetName val="0__Данные"/>
      <sheetName val="аренда_цс"/>
      <sheetName val="пр_6_дох"/>
      <sheetName val="мат_расходы"/>
      <sheetName val="Налоги_на_транспорт"/>
      <sheetName val="6_NK"/>
      <sheetName val="Сдача_"/>
      <sheetName val="ДБСП_02__2002"/>
      <sheetName val="свод2010г_по_гр_"/>
      <sheetName val="Статьи_затрат"/>
      <sheetName val="14_1_2_2_(Услуги_связи)"/>
      <sheetName val="2а_(4)"/>
      <sheetName val="выданы_таб_№_(от_25_01_12_ОК)"/>
      <sheetName val="3_ФОТ"/>
      <sheetName val="Income_$"/>
      <sheetName val="по_2007_году_план_на_2008_год"/>
      <sheetName val="расчет_ГСМ_НА_2013Г"/>
      <sheetName val="канат_прод_"/>
      <sheetName val="Страхование_ГПО_охр_2"/>
      <sheetName val="исп_см_"/>
      <sheetName val="PP&amp;E_mvt_for_2003"/>
      <sheetName val="SUN_TB"/>
      <sheetName val="7_1"/>
      <sheetName val="Лист1_(3)"/>
      <sheetName val="на_31_12_07_(4)"/>
      <sheetName val="CIP_Dec_2006"/>
      <sheetName val="C-Total_Market"/>
      <sheetName val="I-Demand_Drivers"/>
      <sheetName val="2_2_ОтклОТМ"/>
      <sheetName val="1_3_2_ОТМ"/>
      <sheetName val="д_7_001"/>
      <sheetName val="3БК_Инвестиции"/>
      <sheetName val="2008_ГСМ"/>
      <sheetName val="Плата_за_загрязнение_"/>
      <sheetName val="26_04_2013_(2)"/>
      <sheetName val="PR_CN"/>
      <sheetName val="Treatment_Summary"/>
      <sheetName val="СВОД_Логистика"/>
      <sheetName val="_ 2_3_2"/>
      <sheetName val="опотиз"/>
      <sheetName val="H3.100 Rollforward"/>
      <sheetName val="PKF-2005"/>
      <sheetName val="GAAP TB 31.12.01  detail p&amp;l"/>
      <sheetName val="Sheet2"/>
      <sheetName val="РСза 6-м 2012"/>
      <sheetName val="июнь"/>
      <sheetName val="4.Налоги"/>
      <sheetName val="Логистика"/>
      <sheetName val="Кабельная продукция"/>
      <sheetName val="Ком плат"/>
      <sheetName val="Списки"/>
      <sheetName val="УО"/>
      <sheetName val="Транспорт"/>
      <sheetName val="Depr"/>
      <sheetName val="Control"/>
      <sheetName val="VLOOKUP"/>
      <sheetName val="INPUTMASTER"/>
      <sheetName val="IFRS FS"/>
      <sheetName val="Добыча_нефти43"/>
      <sheetName val="Продактс_капвл3"/>
      <sheetName val="поставка_сравн133"/>
      <sheetName val="Капвл_всего3"/>
      <sheetName val="Инв_Прог223"/>
      <sheetName val="Все_пок23_243"/>
      <sheetName val="План_закупок1"/>
      <sheetName val="Командировочные_расходы1"/>
      <sheetName val="12_из_57_АЗС1"/>
      <sheetName val="__2_3_21"/>
      <sheetName val="МО_00121"/>
      <sheetName val="из_сем3"/>
      <sheetName val="0__Данные1"/>
      <sheetName val="аренда_цс1"/>
      <sheetName val="пр_6_дох1"/>
      <sheetName val="мат_расходы1"/>
      <sheetName val="Налоги_на_транспорт1"/>
      <sheetName val="6_NK1"/>
      <sheetName val="Сдача_1"/>
      <sheetName val="ДБСП_02__20021"/>
      <sheetName val="свод2010г_по_гр_1"/>
      <sheetName val="Статьи_затрат1"/>
      <sheetName val="14_1_2_2_(Услуги_связи)1"/>
      <sheetName val="3_ФОТ1"/>
      <sheetName val="Income_$1"/>
      <sheetName val="2а_(4)1"/>
      <sheetName val="выданы_таб_№_(от_25_01_12_ОК)1"/>
      <sheetName val="по_2007_году_план_на_2008_год1"/>
      <sheetName val="Страхование_ГПО_охр_21"/>
      <sheetName val="исп_см_1"/>
      <sheetName val="Изменяемые_данные1"/>
      <sheetName val="Financial_ratios_А31"/>
      <sheetName val="факт_2005_г_1"/>
      <sheetName val="balans_31"/>
      <sheetName val="1_411_11"/>
      <sheetName val="Ден_потоки1"/>
      <sheetName val="Haul_cons1"/>
      <sheetName val="Распределение_прибыли1"/>
      <sheetName val="PP&amp;E_mvt_for_20031"/>
      <sheetName val="SUN_TB1"/>
      <sheetName val="7_11"/>
      <sheetName val="Лист1_(3)1"/>
      <sheetName val="на_31_12_07_(4)1"/>
      <sheetName val="CIP_Dec_20061"/>
      <sheetName val="C-Total_Market1"/>
      <sheetName val="I-Demand_Drivers1"/>
      <sheetName val="расчет_ГСМ_НА_2013Г1"/>
      <sheetName val="канат_прод_1"/>
      <sheetName val="2_2_ОтклОТМ1"/>
      <sheetName val="1_3_2_ОТМ1"/>
      <sheetName val="д_7_0011"/>
      <sheetName val="3БК_Инвестиции1"/>
      <sheetName val="2008_ГСМ1"/>
      <sheetName val="Плата_за_загрязнение_1"/>
      <sheetName val="26_04_2013_(2)1"/>
      <sheetName val="СВОД_Логистика1"/>
      <sheetName val="Treatment_Summary1"/>
      <sheetName val="ремонт_251"/>
      <sheetName val="PR_CN1"/>
      <sheetName val="Кабельная_продукция"/>
      <sheetName val="Ком_плат"/>
      <sheetName val="__2_3_22"/>
      <sheetName val="B 1"/>
      <sheetName val="C 25"/>
      <sheetName val="A 100"/>
      <sheetName val="B_1"/>
      <sheetName val="C_25"/>
      <sheetName val="A_100"/>
      <sheetName val="2БО"/>
      <sheetName val="Cashflow"/>
      <sheetName val="14_1_2_2__Услуги связи_"/>
      <sheetName val="14_1_2_2__Услуги_связи_"/>
      <sheetName val="Добыча_нефти44"/>
      <sheetName val="Продактс_капвл4"/>
      <sheetName val="поставка_сравн134"/>
      <sheetName val="Капвл_всего4"/>
      <sheetName val="Инв_Прог224"/>
      <sheetName val="Все_пок23_244"/>
      <sheetName val="План_закупок2"/>
      <sheetName val="__2_3_23"/>
      <sheetName val="Командировочные_расходы2"/>
      <sheetName val="12_из_57_АЗС2"/>
      <sheetName val="МО_00122"/>
      <sheetName val="из_сем4"/>
      <sheetName val="0__Данные2"/>
      <sheetName val="аренда_цс2"/>
      <sheetName val="пр_6_дох2"/>
      <sheetName val="мат_расходы2"/>
      <sheetName val="Налоги_на_транспорт2"/>
      <sheetName val="6_NK2"/>
      <sheetName val="Сдача_2"/>
      <sheetName val="ДБСП_02__20022"/>
      <sheetName val="свод2010г_по_гр_2"/>
      <sheetName val="Статьи_затрат2"/>
      <sheetName val="14_1_2_2_(Услуги_связи)2"/>
      <sheetName val="3_ФОТ2"/>
      <sheetName val="Income_$2"/>
      <sheetName val="выданы_таб_№_(от_25_01_12_ОК)2"/>
      <sheetName val="2а_(4)2"/>
      <sheetName val="канат_прод_2"/>
      <sheetName val="по_2007_году_план_на_2008_год2"/>
      <sheetName val="расчет_ГСМ_НА_2013Г2"/>
      <sheetName val="Страхование_ГПО_охр_22"/>
      <sheetName val="исп_см_2"/>
      <sheetName val="Изменяемые_данные2"/>
      <sheetName val="Financial_ratios_А32"/>
      <sheetName val="факт_2005_г_2"/>
      <sheetName val="balans_32"/>
      <sheetName val="1_411_12"/>
      <sheetName val="Ден_потоки2"/>
      <sheetName val="Haul_cons2"/>
      <sheetName val="Распределение_прибыли2"/>
      <sheetName val="PP&amp;E_mvt_for_20032"/>
      <sheetName val="SUN_TB2"/>
      <sheetName val="7_12"/>
      <sheetName val="Лист1_(3)2"/>
      <sheetName val="на_31_12_07_(4)2"/>
      <sheetName val="CIP_Dec_20062"/>
      <sheetName val="C-Total_Market2"/>
      <sheetName val="I-Demand_Drivers2"/>
      <sheetName val="2_2_ОтклОТМ2"/>
      <sheetName val="1_3_2_ОТМ2"/>
      <sheetName val="д_7_0012"/>
      <sheetName val="3БК_Инвестиции2"/>
      <sheetName val="2008_ГСМ2"/>
      <sheetName val="Плата_за_загрязнение_2"/>
      <sheetName val="26_04_2013_(2)2"/>
      <sheetName val="ремонт_252"/>
      <sheetName val="PR_CN2"/>
      <sheetName val="Treatment_Summary2"/>
      <sheetName val="СВОД_Логистика2"/>
      <sheetName val="Ком_плат1"/>
      <sheetName val="__2_3_24"/>
      <sheetName val="H3_100_Rollforward"/>
      <sheetName val="GAAP_TB_31_12_01__detail_p&amp;l"/>
      <sheetName val="РСза_6-м_2012"/>
      <sheetName val="Кабельная_продукция1"/>
      <sheetName val="4_Налоги"/>
      <sheetName val="стр.145 рос. исп"/>
      <sheetName val="Отд.расх"/>
      <sheetName val="муз колледж"/>
      <sheetName val="83"/>
      <sheetName val="7НК"/>
      <sheetName val="Input TI"/>
      <sheetName val=""/>
      <sheetName val="Б.мчас (П)"/>
      <sheetName val="Макро"/>
      <sheetName val="Технический"/>
      <sheetName val="служеб"/>
      <sheetName val="ОБЩ"/>
    </sheetNames>
    <sheetDataSet>
      <sheetData sheetId="0" refreshError="1"/>
      <sheetData sheetId="1" refreshError="1"/>
      <sheetData sheetId="2" refreshError="1"/>
      <sheetData sheetId="3" refreshError="1"/>
      <sheetData sheetId="4" refreshError="1">
        <row r="11">
          <cell r="F11">
            <v>193.8</v>
          </cell>
          <cell r="G11">
            <v>175.79499999999999</v>
          </cell>
          <cell r="H11">
            <v>201.48500000000001</v>
          </cell>
          <cell r="I11">
            <v>195.45</v>
          </cell>
          <cell r="J11">
            <v>199.42</v>
          </cell>
          <cell r="K11">
            <v>206.91</v>
          </cell>
          <cell r="L11">
            <v>208.9</v>
          </cell>
          <cell r="M11">
            <v>207.56800000000001</v>
          </cell>
          <cell r="N11">
            <v>202.71</v>
          </cell>
          <cell r="O11">
            <v>208</v>
          </cell>
          <cell r="P11">
            <v>199</v>
          </cell>
          <cell r="Q11">
            <v>201.262</v>
          </cell>
        </row>
        <row r="12">
          <cell r="F12">
            <v>335.23</v>
          </cell>
          <cell r="G12">
            <v>293</v>
          </cell>
          <cell r="H12">
            <v>327.25</v>
          </cell>
          <cell r="I12">
            <v>340.12</v>
          </cell>
          <cell r="J12">
            <v>360.1</v>
          </cell>
          <cell r="K12">
            <v>356.02</v>
          </cell>
          <cell r="L12">
            <v>370.1</v>
          </cell>
          <cell r="M12">
            <v>372.6</v>
          </cell>
          <cell r="N12">
            <v>351.5</v>
          </cell>
          <cell r="O12">
            <v>364.4</v>
          </cell>
          <cell r="P12">
            <v>344.65</v>
          </cell>
          <cell r="Q12">
            <v>354.8</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1">
          <cell r="G1" t="str">
            <v/>
          </cell>
        </row>
        <row r="3">
          <cell r="G3" t="str">
            <v>Янв</v>
          </cell>
          <cell r="H3" t="str">
            <v>Фев</v>
          </cell>
          <cell r="I3" t="str">
            <v>Мар</v>
          </cell>
          <cell r="J3" t="str">
            <v>Апр</v>
          </cell>
          <cell r="K3" t="str">
            <v>Май</v>
          </cell>
          <cell r="L3" t="str">
            <v>Июн</v>
          </cell>
          <cell r="M3" t="str">
            <v>Июл</v>
          </cell>
          <cell r="N3" t="str">
            <v>Авг</v>
          </cell>
          <cell r="O3" t="str">
            <v>Сен</v>
          </cell>
          <cell r="P3" t="str">
            <v>Окт</v>
          </cell>
          <cell r="Q3" t="str">
            <v>Ноя</v>
          </cell>
        </row>
        <row r="4">
          <cell r="D4" t="str">
            <v xml:space="preserve">Поставка.  Февраль 2002  </v>
          </cell>
          <cell r="G4">
            <v>551.85</v>
          </cell>
          <cell r="H4">
            <v>0</v>
          </cell>
          <cell r="I4">
            <v>0</v>
          </cell>
          <cell r="J4">
            <v>0</v>
          </cell>
          <cell r="K4">
            <v>0</v>
          </cell>
          <cell r="L4">
            <v>0</v>
          </cell>
          <cell r="M4">
            <v>0</v>
          </cell>
          <cell r="N4">
            <v>0</v>
          </cell>
          <cell r="O4">
            <v>0</v>
          </cell>
          <cell r="P4">
            <v>0</v>
          </cell>
          <cell r="Q4">
            <v>0</v>
          </cell>
        </row>
        <row r="5">
          <cell r="D5" t="str">
            <v>ОАО «Казахойл-Эмба»</v>
          </cell>
          <cell r="G5">
            <v>198</v>
          </cell>
          <cell r="H5">
            <v>0</v>
          </cell>
          <cell r="I5">
            <v>0</v>
          </cell>
          <cell r="J5">
            <v>0</v>
          </cell>
          <cell r="K5">
            <v>0</v>
          </cell>
          <cell r="L5">
            <v>0</v>
          </cell>
          <cell r="M5">
            <v>0</v>
          </cell>
          <cell r="N5">
            <v>0</v>
          </cell>
          <cell r="O5">
            <v>0</v>
          </cell>
          <cell r="P5">
            <v>0</v>
          </cell>
          <cell r="Q5">
            <v>0</v>
          </cell>
        </row>
        <row r="6">
          <cell r="D6" t="str">
            <v>ОАО «Узеньмунайгаз»</v>
          </cell>
          <cell r="G6">
            <v>353.85</v>
          </cell>
          <cell r="H6">
            <v>0</v>
          </cell>
          <cell r="I6">
            <v>0</v>
          </cell>
          <cell r="J6">
            <v>0</v>
          </cell>
          <cell r="K6">
            <v>0</v>
          </cell>
          <cell r="L6">
            <v>0</v>
          </cell>
          <cell r="M6">
            <v>0</v>
          </cell>
          <cell r="N6">
            <v>0</v>
          </cell>
          <cell r="O6">
            <v>0</v>
          </cell>
          <cell r="P6">
            <v>0</v>
          </cell>
          <cell r="Q6">
            <v>0</v>
          </cell>
        </row>
        <row r="7">
          <cell r="D7" t="str">
            <v>Дальнее зарубежье</v>
          </cell>
          <cell r="G7">
            <v>306</v>
          </cell>
          <cell r="H7">
            <v>0</v>
          </cell>
          <cell r="I7">
            <v>0</v>
          </cell>
          <cell r="J7">
            <v>0</v>
          </cell>
          <cell r="K7">
            <v>0</v>
          </cell>
          <cell r="L7">
            <v>0</v>
          </cell>
          <cell r="M7">
            <v>0</v>
          </cell>
          <cell r="N7">
            <v>0</v>
          </cell>
          <cell r="O7">
            <v>0</v>
          </cell>
          <cell r="P7">
            <v>0</v>
          </cell>
          <cell r="Q7">
            <v>0</v>
          </cell>
        </row>
        <row r="8">
          <cell r="B8" t="str">
            <v>Внутренний рынок</v>
          </cell>
          <cell r="C8" t="str">
            <v>2001</v>
          </cell>
          <cell r="D8" t="str">
            <v>ОАО «Казахойл-Эмба»</v>
          </cell>
          <cell r="G8">
            <v>110</v>
          </cell>
          <cell r="H8">
            <v>0</v>
          </cell>
          <cell r="I8">
            <v>0</v>
          </cell>
          <cell r="K8">
            <v>0</v>
          </cell>
          <cell r="L8">
            <v>0</v>
          </cell>
          <cell r="M8">
            <v>0</v>
          </cell>
          <cell r="N8">
            <v>0</v>
          </cell>
          <cell r="O8">
            <v>0</v>
          </cell>
          <cell r="P8">
            <v>0</v>
          </cell>
          <cell r="Q8">
            <v>0</v>
          </cell>
        </row>
        <row r="9">
          <cell r="B9" t="str">
            <v>Внутренний рынок</v>
          </cell>
          <cell r="C9" t="str">
            <v>2001</v>
          </cell>
          <cell r="D9" t="str">
            <v>ОАО «Узеньмунайгаз»</v>
          </cell>
          <cell r="G9">
            <v>196</v>
          </cell>
          <cell r="H9">
            <v>0</v>
          </cell>
          <cell r="I9">
            <v>0</v>
          </cell>
          <cell r="K9">
            <v>0</v>
          </cell>
          <cell r="L9">
            <v>0</v>
          </cell>
          <cell r="M9">
            <v>0</v>
          </cell>
          <cell r="N9">
            <v>0</v>
          </cell>
          <cell r="O9">
            <v>0</v>
          </cell>
          <cell r="P9">
            <v>0</v>
          </cell>
          <cell r="Q9">
            <v>0</v>
          </cell>
        </row>
        <row r="10">
          <cell r="D10" t="str">
            <v>Ближнее зарубежье</v>
          </cell>
          <cell r="G10">
            <v>110</v>
          </cell>
          <cell r="H10">
            <v>0</v>
          </cell>
          <cell r="I10">
            <v>0</v>
          </cell>
          <cell r="J10">
            <v>0</v>
          </cell>
          <cell r="K10">
            <v>0</v>
          </cell>
          <cell r="L10">
            <v>0</v>
          </cell>
          <cell r="M10">
            <v>0</v>
          </cell>
          <cell r="N10">
            <v>0</v>
          </cell>
          <cell r="O10">
            <v>0</v>
          </cell>
          <cell r="P10">
            <v>0</v>
          </cell>
          <cell r="Q10">
            <v>0</v>
          </cell>
        </row>
        <row r="11">
          <cell r="B11" t="str">
            <v>Роялти</v>
          </cell>
          <cell r="C11" t="str">
            <v>2000</v>
          </cell>
          <cell r="D11" t="str">
            <v>ОАО «Казахойл-Эмба»</v>
          </cell>
          <cell r="G11">
            <v>40</v>
          </cell>
          <cell r="H11">
            <v>0</v>
          </cell>
          <cell r="I11">
            <v>0</v>
          </cell>
          <cell r="K11">
            <v>0</v>
          </cell>
          <cell r="L11">
            <v>0</v>
          </cell>
          <cell r="M11">
            <v>0</v>
          </cell>
          <cell r="N11">
            <v>0</v>
          </cell>
          <cell r="O11">
            <v>0</v>
          </cell>
          <cell r="P11">
            <v>0</v>
          </cell>
          <cell r="Q11">
            <v>0</v>
          </cell>
        </row>
        <row r="12">
          <cell r="B12" t="str">
            <v>Роялти</v>
          </cell>
          <cell r="C12" t="str">
            <v>2000</v>
          </cell>
          <cell r="D12" t="str">
            <v>ОАО «Узеньмунайгаз»</v>
          </cell>
          <cell r="G12">
            <v>70</v>
          </cell>
          <cell r="H12">
            <v>0</v>
          </cell>
          <cell r="I12">
            <v>0</v>
          </cell>
          <cell r="K12">
            <v>0</v>
          </cell>
          <cell r="L12">
            <v>0</v>
          </cell>
          <cell r="M12">
            <v>0</v>
          </cell>
          <cell r="N12">
            <v>0</v>
          </cell>
          <cell r="O12">
            <v>0</v>
          </cell>
          <cell r="P12">
            <v>0</v>
          </cell>
          <cell r="Q12">
            <v>0</v>
          </cell>
        </row>
        <row r="13">
          <cell r="D13" t="str">
            <v>Внутренний рынок</v>
          </cell>
          <cell r="G13">
            <v>135.85</v>
          </cell>
          <cell r="H13">
            <v>0</v>
          </cell>
          <cell r="I13">
            <v>0</v>
          </cell>
          <cell r="J13">
            <v>0</v>
          </cell>
          <cell r="K13">
            <v>0</v>
          </cell>
          <cell r="L13">
            <v>0</v>
          </cell>
          <cell r="M13">
            <v>0</v>
          </cell>
          <cell r="N13">
            <v>0</v>
          </cell>
          <cell r="O13">
            <v>0</v>
          </cell>
          <cell r="P13">
            <v>0</v>
          </cell>
          <cell r="Q13">
            <v>0</v>
          </cell>
        </row>
        <row r="14">
          <cell r="B14" t="str">
            <v>Ближнее зарубежье</v>
          </cell>
          <cell r="C14" t="str">
            <v>2001</v>
          </cell>
          <cell r="D14" t="str">
            <v>ОАО «Казахойл-Эмба»</v>
          </cell>
          <cell r="G14">
            <v>48</v>
          </cell>
          <cell r="I14">
            <v>0</v>
          </cell>
          <cell r="K14">
            <v>0</v>
          </cell>
          <cell r="L14">
            <v>0</v>
          </cell>
          <cell r="M14">
            <v>0</v>
          </cell>
          <cell r="N14">
            <v>0</v>
          </cell>
          <cell r="O14">
            <v>0</v>
          </cell>
          <cell r="P14">
            <v>0</v>
          </cell>
          <cell r="Q14">
            <v>0</v>
          </cell>
        </row>
        <row r="15">
          <cell r="B15" t="str">
            <v>Ближнее зарубежье</v>
          </cell>
          <cell r="C15" t="str">
            <v>2001</v>
          </cell>
          <cell r="D15" t="str">
            <v>ОАО «Узеньмунайгаз»</v>
          </cell>
          <cell r="G15">
            <v>87.85</v>
          </cell>
          <cell r="H15">
            <v>0</v>
          </cell>
          <cell r="I15">
            <v>0</v>
          </cell>
          <cell r="K15">
            <v>0</v>
          </cell>
          <cell r="L15">
            <v>0</v>
          </cell>
          <cell r="M15">
            <v>0</v>
          </cell>
          <cell r="N15">
            <v>0</v>
          </cell>
          <cell r="O15">
            <v>0</v>
          </cell>
          <cell r="P15">
            <v>0</v>
          </cell>
          <cell r="Q15">
            <v>0</v>
          </cell>
        </row>
        <row r="16">
          <cell r="G16">
            <v>0</v>
          </cell>
          <cell r="H16">
            <v>0</v>
          </cell>
          <cell r="I16">
            <v>0</v>
          </cell>
          <cell r="J16">
            <v>0</v>
          </cell>
          <cell r="K16">
            <v>0</v>
          </cell>
          <cell r="L16">
            <v>0</v>
          </cell>
          <cell r="M16">
            <v>0</v>
          </cell>
          <cell r="N16">
            <v>0</v>
          </cell>
          <cell r="O16">
            <v>0</v>
          </cell>
          <cell r="P16">
            <v>0</v>
          </cell>
          <cell r="Q16">
            <v>0</v>
          </cell>
        </row>
        <row r="19">
          <cell r="D19" t="str">
            <v>Поставка.  Февраль 2001</v>
          </cell>
          <cell r="G19">
            <v>530.22900000000004</v>
          </cell>
          <cell r="H19">
            <v>440.24</v>
          </cell>
          <cell r="I19">
            <v>504.346</v>
          </cell>
          <cell r="J19">
            <v>533.75099999999998</v>
          </cell>
          <cell r="K19">
            <v>573.78700000000003</v>
          </cell>
          <cell r="L19">
            <v>583.68299999999999</v>
          </cell>
          <cell r="M19">
            <v>576.55399999999997</v>
          </cell>
          <cell r="N19">
            <v>568.78</v>
          </cell>
          <cell r="O19">
            <v>581.298</v>
          </cell>
          <cell r="P19">
            <v>559.25800000000004</v>
          </cell>
          <cell r="Q19">
            <v>495.1</v>
          </cell>
        </row>
        <row r="20">
          <cell r="D20" t="str">
            <v>ОАО «Казахойл-Эмба»</v>
          </cell>
          <cell r="G20">
            <v>186.459</v>
          </cell>
          <cell r="H20">
            <v>163.54</v>
          </cell>
          <cell r="I20">
            <v>194.79599999999999</v>
          </cell>
          <cell r="J20">
            <v>202.03899999999999</v>
          </cell>
          <cell r="K20">
            <v>202.577</v>
          </cell>
          <cell r="L20">
            <v>215.453</v>
          </cell>
          <cell r="M20">
            <v>205.36399999999998</v>
          </cell>
          <cell r="N20">
            <v>216.17000000000002</v>
          </cell>
          <cell r="O20">
            <v>215.66800000000001</v>
          </cell>
          <cell r="P20">
            <v>203.358</v>
          </cell>
          <cell r="Q20">
            <v>187.84100000000001</v>
          </cell>
        </row>
        <row r="21">
          <cell r="D21" t="str">
            <v>ОАО «Узеньмунайгаз»</v>
          </cell>
          <cell r="G21">
            <v>343.77</v>
          </cell>
          <cell r="H21">
            <v>276.7</v>
          </cell>
          <cell r="I21">
            <v>309.55</v>
          </cell>
          <cell r="J21">
            <v>331.71199999999999</v>
          </cell>
          <cell r="K21">
            <v>371.21</v>
          </cell>
          <cell r="L21">
            <v>368.23</v>
          </cell>
          <cell r="M21">
            <v>371.19</v>
          </cell>
          <cell r="N21">
            <v>352.61</v>
          </cell>
          <cell r="O21">
            <v>365.63</v>
          </cell>
          <cell r="P21">
            <v>355.9</v>
          </cell>
          <cell r="Q21">
            <v>303</v>
          </cell>
        </row>
        <row r="22">
          <cell r="D22" t="str">
            <v>Дальнее зарубежье</v>
          </cell>
          <cell r="G22">
            <v>245.898</v>
          </cell>
          <cell r="H22">
            <v>164.904</v>
          </cell>
          <cell r="I22">
            <v>202.20499999999998</v>
          </cell>
          <cell r="J22">
            <v>210.845</v>
          </cell>
          <cell r="K22">
            <v>280.88499999999999</v>
          </cell>
          <cell r="L22">
            <v>262.38200000000001</v>
          </cell>
          <cell r="M22">
            <v>249.34399999999999</v>
          </cell>
          <cell r="N22">
            <v>213.946</v>
          </cell>
          <cell r="O22">
            <v>221.94299999999998</v>
          </cell>
          <cell r="P22">
            <v>240.88200000000001</v>
          </cell>
          <cell r="Q22">
            <v>195.934</v>
          </cell>
        </row>
        <row r="23">
          <cell r="B23" t="str">
            <v>Дальнее зарубежье</v>
          </cell>
          <cell r="C23" t="str">
            <v>2000</v>
          </cell>
          <cell r="D23" t="str">
            <v>ОАО «Казахойл-Эмба»</v>
          </cell>
          <cell r="G23">
            <v>85.897999999999996</v>
          </cell>
          <cell r="H23">
            <v>57.904000000000003</v>
          </cell>
          <cell r="I23">
            <v>87.204999999999998</v>
          </cell>
          <cell r="J23">
            <v>75.844999999999999</v>
          </cell>
          <cell r="K23">
            <v>85.885000000000005</v>
          </cell>
          <cell r="L23">
            <v>95.882000000000005</v>
          </cell>
          <cell r="M23">
            <v>88.843999999999994</v>
          </cell>
          <cell r="N23">
            <v>78.945999999999998</v>
          </cell>
          <cell r="O23">
            <v>75.942999999999998</v>
          </cell>
          <cell r="P23">
            <v>75.882000000000005</v>
          </cell>
          <cell r="Q23">
            <v>65.933999999999997</v>
          </cell>
        </row>
        <row r="24">
          <cell r="B24" t="str">
            <v>Дальнее зарубежье</v>
          </cell>
          <cell r="C24" t="str">
            <v>2000</v>
          </cell>
          <cell r="D24" t="str">
            <v>ОАО «Узеньмунайгаз»</v>
          </cell>
          <cell r="G24">
            <v>160</v>
          </cell>
          <cell r="H24">
            <v>107</v>
          </cell>
          <cell r="I24">
            <v>115</v>
          </cell>
          <cell r="J24">
            <v>135</v>
          </cell>
          <cell r="K24">
            <v>195</v>
          </cell>
          <cell r="L24">
            <v>166.5</v>
          </cell>
          <cell r="M24">
            <v>160.5</v>
          </cell>
          <cell r="N24">
            <v>135</v>
          </cell>
          <cell r="O24">
            <v>146</v>
          </cell>
          <cell r="P24">
            <v>165</v>
          </cell>
          <cell r="Q24">
            <v>130</v>
          </cell>
        </row>
        <row r="25">
          <cell r="D25" t="str">
            <v>Ближнее зарубежье</v>
          </cell>
          <cell r="G25">
            <v>100</v>
          </cell>
          <cell r="H25">
            <v>100</v>
          </cell>
          <cell r="I25">
            <v>100</v>
          </cell>
          <cell r="J25">
            <v>145</v>
          </cell>
          <cell r="K25">
            <v>145</v>
          </cell>
          <cell r="L25">
            <v>145</v>
          </cell>
          <cell r="M25">
            <v>145</v>
          </cell>
          <cell r="N25">
            <v>145</v>
          </cell>
          <cell r="O25">
            <v>145</v>
          </cell>
          <cell r="P25">
            <v>145</v>
          </cell>
          <cell r="Q25">
            <v>145</v>
          </cell>
        </row>
        <row r="26">
          <cell r="B26" t="str">
            <v>Ближнее зарубежье</v>
          </cell>
          <cell r="C26" t="str">
            <v>2000</v>
          </cell>
          <cell r="D26" t="str">
            <v>ОАО «Казахойл-Эмба»</v>
          </cell>
          <cell r="G26">
            <v>35</v>
          </cell>
          <cell r="H26">
            <v>32</v>
          </cell>
          <cell r="I26">
            <v>33</v>
          </cell>
          <cell r="J26">
            <v>50</v>
          </cell>
          <cell r="K26">
            <v>45</v>
          </cell>
          <cell r="L26">
            <v>45</v>
          </cell>
          <cell r="M26">
            <v>45</v>
          </cell>
          <cell r="N26">
            <v>45</v>
          </cell>
          <cell r="O26">
            <v>45</v>
          </cell>
          <cell r="P26">
            <v>45</v>
          </cell>
          <cell r="Q26">
            <v>45</v>
          </cell>
        </row>
        <row r="27">
          <cell r="B27" t="str">
            <v>Ближнее зарубежье</v>
          </cell>
          <cell r="C27" t="str">
            <v>2000</v>
          </cell>
          <cell r="D27" t="str">
            <v>ОАО «Узеньмунайгаз»</v>
          </cell>
          <cell r="G27">
            <v>65</v>
          </cell>
          <cell r="H27">
            <v>68</v>
          </cell>
          <cell r="I27">
            <v>67</v>
          </cell>
          <cell r="J27">
            <v>95</v>
          </cell>
          <cell r="K27">
            <v>100</v>
          </cell>
          <cell r="L27">
            <v>100</v>
          </cell>
          <cell r="M27">
            <v>100</v>
          </cell>
          <cell r="N27">
            <v>100</v>
          </cell>
          <cell r="O27">
            <v>100</v>
          </cell>
          <cell r="P27">
            <v>100</v>
          </cell>
          <cell r="Q27">
            <v>100</v>
          </cell>
        </row>
        <row r="28">
          <cell r="D28" t="str">
            <v>Внутренний рынок</v>
          </cell>
          <cell r="G28">
            <v>184.33100000000002</v>
          </cell>
          <cell r="H28">
            <v>175.33600000000001</v>
          </cell>
          <cell r="I28">
            <v>202.14099999999999</v>
          </cell>
          <cell r="J28">
            <v>177.90600000000001</v>
          </cell>
          <cell r="K28">
            <v>147.90199999999999</v>
          </cell>
          <cell r="L28">
            <v>176.30099999999999</v>
          </cell>
          <cell r="M28">
            <v>182.20999999999998</v>
          </cell>
          <cell r="N28">
            <v>209.834</v>
          </cell>
          <cell r="O28">
            <v>214.35499999999999</v>
          </cell>
          <cell r="P28">
            <v>173.376</v>
          </cell>
          <cell r="Q28">
            <v>149.90699999999998</v>
          </cell>
        </row>
        <row r="29">
          <cell r="B29" t="str">
            <v>Внутренний рынок</v>
          </cell>
          <cell r="C29" t="str">
            <v>2000</v>
          </cell>
          <cell r="D29" t="str">
            <v>ОАО «Казахойл-Эмба»</v>
          </cell>
          <cell r="G29">
            <v>65.561000000000007</v>
          </cell>
          <cell r="H29">
            <v>73.635999999999996</v>
          </cell>
          <cell r="I29">
            <v>74.590999999999994</v>
          </cell>
          <cell r="J29">
            <v>76.194000000000003</v>
          </cell>
          <cell r="K29">
            <v>71.691999999999993</v>
          </cell>
          <cell r="L29">
            <v>74.570999999999998</v>
          </cell>
          <cell r="M29">
            <v>71.52</v>
          </cell>
          <cell r="N29">
            <v>92.224000000000004</v>
          </cell>
          <cell r="O29">
            <v>94.724999999999994</v>
          </cell>
          <cell r="P29">
            <v>82.475999999999999</v>
          </cell>
          <cell r="Q29">
            <v>76.906999999999996</v>
          </cell>
        </row>
        <row r="30">
          <cell r="B30" t="str">
            <v>Внутренний рынок</v>
          </cell>
          <cell r="C30" t="str">
            <v>2000</v>
          </cell>
          <cell r="D30" t="str">
            <v>ОАО «Узеньмунайгаз»</v>
          </cell>
          <cell r="G30">
            <v>118.77</v>
          </cell>
          <cell r="H30">
            <v>101.7</v>
          </cell>
          <cell r="I30">
            <v>127.55</v>
          </cell>
          <cell r="J30">
            <v>101.712</v>
          </cell>
          <cell r="K30">
            <v>76.209999999999994</v>
          </cell>
          <cell r="L30">
            <v>101.73</v>
          </cell>
          <cell r="M30">
            <v>110.69</v>
          </cell>
          <cell r="N30">
            <v>117.61</v>
          </cell>
          <cell r="O30">
            <v>119.63</v>
          </cell>
          <cell r="P30">
            <v>90.9</v>
          </cell>
          <cell r="Q30">
            <v>73</v>
          </cell>
        </row>
      </sheetData>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ow r="1">
          <cell r="G1">
            <v>0</v>
          </cell>
        </row>
      </sheetData>
      <sheetData sheetId="93">
        <row r="1">
          <cell r="G1">
            <v>0</v>
          </cell>
        </row>
      </sheetData>
      <sheetData sheetId="94">
        <row r="1">
          <cell r="G1">
            <v>0</v>
          </cell>
        </row>
      </sheetData>
      <sheetData sheetId="95">
        <row r="1">
          <cell r="G1">
            <v>0</v>
          </cell>
        </row>
      </sheetData>
      <sheetData sheetId="96">
        <row r="1">
          <cell r="G1">
            <v>0</v>
          </cell>
        </row>
      </sheetData>
      <sheetData sheetId="97">
        <row r="1">
          <cell r="G1">
            <v>0</v>
          </cell>
        </row>
      </sheetData>
      <sheetData sheetId="98">
        <row r="1">
          <cell r="G1">
            <v>0</v>
          </cell>
        </row>
      </sheetData>
      <sheetData sheetId="99">
        <row r="1">
          <cell r="G1">
            <v>0</v>
          </cell>
        </row>
      </sheetData>
      <sheetData sheetId="100">
        <row r="1">
          <cell r="G1">
            <v>0</v>
          </cell>
        </row>
      </sheetData>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sheetData sheetId="256" refreshError="1"/>
      <sheetData sheetId="257" refreshError="1"/>
      <sheetData sheetId="258" refreshError="1"/>
      <sheetData sheetId="259">
        <row r="1">
          <cell r="G1">
            <v>0</v>
          </cell>
        </row>
      </sheetData>
      <sheetData sheetId="260">
        <row r="1">
          <cell r="G1">
            <v>0</v>
          </cell>
        </row>
      </sheetData>
      <sheetData sheetId="261">
        <row r="1">
          <cell r="G1">
            <v>0</v>
          </cell>
        </row>
      </sheetData>
      <sheetData sheetId="262">
        <row r="1">
          <cell r="G1">
            <v>0</v>
          </cell>
        </row>
      </sheetData>
      <sheetData sheetId="263">
        <row r="1">
          <cell r="G1">
            <v>0</v>
          </cell>
        </row>
      </sheetData>
      <sheetData sheetId="264">
        <row r="1">
          <cell r="G1">
            <v>0</v>
          </cell>
        </row>
      </sheetData>
      <sheetData sheetId="265">
        <row r="1">
          <cell r="G1">
            <v>0</v>
          </cell>
        </row>
      </sheetData>
      <sheetData sheetId="266">
        <row r="1">
          <cell r="G1">
            <v>0</v>
          </cell>
        </row>
      </sheetData>
      <sheetData sheetId="267">
        <row r="1">
          <cell r="G1">
            <v>0</v>
          </cell>
        </row>
      </sheetData>
      <sheetData sheetId="268">
        <row r="1">
          <cell r="G1">
            <v>0</v>
          </cell>
        </row>
      </sheetData>
      <sheetData sheetId="269">
        <row r="1">
          <cell r="G1">
            <v>0</v>
          </cell>
        </row>
      </sheetData>
      <sheetData sheetId="270">
        <row r="1">
          <cell r="G1">
            <v>0</v>
          </cell>
        </row>
      </sheetData>
      <sheetData sheetId="271">
        <row r="1">
          <cell r="G1">
            <v>0</v>
          </cell>
        </row>
      </sheetData>
      <sheetData sheetId="272">
        <row r="1">
          <cell r="G1">
            <v>0</v>
          </cell>
        </row>
      </sheetData>
      <sheetData sheetId="273">
        <row r="1">
          <cell r="G1">
            <v>0</v>
          </cell>
        </row>
      </sheetData>
      <sheetData sheetId="274">
        <row r="1">
          <cell r="G1">
            <v>0</v>
          </cell>
        </row>
      </sheetData>
      <sheetData sheetId="275">
        <row r="1">
          <cell r="G1">
            <v>0</v>
          </cell>
        </row>
      </sheetData>
      <sheetData sheetId="276">
        <row r="1">
          <cell r="G1">
            <v>0</v>
          </cell>
        </row>
      </sheetData>
      <sheetData sheetId="277">
        <row r="1">
          <cell r="G1">
            <v>0</v>
          </cell>
        </row>
      </sheetData>
      <sheetData sheetId="278">
        <row r="1">
          <cell r="G1">
            <v>0</v>
          </cell>
        </row>
      </sheetData>
      <sheetData sheetId="279">
        <row r="1">
          <cell r="G1">
            <v>0</v>
          </cell>
        </row>
      </sheetData>
      <sheetData sheetId="280">
        <row r="1">
          <cell r="G1">
            <v>0</v>
          </cell>
        </row>
      </sheetData>
      <sheetData sheetId="281">
        <row r="1">
          <cell r="G1">
            <v>0</v>
          </cell>
        </row>
      </sheetData>
      <sheetData sheetId="282">
        <row r="1">
          <cell r="G1">
            <v>0</v>
          </cell>
        </row>
      </sheetData>
      <sheetData sheetId="283">
        <row r="1">
          <cell r="G1">
            <v>0</v>
          </cell>
        </row>
      </sheetData>
      <sheetData sheetId="284">
        <row r="1">
          <cell r="G1">
            <v>0</v>
          </cell>
        </row>
      </sheetData>
      <sheetData sheetId="285">
        <row r="1">
          <cell r="G1">
            <v>0</v>
          </cell>
        </row>
      </sheetData>
      <sheetData sheetId="286">
        <row r="1">
          <cell r="G1">
            <v>0</v>
          </cell>
        </row>
      </sheetData>
      <sheetData sheetId="287">
        <row r="1">
          <cell r="G1">
            <v>0</v>
          </cell>
        </row>
      </sheetData>
      <sheetData sheetId="288">
        <row r="1">
          <cell r="G1">
            <v>0</v>
          </cell>
        </row>
      </sheetData>
      <sheetData sheetId="289">
        <row r="1">
          <cell r="G1">
            <v>0</v>
          </cell>
        </row>
      </sheetData>
      <sheetData sheetId="290">
        <row r="1">
          <cell r="G1">
            <v>0</v>
          </cell>
        </row>
      </sheetData>
      <sheetData sheetId="291">
        <row r="1">
          <cell r="G1">
            <v>0</v>
          </cell>
        </row>
      </sheetData>
      <sheetData sheetId="292">
        <row r="1">
          <cell r="G1">
            <v>0</v>
          </cell>
        </row>
      </sheetData>
      <sheetData sheetId="293">
        <row r="1">
          <cell r="G1">
            <v>0</v>
          </cell>
        </row>
      </sheetData>
      <sheetData sheetId="294">
        <row r="1">
          <cell r="G1">
            <v>0</v>
          </cell>
        </row>
      </sheetData>
      <sheetData sheetId="295">
        <row r="1">
          <cell r="G1">
            <v>0</v>
          </cell>
        </row>
      </sheetData>
      <sheetData sheetId="296">
        <row r="1">
          <cell r="G1">
            <v>0</v>
          </cell>
        </row>
      </sheetData>
      <sheetData sheetId="297">
        <row r="1">
          <cell r="G1">
            <v>0</v>
          </cell>
        </row>
      </sheetData>
      <sheetData sheetId="298">
        <row r="1">
          <cell r="G1">
            <v>0</v>
          </cell>
        </row>
      </sheetData>
      <sheetData sheetId="299">
        <row r="1">
          <cell r="G1">
            <v>0</v>
          </cell>
        </row>
      </sheetData>
      <sheetData sheetId="300">
        <row r="1">
          <cell r="G1">
            <v>0</v>
          </cell>
        </row>
      </sheetData>
      <sheetData sheetId="301">
        <row r="1">
          <cell r="G1">
            <v>0</v>
          </cell>
        </row>
      </sheetData>
      <sheetData sheetId="302">
        <row r="1">
          <cell r="G1">
            <v>0</v>
          </cell>
        </row>
      </sheetData>
      <sheetData sheetId="303">
        <row r="1">
          <cell r="G1">
            <v>0</v>
          </cell>
        </row>
      </sheetData>
      <sheetData sheetId="304">
        <row r="1">
          <cell r="G1">
            <v>0</v>
          </cell>
        </row>
      </sheetData>
      <sheetData sheetId="305">
        <row r="1">
          <cell r="G1">
            <v>0</v>
          </cell>
        </row>
      </sheetData>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ост расх"/>
      <sheetName val="Пост расх 2"/>
      <sheetName val="Валюта"/>
      <sheetName val="Нормы"/>
      <sheetName val="ГО крат"/>
      <sheetName val="ГО_БРК"/>
      <sheetName val="Сводный_ГФ_"/>
      <sheetName val="Расш_сметы"/>
      <sheetName val="Прайс"/>
      <sheetName val="Плита ECHO"/>
      <sheetName val="Бетон"/>
      <sheetName val="Сваи"/>
      <sheetName val="ФБС"/>
      <sheetName val="Блок СКЦ"/>
      <sheetName val="Производ"/>
      <sheetName val="План прибылей и убытков"/>
      <sheetName val="План прибылей и убытков 2"/>
      <sheetName val="Налоги"/>
      <sheetName val="Налоги 2"/>
      <sheetName val="Деньги"/>
      <sheetName val="Деньги 2"/>
      <sheetName val="Расш_сметы_2"/>
      <sheetName val="без вспом_оборуд_ АБК Максат"/>
      <sheetName val="Кредит"/>
      <sheetName val="прочие расходы"/>
      <sheetName val="Канат"/>
      <sheetName val="Графики"/>
      <sheetName val="Характеристика"/>
      <sheetName val="Вспомог_ мат_"/>
      <sheetName val="Продажа"/>
      <sheetName val="План производства"/>
      <sheetName val="РФОТ1"/>
      <sheetName val="РФОТ2"/>
      <sheetName val="ИМН"/>
      <sheetName val="Коэф"/>
      <sheetName val="Коэф 2"/>
      <sheetName val="ИФК"/>
      <sheetName val="Кредит (2)"/>
      <sheetName val="Корпорация"/>
      <sheetName val="Распределение"/>
      <sheetName val="Канц и прочие"/>
      <sheetName val="ГП"/>
      <sheetName val="ГП _2_"/>
      <sheetName val="ГО_2"/>
      <sheetName val="ГО _2_"/>
      <sheetName val="ГО крат _2_"/>
      <sheetName val="Оборудование"/>
      <sheetName val="Оборуд_крат_"/>
      <sheetName val="Реклама"/>
      <sheetName val="ШР монтаж"/>
      <sheetName val="ШР _оптимиз_"/>
      <sheetName val="ШР _оптимизUSD_"/>
      <sheetName val="ШР КПСП"/>
      <sheetName val="ШР 1 см _оптимиз_ "/>
      <sheetName val="Свод показателей"/>
      <sheetName val="Оборудование в залог"/>
      <sheetName val="Лист2"/>
      <sheetName val="Потр сырья"/>
      <sheetName val="Потр сырья в год"/>
      <sheetName val="Проект полный"/>
      <sheetName val="Проект"/>
      <sheetName val="Проект КПСП"/>
      <sheetName val="Проект полный _2_"/>
      <sheetName val="Провека_кредита"/>
      <sheetName val="Сводный_ГФ_ (2)"/>
      <sheetName val="Добыча нефти4"/>
      <sheetName val="поставка сравн13"/>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MAIN"/>
      <sheetName val="SENS"/>
      <sheetName val="REPORT"/>
      <sheetName val="Sales&amp;Costs"/>
      <sheetName val="Working Capital"/>
      <sheetName val="Debt Service"/>
      <sheetName val="Profit"/>
      <sheetName val="Cash Flow"/>
      <sheetName val="Fin.Ratios"/>
      <sheetName val="Net Cash Flow (I)"/>
      <sheetName val="Net Cash Flow (II) "/>
      <sheetName val="Budget"/>
      <sheetName val="Sens(I)"/>
      <sheetName val="Sens(II)"/>
      <sheetName val="MD1"/>
      <sheetName val="MD2"/>
      <sheetName val="CST"/>
      <sheetName val="GOC"/>
      <sheetName val="PR"/>
      <sheetName val="KR"/>
      <sheetName val="REP"/>
      <sheetName val="PRN"/>
      <sheetName val="GOT"/>
      <sheetName val="SAL"/>
      <sheetName val="FXA"/>
      <sheetName val="SE1"/>
      <sheetName val="SE2"/>
      <sheetName val="Лист1"/>
    </sheetNames>
    <sheetDataSet>
      <sheetData sheetId="0"/>
      <sheetData sheetId="1">
        <row r="868">
          <cell r="F868">
            <v>0</v>
          </cell>
          <cell r="G868">
            <v>0</v>
          </cell>
          <cell r="H868">
            <v>0</v>
          </cell>
          <cell r="I868">
            <v>0</v>
          </cell>
          <cell r="J868">
            <v>0</v>
          </cell>
          <cell r="K868">
            <v>0</v>
          </cell>
          <cell r="L868">
            <v>0</v>
          </cell>
          <cell r="M868">
            <v>0</v>
          </cell>
          <cell r="N868">
            <v>0</v>
          </cell>
          <cell r="O868">
            <v>0</v>
          </cell>
          <cell r="P868">
            <v>0</v>
          </cell>
          <cell r="Q868">
            <v>0</v>
          </cell>
          <cell r="R868">
            <v>0</v>
          </cell>
          <cell r="T868">
            <v>0</v>
          </cell>
        </row>
        <row r="997">
          <cell r="D997">
            <v>0</v>
          </cell>
        </row>
        <row r="1006">
          <cell r="D1006">
            <v>0</v>
          </cell>
        </row>
        <row r="1242">
          <cell r="F1242">
            <v>1</v>
          </cell>
          <cell r="G1242">
            <v>1</v>
          </cell>
          <cell r="H1242">
            <v>1</v>
          </cell>
          <cell r="I1242">
            <v>1</v>
          </cell>
          <cell r="J1242">
            <v>1</v>
          </cell>
          <cell r="K1242">
            <v>1</v>
          </cell>
          <cell r="L1242">
            <v>1</v>
          </cell>
          <cell r="M1242">
            <v>1</v>
          </cell>
          <cell r="N1242">
            <v>1</v>
          </cell>
          <cell r="O1242">
            <v>1</v>
          </cell>
          <cell r="P1242">
            <v>1</v>
          </cell>
          <cell r="Q1242">
            <v>1</v>
          </cell>
          <cell r="R1242">
            <v>1</v>
          </cell>
        </row>
        <row r="1243">
          <cell r="F1243">
            <v>146</v>
          </cell>
          <cell r="G1243">
            <v>146</v>
          </cell>
          <cell r="H1243">
            <v>146</v>
          </cell>
          <cell r="I1243">
            <v>146</v>
          </cell>
          <cell r="J1243">
            <v>146</v>
          </cell>
          <cell r="K1243">
            <v>146</v>
          </cell>
          <cell r="L1243">
            <v>146</v>
          </cell>
          <cell r="M1243">
            <v>146</v>
          </cell>
          <cell r="N1243">
            <v>146</v>
          </cell>
          <cell r="O1243">
            <v>146</v>
          </cell>
          <cell r="P1243">
            <v>146</v>
          </cell>
          <cell r="Q1243">
            <v>146</v>
          </cell>
          <cell r="R1243">
            <v>146</v>
          </cell>
        </row>
      </sheetData>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араметры"/>
      <sheetName val="Производство и сбыт"/>
      <sheetName val="Персонал"/>
      <sheetName val="Амортизация"/>
      <sheetName val="Приобретение ОС"/>
      <sheetName val="Временные расходы"/>
      <sheetName val="Пост расходы"/>
      <sheetName val="График"/>
      <sheetName val="Прямые затраты"/>
      <sheetName val="ГСМ Налоги"/>
      <sheetName val="Адмрасходы"/>
      <sheetName val="NPV"/>
      <sheetName val="ОПиУ"/>
      <sheetName val="ОДДС"/>
      <sheetName val="Баланс"/>
      <sheetName val="Эффективность"/>
      <sheetName val="Валюта"/>
      <sheetName val="Нормы"/>
    </sheetNames>
    <sheetDataSet>
      <sheetData sheetId="0" refreshError="1">
        <row r="18">
          <cell r="C18">
            <v>121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П1"/>
      <sheetName val="ПП2"/>
      <sheetName val="ПП4"/>
      <sheetName val="ПП6"/>
      <sheetName val="Налоги"/>
      <sheetName val="Смета расходов"/>
      <sheetName val="ПрямыеРасходы"/>
      <sheetName val="Лист1"/>
      <sheetName val="Лист2"/>
      <sheetName val="Распределение затрат"/>
      <sheetName val="Справочник"/>
      <sheetName val="Параметры"/>
    </sheetNames>
    <sheetDataSet>
      <sheetData sheetId="0" refreshError="1"/>
      <sheetData sheetId="1" refreshError="1"/>
      <sheetData sheetId="2" refreshError="1"/>
      <sheetData sheetId="3"/>
      <sheetData sheetId="4" refreshError="1"/>
      <sheetData sheetId="5"/>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XM"/>
      <sheetName val="norm01"/>
      <sheetName val="prod"/>
      <sheetName val="prod1"/>
      <sheetName val="cen"/>
      <sheetName val="pl"/>
      <sheetName val="справочник норм"/>
      <sheetName val="затраты"/>
      <sheetName val="нормы1"/>
      <sheetName val="ПФ"/>
      <sheetName val="БДР$"/>
      <sheetName val="$БДДС"/>
      <sheetName val="БДДС"/>
      <sheetName val="БДР"/>
      <sheetName val="Сравнение"/>
      <sheetName val="ТП"/>
      <sheetName val="катал"/>
      <sheetName val="2002"/>
      <sheetName val="ПАУ"/>
      <sheetName val="ПОС"/>
      <sheetName val="Оборудование_стоим"/>
      <sheetName val="Реестр"/>
      <sheetName val="Справочник"/>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5">
          <cell r="E5">
            <v>30.5</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ост. пар."/>
      <sheetName val="ф-ма2"/>
      <sheetName val="ф-ма3 с НДС"/>
      <sheetName val="Гр стр №"/>
      <sheetName val="КП"/>
      <sheetName val="кредит"/>
      <sheetName val="оборуд.1"/>
      <sheetName val="Расчет фонда опл. с 01.07.07 №1"/>
      <sheetName val="ГСМ №2"/>
      <sheetName val="Аренда №3"/>
      <sheetName val="Команд.№4"/>
      <sheetName val="Связь№5"/>
      <sheetName val="Банк№6"/>
      <sheetName val="платежи в бюджет №7"/>
      <sheetName val="прочие ОАР №8"/>
      <sheetName val="Приобретение ОС №9"/>
      <sheetName val="Амортизация №10"/>
      <sheetName val="налог на имущ.№11"/>
      <sheetName val="Охрана №12"/>
      <sheetName val="оборуд."/>
      <sheetName val="БДР"/>
    </sheetNames>
    <sheetDataSet>
      <sheetData sheetId="0" refreshError="1">
        <row r="8">
          <cell r="C8">
            <v>4.8150000000000004</v>
          </cell>
        </row>
        <row r="13">
          <cell r="C13">
            <v>65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Валюта"/>
      <sheetName val="Прайс"/>
      <sheetName val="Цены"/>
      <sheetName val="Плита ECHO"/>
      <sheetName val="Бетон"/>
      <sheetName val="Сваи"/>
      <sheetName val="ФБС"/>
      <sheetName val="Блок СКЦ"/>
      <sheetName val="Производ"/>
      <sheetName val="Характеристика"/>
      <sheetName val="Вспомог_ мат_"/>
      <sheetName val="Нормы"/>
      <sheetName val="Продажа"/>
      <sheetName val="План производства"/>
      <sheetName val="План прибылей и убытков"/>
      <sheetName val="Налоги"/>
      <sheetName val="ИМН"/>
      <sheetName val="Деньги"/>
      <sheetName val="ИФК"/>
      <sheetName val="Кредит"/>
      <sheetName val="Корпорация"/>
      <sheetName val="Пост расх"/>
      <sheetName val="Канц и прочие"/>
      <sheetName val="ГО"/>
      <sheetName val="ГО _2_"/>
      <sheetName val="Оборудование"/>
      <sheetName val="Налоги 2"/>
      <sheetName val="План прибылей и убытков 2"/>
      <sheetName val="Коэф"/>
      <sheetName val="Коэф 2"/>
      <sheetName val="пост. пар."/>
      <sheetName val="Осн.показ"/>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refreshError="1"/>
      <sheetData sheetId="31"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труктура"/>
      <sheetName val="Алгоритм"/>
      <sheetName val="Паспорт"/>
      <sheetName val="1.1 Сценарий"/>
      <sheetName val="Поставки"/>
      <sheetName val="1.2 Произ-во"/>
      <sheetName val="2.1 КВЛ"/>
      <sheetName val="2.2 Займы"/>
      <sheetName val="2.3 Налоги"/>
      <sheetName val="2.4 Оплата труда"/>
      <sheetName val="3.1 Доходы"/>
      <sheetName val="3.2 Себестоимость"/>
      <sheetName val="3.3 Расходы периода"/>
      <sheetName val="4.1 Импорт"/>
      <sheetName val="4.2 Импортозамещение"/>
      <sheetName val="4.3 Экология"/>
      <sheetName val="4.4 КСКМ"/>
      <sheetName val="4.5 Инновации"/>
      <sheetName val="Cash_All"/>
      <sheetName val="Dir_Cash"/>
      <sheetName val="Indir_Cash"/>
      <sheetName val="1NK"/>
      <sheetName val="2NK"/>
      <sheetName val="3NK"/>
      <sheetName val="4NK"/>
      <sheetName val="5NK"/>
      <sheetName val="6NK"/>
      <sheetName val="FC"/>
      <sheetName val="ЦентрЗатр"/>
      <sheetName val="ЕдИзм"/>
      <sheetName val="Предпр"/>
      <sheetName val="нефть"/>
      <sheetName val="расходы по воде"/>
      <sheetName val="Доход2005"/>
      <sheetName val="Доход"/>
      <sheetName val="расходы"/>
      <sheetName val="Приложение7"/>
      <sheetName val="Валюта"/>
      <sheetName val="Нормы"/>
      <sheetName val="Цены"/>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row r="1">
          <cell r="A1" t="str">
            <v>КодЕдИзм</v>
          </cell>
          <cell r="B1" t="str">
            <v>НаимЕдИзм</v>
          </cell>
          <cell r="C1" t="str">
            <v>Валюта</v>
          </cell>
          <cell r="D1" t="str">
            <v>ИндексВал</v>
          </cell>
        </row>
        <row r="2">
          <cell r="A2" t="str">
            <v>00</v>
          </cell>
          <cell r="B2" t="str">
            <v>не определена</v>
          </cell>
          <cell r="C2" t="str">
            <v>0</v>
          </cell>
          <cell r="D2" t="str">
            <v>0</v>
          </cell>
        </row>
        <row r="3">
          <cell r="A3" t="str">
            <v>10</v>
          </cell>
          <cell r="B3" t="str">
            <v>тенге</v>
          </cell>
          <cell r="C3" t="str">
            <v>1</v>
          </cell>
          <cell r="D3" t="str">
            <v>0</v>
          </cell>
        </row>
        <row r="4">
          <cell r="A4" t="str">
            <v>11</v>
          </cell>
          <cell r="B4" t="str">
            <v>тыс.тенге</v>
          </cell>
          <cell r="C4" t="str">
            <v>1</v>
          </cell>
          <cell r="D4" t="str">
            <v>1</v>
          </cell>
        </row>
        <row r="5">
          <cell r="A5" t="str">
            <v>12</v>
          </cell>
          <cell r="B5" t="str">
            <v>млн.тенге</v>
          </cell>
          <cell r="C5" t="str">
            <v>1</v>
          </cell>
          <cell r="D5" t="str">
            <v>2</v>
          </cell>
        </row>
        <row r="6">
          <cell r="A6" t="str">
            <v>13</v>
          </cell>
          <cell r="B6" t="str">
            <v>млрд.тенге</v>
          </cell>
          <cell r="C6" t="str">
            <v>1</v>
          </cell>
          <cell r="D6" t="str">
            <v>3</v>
          </cell>
        </row>
        <row r="7">
          <cell r="A7" t="str">
            <v>20</v>
          </cell>
          <cell r="B7" t="str">
            <v>долл. США</v>
          </cell>
          <cell r="C7" t="str">
            <v>2</v>
          </cell>
          <cell r="D7" t="str">
            <v>0</v>
          </cell>
        </row>
        <row r="8">
          <cell r="A8" t="str">
            <v>21</v>
          </cell>
          <cell r="B8" t="str">
            <v>тыс.долл.США</v>
          </cell>
          <cell r="C8" t="str">
            <v>2</v>
          </cell>
          <cell r="D8" t="str">
            <v>1</v>
          </cell>
        </row>
        <row r="9">
          <cell r="A9" t="str">
            <v>22</v>
          </cell>
          <cell r="B9" t="str">
            <v>млн. долл.США</v>
          </cell>
          <cell r="C9" t="str">
            <v>2</v>
          </cell>
          <cell r="D9" t="str">
            <v>2</v>
          </cell>
        </row>
        <row r="10">
          <cell r="A10" t="str">
            <v>23</v>
          </cell>
          <cell r="B10" t="str">
            <v>млрд.долл.США</v>
          </cell>
          <cell r="C10" t="str">
            <v>2</v>
          </cell>
          <cell r="D10" t="str">
            <v>3</v>
          </cell>
        </row>
        <row r="11">
          <cell r="A11" t="str">
            <v>30</v>
          </cell>
          <cell r="B11" t="str">
            <v>тонн</v>
          </cell>
          <cell r="C11" t="str">
            <v>3</v>
          </cell>
          <cell r="D11" t="str">
            <v>0</v>
          </cell>
        </row>
        <row r="12">
          <cell r="A12" t="str">
            <v>31</v>
          </cell>
          <cell r="B12" t="str">
            <v>тыс.тонн</v>
          </cell>
          <cell r="C12" t="str">
            <v>3</v>
          </cell>
          <cell r="D12" t="str">
            <v>1</v>
          </cell>
        </row>
        <row r="13">
          <cell r="A13" t="str">
            <v>32</v>
          </cell>
          <cell r="B13" t="str">
            <v>млн.тонн</v>
          </cell>
          <cell r="C13" t="str">
            <v>3</v>
          </cell>
          <cell r="D13" t="str">
            <v>2</v>
          </cell>
        </row>
        <row r="14">
          <cell r="A14" t="str">
            <v>40</v>
          </cell>
          <cell r="B14" t="str">
            <v>куб.м</v>
          </cell>
          <cell r="C14" t="str">
            <v>4</v>
          </cell>
          <cell r="D14" t="str">
            <v>0</v>
          </cell>
        </row>
        <row r="15">
          <cell r="A15" t="str">
            <v>41</v>
          </cell>
          <cell r="B15" t="str">
            <v>тыс куб.м</v>
          </cell>
          <cell r="C15" t="str">
            <v>4</v>
          </cell>
          <cell r="D15" t="str">
            <v>1</v>
          </cell>
        </row>
        <row r="16">
          <cell r="A16" t="str">
            <v>42</v>
          </cell>
          <cell r="B16" t="str">
            <v>млн.куб.м</v>
          </cell>
          <cell r="C16" t="str">
            <v>4</v>
          </cell>
          <cell r="D16" t="str">
            <v>2</v>
          </cell>
        </row>
        <row r="17">
          <cell r="A17" t="str">
            <v>50</v>
          </cell>
          <cell r="B17" t="str">
            <v>%</v>
          </cell>
          <cell r="C17" t="str">
            <v>5</v>
          </cell>
          <cell r="D17" t="str">
            <v>0</v>
          </cell>
        </row>
        <row r="18">
          <cell r="A18" t="str">
            <v>51</v>
          </cell>
          <cell r="B18" t="str">
            <v>коэфф</v>
          </cell>
          <cell r="C18" t="str">
            <v>5</v>
          </cell>
          <cell r="D18" t="str">
            <v>1</v>
          </cell>
        </row>
        <row r="19">
          <cell r="A19" t="str">
            <v>60</v>
          </cell>
          <cell r="B19" t="str">
            <v>Евро</v>
          </cell>
          <cell r="C19" t="str">
            <v>6</v>
          </cell>
          <cell r="D19" t="str">
            <v>0</v>
          </cell>
        </row>
        <row r="20">
          <cell r="A20" t="str">
            <v>61</v>
          </cell>
          <cell r="B20" t="str">
            <v>Тыс.Евро</v>
          </cell>
          <cell r="C20" t="str">
            <v>6</v>
          </cell>
          <cell r="D20" t="str">
            <v>1</v>
          </cell>
        </row>
        <row r="21">
          <cell r="A21" t="str">
            <v>62</v>
          </cell>
          <cell r="B21" t="str">
            <v>Млн.Евро</v>
          </cell>
          <cell r="C21" t="str">
            <v>6</v>
          </cell>
          <cell r="D21" t="str">
            <v>2</v>
          </cell>
        </row>
        <row r="22">
          <cell r="A22" t="str">
            <v>63</v>
          </cell>
          <cell r="B22" t="str">
            <v>Млрд.Евро</v>
          </cell>
          <cell r="C22" t="str">
            <v>6</v>
          </cell>
          <cell r="D22" t="str">
            <v>3</v>
          </cell>
        </row>
        <row r="23">
          <cell r="A23" t="str">
            <v>70</v>
          </cell>
          <cell r="B23" t="str">
            <v>Человек</v>
          </cell>
          <cell r="C23" t="str">
            <v>7</v>
          </cell>
          <cell r="D23" t="str">
            <v>0</v>
          </cell>
        </row>
        <row r="24">
          <cell r="A24" t="str">
            <v>81</v>
          </cell>
          <cell r="B24" t="str">
            <v>тонн/км</v>
          </cell>
          <cell r="C24" t="str">
            <v>8</v>
          </cell>
          <cell r="D24" t="str">
            <v>1</v>
          </cell>
        </row>
        <row r="25">
          <cell r="A25" t="str">
            <v>82</v>
          </cell>
          <cell r="B25" t="str">
            <v>млн.тонн/км</v>
          </cell>
          <cell r="C25" t="str">
            <v>8</v>
          </cell>
          <cell r="D25" t="str">
            <v>2</v>
          </cell>
        </row>
      </sheetData>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векселя месяц (3)"/>
      <sheetName val="ПЭБ-1-01-Ф"/>
      <sheetName val="ПЭБ-1-02-Ф "/>
      <sheetName val="ПЭБ-1-03-Ф (январь)"/>
      <sheetName val="ПЭБ-1-04-Ф"/>
      <sheetName val="ПЭБ-1-05-Ф"/>
      <sheetName val="ПЭБ-1-06-ф"/>
      <sheetName val="ПЭБ-1-06-Ф(январь)"/>
      <sheetName val="ПЭБ-1-07-Ф"/>
      <sheetName val="ПЭБ-1-08-Ф"/>
      <sheetName val="ПЭБ-1-09-Ф (янв)"/>
      <sheetName val="ПЭБ -1-11-Ф "/>
      <sheetName val="ПЭБ-2-01-Ф"/>
      <sheetName val="ПЭБ -2-02-Ф"/>
      <sheetName val="ПЭБ-2-04-Ф"/>
      <sheetName val="ПЭБ-2-08-Ф"/>
      <sheetName val="ПЭБ-3-01-Ф"/>
      <sheetName val="#REF"/>
      <sheetName val="Номенклатура"/>
      <sheetName val="ЕдИзм"/>
      <sheetName val="Предпр"/>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рок окупаемости (3)"/>
      <sheetName val="БДДС год $"/>
      <sheetName val="Аналитика"/>
      <sheetName val="PL"/>
      <sheetName val="БДДС"/>
      <sheetName val="Расчет себестоимости"/>
      <sheetName val="Баланс 3"/>
      <sheetName val="ПП (2)"/>
      <sheetName val="Показатели "/>
      <sheetName val="Косвенный метод"/>
      <sheetName val="Расчет себест"/>
      <sheetName val="БДДС год руб (2)"/>
      <sheetName val="БДДС год $ (2)"/>
      <sheetName val="Бюджет расходов год $"/>
      <sheetName val="охр"/>
      <sheetName val="БДДС год руб"/>
      <sheetName val="Хотмыжск"/>
      <sheetName val="Льгов"/>
      <sheetName val="Номенклатур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вансирование РТ"/>
      <sheetName val="задолженность НАСИС"/>
      <sheetName val="Лист2"/>
      <sheetName val="НАСИС"/>
      <sheetName val="отчет"/>
      <sheetName val="авансирование 2005"/>
      <sheetName val="#ССЫЛКА"/>
      <sheetName val="d_pok"/>
      <sheetName val="Авансы_уплач,деньги в регионах"/>
      <sheetName val="1.14"/>
      <sheetName val="1.10"/>
      <sheetName val="ОДДС"/>
      <sheetName val="Хотмыжск"/>
      <sheetName val="Льгов"/>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 остатки(большой)"/>
      <sheetName val="БАЛАНС(большой)"/>
      <sheetName val="БАЛАНС(средний)"/>
      <sheetName val="Лист1"/>
      <sheetName val="Индексы в $"/>
      <sheetName val="Сводная"/>
      <sheetName val="комм деят"/>
      <sheetName val="БАЛАНС комм деят"/>
      <sheetName val="БАЛАНС (2)"/>
      <sheetName val="2 деньги в пути"/>
      <sheetName val="8 Otchet tov"/>
      <sheetName val="9 перераб"/>
      <sheetName val="11 Раз-Уфа"/>
      <sheetName val="Индексы в $ (2)"/>
      <sheetName val="комм деят (2)"/>
      <sheetName val="БАЛАНС комм деят (2)"/>
      <sheetName val="БАЛАНС_большой_"/>
      <sheetName val="Хран сах "/>
      <sheetName val="Товар в пути"/>
      <sheetName val="Ав (закупка, услуги)"/>
      <sheetName val="Аванс свекла"/>
      <sheetName val="Прочий товар"/>
      <sheetName val="Кред. задолж."/>
      <sheetName val="Деб+ДС рег"/>
      <sheetName val="отгр ГОК"/>
      <sheetName val="движение дс"/>
      <sheetName val="#ССЫЛК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аланс ККБ"/>
      <sheetName val="ОПУ ККБ"/>
      <sheetName val="ДДС ККБ"/>
      <sheetName val="межфирм.реал."/>
      <sheetName val="межфирм.перетоки"/>
      <sheetName val="к балансу"/>
      <sheetName val="ОС"/>
      <sheetName val="материалы"/>
      <sheetName val="ДЗ_КЗ"/>
      <sheetName val="Баланс"/>
      <sheetName val="ОДР"/>
      <sheetName val="ОДДС"/>
      <sheetName val="Расчет ДМ"/>
      <sheetName val="TB"/>
      <sheetName val="элим.баланс"/>
      <sheetName val="Элим P&amp;L"/>
      <sheetName val="прод.элим PL"/>
      <sheetName val="ДДС"/>
      <sheetName val="элим ДДС"/>
      <sheetName val="диаграмма дивид"/>
      <sheetName val="ф2"/>
      <sheetName val="Справочники"/>
      <sheetName val="Database (RUR)Mar YTD"/>
      <sheetName val="произ"/>
      <sheetName val="Brew rub"/>
      <sheetName val="DT 1999 (abst. from model)"/>
      <sheetName val="Sheet1"/>
      <sheetName val="Flash Report SDC(EUR)"/>
      <sheetName val="Lookup"/>
      <sheetName val="LoadAccyByWk"/>
      <sheetName val="PackAvailByWk"/>
      <sheetName val="данные"/>
      <sheetName val="исх.данные"/>
      <sheetName val="Comparable companies"/>
      <sheetName val="Comp Trans FL"/>
      <sheetName val="общий"/>
      <sheetName val="#ССЫЛКА"/>
      <sheetName val="Read me fir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лавн"/>
      <sheetName val="Пояснения"/>
      <sheetName val="Эффективность"/>
      <sheetName val="Рас.эффект"/>
      <sheetName val="№ 2 Товар.выпуск"/>
      <sheetName val="№ 3 Реализация"/>
      <sheetName val="Доходы"/>
      <sheetName val="Себест реал"/>
      <sheetName val="Cash"/>
      <sheetName val="CF"/>
      <sheetName val="P&amp;L"/>
      <sheetName val="Кредиты"/>
      <sheetName val="Кредиты 2"/>
      <sheetName val="Кредиты 3"/>
      <sheetName val="№ 1 Произв.прогр"/>
      <sheetName val="Произв.мощн"/>
      <sheetName val="График работ"/>
      <sheetName val="Invest"/>
      <sheetName val="Лист1"/>
      <sheetName val="Граф кап инвестиц"/>
      <sheetName val="Граф произв инвестиц"/>
      <sheetName val="Амортиз"/>
      <sheetName val="Спр.мат"/>
      <sheetName val="Материалы"/>
      <sheetName val="№ 4 Материалы полн"/>
      <sheetName val="Материалы по ассорт"/>
      <sheetName val="Упаковка"/>
      <sheetName val="№ 4-1 Мат 0,5 ЗС"/>
      <sheetName val="№ 4-2 Мат 0,7 ЗС"/>
      <sheetName val="№ 4-3 Мат 0,5 обл"/>
      <sheetName val="№ 4-4 Мат 0,5 ст"/>
      <sheetName val="№ 4-5 Мат 0,5 ст шелкогр"/>
      <sheetName val="Мат 6"/>
      <sheetName val="Мат 7"/>
      <sheetName val="Мат 8"/>
      <sheetName val="Мат 9"/>
      <sheetName val="Мат 10"/>
      <sheetName val="Мат 11"/>
      <sheetName val="Мат 12"/>
      <sheetName val="Мат 13"/>
      <sheetName val="Мат 14"/>
      <sheetName val="Мат Тов-15"/>
      <sheetName val="Мат Тов-16"/>
      <sheetName val="Мат Тов-17"/>
      <sheetName val="Мат Тов-18"/>
      <sheetName val="Мат Тов-19"/>
      <sheetName val="Мат Тов-20"/>
      <sheetName val="№ 5 Энерго"/>
      <sheetName val="Персонал"/>
      <sheetName val="Налоги"/>
      <sheetName val="№ 6-1 Свод затрат без НДС"/>
      <sheetName val="№ 6-2 Свод затрат с НДС"/>
      <sheetName val="№ 7 КАЛЬКУЛ 1-2"/>
      <sheetName val="№ 7 КАЛЬКУЛ 3-4"/>
      <sheetName val="КАЛЬКУЛ 5"/>
      <sheetName val="Затраты по месяцам"/>
      <sheetName val="Нал на трансп"/>
      <sheetName val="Ставки соц"/>
      <sheetName val="Ставки под.физ"/>
      <sheetName val="ГСМ"/>
      <sheetName val="График"/>
      <sheetName val="Аванс свекла"/>
      <sheetName val="Кред. задолж."/>
      <sheetName val="Товар в пути"/>
      <sheetName val="Прочий товар"/>
      <sheetName val="Ав (закупка, услуги)"/>
    </sheetNames>
    <sheetDataSet>
      <sheetData sheetId="0" refreshError="1">
        <row r="2">
          <cell r="C2" t="str">
            <v>Участники  Производство стеклотары</v>
          </cell>
        </row>
        <row r="7">
          <cell r="C7" t="str">
            <v>Участники</v>
          </cell>
        </row>
        <row r="8">
          <cell r="C8" t="str">
            <v>Банк Казахстан</v>
          </cell>
        </row>
        <row r="9">
          <cell r="C9" t="str">
            <v>Банк Иностранный</v>
          </cell>
        </row>
        <row r="10">
          <cell r="C10" t="str">
            <v>Банк Иностранный2</v>
          </cell>
        </row>
        <row r="48">
          <cell r="D48">
            <v>0.18</v>
          </cell>
          <cell r="E48">
            <v>0.18</v>
          </cell>
          <cell r="F48">
            <v>0.18</v>
          </cell>
          <cell r="G48">
            <v>0.18</v>
          </cell>
          <cell r="H48">
            <v>0.18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9">
          <cell r="C9" t="str">
            <v>Земля</v>
          </cell>
          <cell r="H9">
            <v>320359.28143712576</v>
          </cell>
          <cell r="I9" t="str">
            <v>1,7</v>
          </cell>
          <cell r="L9">
            <v>0</v>
          </cell>
          <cell r="P9">
            <v>0</v>
          </cell>
          <cell r="T9">
            <v>0</v>
          </cell>
        </row>
        <row r="10">
          <cell r="H10">
            <v>1430167.4321260366</v>
          </cell>
          <cell r="I10" t="str">
            <v>1,8</v>
          </cell>
          <cell r="L10">
            <v>0</v>
          </cell>
          <cell r="P10">
            <v>286781.17998506344</v>
          </cell>
          <cell r="Q10" t="str">
            <v>1,9</v>
          </cell>
          <cell r="T10">
            <v>0</v>
          </cell>
        </row>
        <row r="11">
          <cell r="H11">
            <v>0</v>
          </cell>
          <cell r="L11">
            <v>0</v>
          </cell>
          <cell r="P11">
            <v>0</v>
          </cell>
          <cell r="T11">
            <v>0</v>
          </cell>
        </row>
        <row r="14">
          <cell r="H14">
            <v>0</v>
          </cell>
          <cell r="L14">
            <v>0</v>
          </cell>
          <cell r="P14">
            <v>36711270</v>
          </cell>
          <cell r="Q14" t="str">
            <v>1,8</v>
          </cell>
          <cell r="T14">
            <v>0</v>
          </cell>
          <cell r="U14" t="str">
            <v>1,1</v>
          </cell>
        </row>
        <row r="15">
          <cell r="H15">
            <v>0</v>
          </cell>
          <cell r="L15">
            <v>0</v>
          </cell>
          <cell r="P15">
            <v>3812038.8349514562</v>
          </cell>
          <cell r="Q15" t="str">
            <v>1,8</v>
          </cell>
          <cell r="T15">
            <v>0</v>
          </cell>
        </row>
        <row r="16">
          <cell r="H16">
            <v>0</v>
          </cell>
          <cell r="L16">
            <v>0</v>
          </cell>
          <cell r="P16">
            <v>823002.24047796871</v>
          </cell>
          <cell r="Q16" t="str">
            <v>1,8</v>
          </cell>
          <cell r="T16">
            <v>0</v>
          </cell>
        </row>
        <row r="17">
          <cell r="H17">
            <v>0</v>
          </cell>
          <cell r="L17">
            <v>0</v>
          </cell>
          <cell r="P17">
            <v>900000</v>
          </cell>
          <cell r="Q17" t="str">
            <v>1,8</v>
          </cell>
          <cell r="T17">
            <v>0</v>
          </cell>
        </row>
        <row r="18">
          <cell r="H18">
            <v>0</v>
          </cell>
          <cell r="L18">
            <v>0</v>
          </cell>
          <cell r="P18">
            <v>1060000</v>
          </cell>
          <cell r="Q18" t="str">
            <v>1,8</v>
          </cell>
          <cell r="T18">
            <v>0</v>
          </cell>
        </row>
        <row r="19">
          <cell r="H19">
            <v>0</v>
          </cell>
          <cell r="L19">
            <v>0</v>
          </cell>
          <cell r="P19">
            <v>1320000</v>
          </cell>
          <cell r="Q19" t="str">
            <v>1,8</v>
          </cell>
          <cell r="T19">
            <v>0</v>
          </cell>
        </row>
        <row r="20">
          <cell r="H20">
            <v>1170104.3400000001</v>
          </cell>
          <cell r="I20" t="str">
            <v>2,5</v>
          </cell>
          <cell r="L20">
            <v>0</v>
          </cell>
          <cell r="P20">
            <v>815434.58215568983</v>
          </cell>
          <cell r="Q20" t="str">
            <v>2,5</v>
          </cell>
          <cell r="T20">
            <v>0</v>
          </cell>
        </row>
        <row r="21">
          <cell r="H21">
            <v>410754.2942494399</v>
          </cell>
          <cell r="I21" t="str">
            <v>1,9</v>
          </cell>
          <cell r="L21">
            <v>0</v>
          </cell>
          <cell r="P21">
            <v>0</v>
          </cell>
          <cell r="T21">
            <v>0</v>
          </cell>
        </row>
        <row r="22">
          <cell r="H22">
            <v>0</v>
          </cell>
          <cell r="L22">
            <v>389614.3426779898</v>
          </cell>
          <cell r="M22" t="str">
            <v>1,12</v>
          </cell>
          <cell r="P22">
            <v>0</v>
          </cell>
          <cell r="T22">
            <v>0</v>
          </cell>
        </row>
        <row r="23">
          <cell r="H23">
            <v>0</v>
          </cell>
          <cell r="L23">
            <v>0</v>
          </cell>
          <cell r="P23">
            <v>0</v>
          </cell>
          <cell r="T23">
            <v>0</v>
          </cell>
        </row>
        <row r="24">
          <cell r="H24">
            <v>0</v>
          </cell>
          <cell r="L24">
            <v>0</v>
          </cell>
          <cell r="P24">
            <v>0</v>
          </cell>
          <cell r="T24">
            <v>0</v>
          </cell>
        </row>
        <row r="25">
          <cell r="H25">
            <v>0</v>
          </cell>
          <cell r="L25">
            <v>0</v>
          </cell>
          <cell r="P25">
            <v>0</v>
          </cell>
          <cell r="T25">
            <v>0</v>
          </cell>
        </row>
        <row r="26">
          <cell r="H26">
            <v>0</v>
          </cell>
          <cell r="L26">
            <v>0</v>
          </cell>
          <cell r="P26">
            <v>0</v>
          </cell>
          <cell r="T26">
            <v>0</v>
          </cell>
        </row>
        <row r="27">
          <cell r="H27">
            <v>0</v>
          </cell>
          <cell r="L27">
            <v>0</v>
          </cell>
          <cell r="P27">
            <v>0</v>
          </cell>
          <cell r="T27">
            <v>0</v>
          </cell>
        </row>
        <row r="28">
          <cell r="H28">
            <v>0</v>
          </cell>
          <cell r="L28">
            <v>0</v>
          </cell>
          <cell r="P28">
            <v>0</v>
          </cell>
          <cell r="T28">
            <v>0</v>
          </cell>
        </row>
        <row r="29">
          <cell r="H29">
            <v>0</v>
          </cell>
          <cell r="L29">
            <v>0</v>
          </cell>
          <cell r="P29">
            <v>0</v>
          </cell>
          <cell r="T29">
            <v>0</v>
          </cell>
        </row>
        <row r="30">
          <cell r="H30">
            <v>0</v>
          </cell>
          <cell r="L30">
            <v>0</v>
          </cell>
          <cell r="P30">
            <v>0</v>
          </cell>
          <cell r="T30">
            <v>0</v>
          </cell>
        </row>
        <row r="31">
          <cell r="H31">
            <v>0</v>
          </cell>
          <cell r="L31">
            <v>0</v>
          </cell>
          <cell r="P31">
            <v>0</v>
          </cell>
          <cell r="T31">
            <v>0</v>
          </cell>
        </row>
        <row r="32">
          <cell r="H32">
            <v>0</v>
          </cell>
          <cell r="L32">
            <v>0</v>
          </cell>
          <cell r="P32">
            <v>0</v>
          </cell>
          <cell r="T32">
            <v>0</v>
          </cell>
        </row>
        <row r="33">
          <cell r="H33">
            <v>1580858.6342494399</v>
          </cell>
          <cell r="L33">
            <v>389614.3426779898</v>
          </cell>
          <cell r="P33">
            <v>45441745.657585114</v>
          </cell>
          <cell r="T33">
            <v>0</v>
          </cell>
        </row>
        <row r="36">
          <cell r="H36">
            <v>0</v>
          </cell>
          <cell r="L36">
            <v>0</v>
          </cell>
          <cell r="P36">
            <v>0</v>
          </cell>
          <cell r="T36">
            <v>0</v>
          </cell>
        </row>
        <row r="37">
          <cell r="H37">
            <v>0</v>
          </cell>
          <cell r="L37">
            <v>173652.69461077845</v>
          </cell>
          <cell r="M37" t="str">
            <v>1,8</v>
          </cell>
          <cell r="P37">
            <v>0</v>
          </cell>
          <cell r="T37">
            <v>0</v>
          </cell>
        </row>
        <row r="38">
          <cell r="H38">
            <v>0</v>
          </cell>
          <cell r="L38">
            <v>0</v>
          </cell>
          <cell r="P38">
            <v>2673637.0425690813</v>
          </cell>
          <cell r="Q38" t="str">
            <v>1,9</v>
          </cell>
          <cell r="T38">
            <v>0</v>
          </cell>
        </row>
        <row r="39">
          <cell r="H39">
            <v>0</v>
          </cell>
          <cell r="L39">
            <v>0</v>
          </cell>
          <cell r="P39">
            <v>1784914.1150112024</v>
          </cell>
          <cell r="Q39" t="str">
            <v>1,9</v>
          </cell>
          <cell r="T39">
            <v>0</v>
          </cell>
        </row>
        <row r="40">
          <cell r="H40">
            <v>0</v>
          </cell>
          <cell r="L40">
            <v>0</v>
          </cell>
          <cell r="P40">
            <v>1045556.3853622107</v>
          </cell>
          <cell r="Q40" t="str">
            <v>1,11</v>
          </cell>
          <cell r="T40">
            <v>0</v>
          </cell>
        </row>
        <row r="41">
          <cell r="H41">
            <v>0</v>
          </cell>
          <cell r="L41">
            <v>0</v>
          </cell>
          <cell r="P41">
            <v>298730.39581777446</v>
          </cell>
          <cell r="Q41" t="str">
            <v>1,11</v>
          </cell>
          <cell r="T41">
            <v>0</v>
          </cell>
        </row>
        <row r="42">
          <cell r="H42">
            <v>0</v>
          </cell>
          <cell r="L42">
            <v>0</v>
          </cell>
          <cell r="P42">
            <v>291262.13592233008</v>
          </cell>
          <cell r="Q42" t="str">
            <v>1,12</v>
          </cell>
          <cell r="T42">
            <v>0</v>
          </cell>
        </row>
        <row r="43">
          <cell r="H43">
            <v>0</v>
          </cell>
          <cell r="L43">
            <v>0</v>
          </cell>
          <cell r="P43">
            <v>377147.12471994024</v>
          </cell>
          <cell r="Q43" t="str">
            <v>1,12</v>
          </cell>
          <cell r="T43">
            <v>0</v>
          </cell>
        </row>
        <row r="44">
          <cell r="H44">
            <v>0</v>
          </cell>
          <cell r="L44">
            <v>0</v>
          </cell>
          <cell r="P44">
            <v>1030619.8655713219</v>
          </cell>
          <cell r="Q44" t="str">
            <v>1,12</v>
          </cell>
          <cell r="T44">
            <v>0</v>
          </cell>
        </row>
        <row r="45">
          <cell r="H45">
            <v>0</v>
          </cell>
          <cell r="L45">
            <v>0</v>
          </cell>
          <cell r="P45">
            <v>0</v>
          </cell>
          <cell r="T45">
            <v>0</v>
          </cell>
        </row>
        <row r="46">
          <cell r="H46">
            <v>0</v>
          </cell>
          <cell r="L46">
            <v>143712.5748502994</v>
          </cell>
          <cell r="M46" t="str">
            <v>1,8</v>
          </cell>
          <cell r="P46">
            <v>0</v>
          </cell>
          <cell r="T46">
            <v>0</v>
          </cell>
        </row>
        <row r="47">
          <cell r="H47">
            <v>0</v>
          </cell>
          <cell r="L47">
            <v>86826.347305389223</v>
          </cell>
          <cell r="M47" t="str">
            <v>1,8</v>
          </cell>
          <cell r="P47">
            <v>0</v>
          </cell>
          <cell r="T47">
            <v>0</v>
          </cell>
        </row>
        <row r="48">
          <cell r="H48">
            <v>0</v>
          </cell>
          <cell r="L48">
            <v>543485.02994011971</v>
          </cell>
          <cell r="M48" t="str">
            <v>1,8</v>
          </cell>
          <cell r="P48">
            <v>0</v>
          </cell>
          <cell r="T48">
            <v>0</v>
          </cell>
        </row>
        <row r="49">
          <cell r="H49">
            <v>0</v>
          </cell>
          <cell r="L49">
            <v>271742.51497005986</v>
          </cell>
          <cell r="M49" t="str">
            <v>1,8</v>
          </cell>
          <cell r="P49">
            <v>0</v>
          </cell>
          <cell r="T49">
            <v>0</v>
          </cell>
        </row>
        <row r="50">
          <cell r="H50">
            <v>0</v>
          </cell>
          <cell r="L50">
            <v>191616.76646706587</v>
          </cell>
          <cell r="M50" t="str">
            <v>1,8</v>
          </cell>
          <cell r="P50">
            <v>0</v>
          </cell>
          <cell r="T50">
            <v>0</v>
          </cell>
        </row>
        <row r="51">
          <cell r="H51">
            <v>0</v>
          </cell>
          <cell r="L51">
            <v>1365269.4610778443</v>
          </cell>
          <cell r="M51" t="str">
            <v>1,8</v>
          </cell>
          <cell r="P51">
            <v>0</v>
          </cell>
          <cell r="T51">
            <v>0</v>
          </cell>
        </row>
        <row r="52">
          <cell r="H52">
            <v>0</v>
          </cell>
          <cell r="L52">
            <v>625748.50299401197</v>
          </cell>
          <cell r="M52" t="str">
            <v>1,8</v>
          </cell>
          <cell r="P52">
            <v>0</v>
          </cell>
          <cell r="T52">
            <v>0</v>
          </cell>
        </row>
        <row r="53">
          <cell r="H53">
            <v>0</v>
          </cell>
          <cell r="L53">
            <v>1221556.8862275449</v>
          </cell>
          <cell r="M53" t="str">
            <v>1,8</v>
          </cell>
          <cell r="P53">
            <v>0</v>
          </cell>
          <cell r="T53">
            <v>0</v>
          </cell>
        </row>
        <row r="54">
          <cell r="H54">
            <v>0</v>
          </cell>
          <cell r="L54">
            <v>140119.76047904193</v>
          </cell>
          <cell r="M54" t="str">
            <v>1,9</v>
          </cell>
          <cell r="P54">
            <v>0</v>
          </cell>
          <cell r="T54">
            <v>0</v>
          </cell>
        </row>
        <row r="55">
          <cell r="H55">
            <v>0</v>
          </cell>
          <cell r="L55">
            <v>140119.76047904193</v>
          </cell>
          <cell r="M55" t="str">
            <v>1,9</v>
          </cell>
          <cell r="P55">
            <v>0</v>
          </cell>
          <cell r="T55">
            <v>0</v>
          </cell>
        </row>
        <row r="56">
          <cell r="H56">
            <v>0</v>
          </cell>
          <cell r="L56">
            <v>1916167.6646706588</v>
          </cell>
          <cell r="M56" t="str">
            <v>1,9</v>
          </cell>
          <cell r="P56">
            <v>0</v>
          </cell>
          <cell r="T56">
            <v>0</v>
          </cell>
        </row>
        <row r="57">
          <cell r="H57">
            <v>0</v>
          </cell>
          <cell r="L57">
            <v>543485.02994011971</v>
          </cell>
          <cell r="M57" t="str">
            <v>1,9</v>
          </cell>
          <cell r="P57">
            <v>0</v>
          </cell>
          <cell r="T57">
            <v>0</v>
          </cell>
        </row>
        <row r="58">
          <cell r="H58">
            <v>0</v>
          </cell>
          <cell r="L58">
            <v>598802.39520958089</v>
          </cell>
          <cell r="M58" t="str">
            <v>2,1</v>
          </cell>
          <cell r="P58">
            <v>0</v>
          </cell>
          <cell r="T58">
            <v>0</v>
          </cell>
        </row>
        <row r="59">
          <cell r="H59">
            <v>0</v>
          </cell>
          <cell r="L59">
            <v>0</v>
          </cell>
          <cell r="P59">
            <v>0</v>
          </cell>
          <cell r="T59">
            <v>0</v>
          </cell>
        </row>
        <row r="60">
          <cell r="H60">
            <v>0</v>
          </cell>
          <cell r="L60">
            <v>359281.43712574849</v>
          </cell>
          <cell r="M60" t="str">
            <v>1,10</v>
          </cell>
          <cell r="P60">
            <v>0</v>
          </cell>
          <cell r="T60">
            <v>0</v>
          </cell>
        </row>
        <row r="61">
          <cell r="H61">
            <v>0</v>
          </cell>
          <cell r="L61">
            <v>209580.83832335329</v>
          </cell>
          <cell r="M61" t="str">
            <v>2,3</v>
          </cell>
          <cell r="P61">
            <v>0</v>
          </cell>
          <cell r="T61">
            <v>0</v>
          </cell>
        </row>
        <row r="62">
          <cell r="H62">
            <v>0</v>
          </cell>
          <cell r="L62">
            <v>21916.167664670658</v>
          </cell>
          <cell r="M62" t="str">
            <v>2,3</v>
          </cell>
          <cell r="P62">
            <v>0</v>
          </cell>
          <cell r="T62">
            <v>0</v>
          </cell>
        </row>
        <row r="63">
          <cell r="H63">
            <v>0</v>
          </cell>
          <cell r="L63">
            <v>10958.083832335329</v>
          </cell>
          <cell r="M63" t="str">
            <v>2,3</v>
          </cell>
          <cell r="P63">
            <v>0</v>
          </cell>
          <cell r="T63">
            <v>0</v>
          </cell>
        </row>
        <row r="64">
          <cell r="H64">
            <v>0</v>
          </cell>
          <cell r="L64">
            <v>419161.67664670659</v>
          </cell>
          <cell r="M64" t="str">
            <v>2,1</v>
          </cell>
          <cell r="P64">
            <v>0</v>
          </cell>
          <cell r="T64">
            <v>0</v>
          </cell>
        </row>
        <row r="65">
          <cell r="H65">
            <v>0</v>
          </cell>
          <cell r="L65">
            <v>0</v>
          </cell>
          <cell r="P65">
            <v>0</v>
          </cell>
          <cell r="T65">
            <v>0</v>
          </cell>
        </row>
        <row r="66">
          <cell r="H66">
            <v>0</v>
          </cell>
          <cell r="L66">
            <v>802091.11277072446</v>
          </cell>
          <cell r="M66" t="str">
            <v>2,3</v>
          </cell>
          <cell r="P66">
            <v>0</v>
          </cell>
          <cell r="T66">
            <v>0</v>
          </cell>
        </row>
        <row r="67">
          <cell r="H67">
            <v>0</v>
          </cell>
          <cell r="L67">
            <v>11013381</v>
          </cell>
          <cell r="M67" t="str">
            <v>2,5</v>
          </cell>
          <cell r="P67">
            <v>0</v>
          </cell>
          <cell r="T67">
            <v>0</v>
          </cell>
        </row>
        <row r="68">
          <cell r="H68">
            <v>0</v>
          </cell>
          <cell r="L68">
            <v>535474.2345033607</v>
          </cell>
          <cell r="M68" t="str">
            <v>2,3</v>
          </cell>
          <cell r="P68">
            <v>0</v>
          </cell>
          <cell r="T68">
            <v>0</v>
          </cell>
        </row>
        <row r="69">
          <cell r="H69">
            <v>0</v>
          </cell>
          <cell r="L69">
            <v>1143611.6504854369</v>
          </cell>
          <cell r="M69" t="str">
            <v>2,3</v>
          </cell>
          <cell r="P69">
            <v>0</v>
          </cell>
          <cell r="T69">
            <v>0</v>
          </cell>
        </row>
        <row r="70">
          <cell r="H70">
            <v>0</v>
          </cell>
          <cell r="L70">
            <v>113144.13741598208</v>
          </cell>
          <cell r="M70" t="str">
            <v>2,3</v>
          </cell>
          <cell r="P70">
            <v>0</v>
          </cell>
          <cell r="T70">
            <v>0</v>
          </cell>
        </row>
        <row r="71">
          <cell r="H71">
            <v>0</v>
          </cell>
          <cell r="L71">
            <v>627333.83121732634</v>
          </cell>
          <cell r="M71" t="str">
            <v>2,3</v>
          </cell>
          <cell r="P71">
            <v>0</v>
          </cell>
          <cell r="T71">
            <v>0</v>
          </cell>
        </row>
        <row r="72">
          <cell r="H72">
            <v>0</v>
          </cell>
          <cell r="L72">
            <v>309185.95967139659</v>
          </cell>
          <cell r="M72" t="str">
            <v>2,3</v>
          </cell>
          <cell r="P72">
            <v>0</v>
          </cell>
          <cell r="T72">
            <v>0</v>
          </cell>
        </row>
        <row r="73">
          <cell r="H73">
            <v>0</v>
          </cell>
          <cell r="L73">
            <v>89619.118745332336</v>
          </cell>
          <cell r="M73" t="str">
            <v>2,3</v>
          </cell>
          <cell r="P73">
            <v>0</v>
          </cell>
          <cell r="T73">
            <v>0</v>
          </cell>
        </row>
        <row r="74">
          <cell r="H74">
            <v>0</v>
          </cell>
          <cell r="L74">
            <v>51800</v>
          </cell>
          <cell r="M74" t="str">
            <v>2,3</v>
          </cell>
          <cell r="P74">
            <v>0</v>
          </cell>
          <cell r="T74">
            <v>0</v>
          </cell>
        </row>
        <row r="75">
          <cell r="H75">
            <v>0</v>
          </cell>
          <cell r="L75">
            <v>87378.640776699031</v>
          </cell>
          <cell r="M75" t="str">
            <v>2,3</v>
          </cell>
          <cell r="P75">
            <v>0</v>
          </cell>
          <cell r="T75">
            <v>0</v>
          </cell>
        </row>
        <row r="76">
          <cell r="H76">
            <v>0</v>
          </cell>
          <cell r="L76">
            <v>246900.67214339061</v>
          </cell>
          <cell r="M76" t="str">
            <v>2,3</v>
          </cell>
          <cell r="P76">
            <v>0</v>
          </cell>
          <cell r="T76">
            <v>0</v>
          </cell>
        </row>
        <row r="77">
          <cell r="H77">
            <v>0</v>
          </cell>
          <cell r="L77">
            <v>50410.75429424944</v>
          </cell>
          <cell r="M77" t="str">
            <v>2,3</v>
          </cell>
          <cell r="P77">
            <v>0</v>
          </cell>
          <cell r="T77">
            <v>0</v>
          </cell>
        </row>
        <row r="78">
          <cell r="H78">
            <v>0</v>
          </cell>
          <cell r="L78">
            <v>47904.191616766468</v>
          </cell>
          <cell r="M78" t="str">
            <v>2,3</v>
          </cell>
          <cell r="P78">
            <v>0</v>
          </cell>
          <cell r="T78">
            <v>0</v>
          </cell>
        </row>
        <row r="79">
          <cell r="H79">
            <v>0</v>
          </cell>
          <cell r="L79">
            <v>26946.107784431137</v>
          </cell>
          <cell r="M79" t="str">
            <v>2,3</v>
          </cell>
          <cell r="P79">
            <v>0</v>
          </cell>
          <cell r="T79">
            <v>0</v>
          </cell>
        </row>
        <row r="80">
          <cell r="H80">
            <v>0</v>
          </cell>
          <cell r="L80">
            <v>114970.05988023953</v>
          </cell>
          <cell r="M80" t="str">
            <v>2,3</v>
          </cell>
          <cell r="P80">
            <v>0</v>
          </cell>
          <cell r="T80">
            <v>0</v>
          </cell>
        </row>
        <row r="81">
          <cell r="H81">
            <v>0</v>
          </cell>
          <cell r="L81">
            <v>0</v>
          </cell>
          <cell r="P81">
            <v>0</v>
          </cell>
          <cell r="T81">
            <v>0</v>
          </cell>
        </row>
        <row r="82">
          <cell r="H82">
            <v>0</v>
          </cell>
          <cell r="L82">
            <v>0</v>
          </cell>
          <cell r="P82">
            <v>0</v>
          </cell>
          <cell r="T82">
            <v>0</v>
          </cell>
        </row>
        <row r="83">
          <cell r="H83">
            <v>0</v>
          </cell>
          <cell r="L83">
            <v>0</v>
          </cell>
          <cell r="P83">
            <v>0</v>
          </cell>
          <cell r="T83">
            <v>0</v>
          </cell>
        </row>
        <row r="84">
          <cell r="H84">
            <v>0</v>
          </cell>
          <cell r="L84">
            <v>0</v>
          </cell>
          <cell r="P84">
            <v>0</v>
          </cell>
          <cell r="T84">
            <v>0</v>
          </cell>
        </row>
        <row r="85">
          <cell r="H85">
            <v>0</v>
          </cell>
          <cell r="L85">
            <v>0</v>
          </cell>
          <cell r="P85">
            <v>0</v>
          </cell>
          <cell r="T85">
            <v>0</v>
          </cell>
        </row>
        <row r="86">
          <cell r="H86">
            <v>0</v>
          </cell>
          <cell r="L86">
            <v>0</v>
          </cell>
          <cell r="P86">
            <v>0</v>
          </cell>
          <cell r="T86">
            <v>0</v>
          </cell>
        </row>
        <row r="87">
          <cell r="H87">
            <v>0</v>
          </cell>
          <cell r="L87">
            <v>0</v>
          </cell>
          <cell r="P87">
            <v>0</v>
          </cell>
          <cell r="T87">
            <v>0</v>
          </cell>
        </row>
        <row r="88">
          <cell r="H88">
            <v>0</v>
          </cell>
          <cell r="L88">
            <v>0</v>
          </cell>
          <cell r="P88">
            <v>0</v>
          </cell>
          <cell r="T88">
            <v>0</v>
          </cell>
        </row>
        <row r="89">
          <cell r="H89">
            <v>0</v>
          </cell>
          <cell r="L89">
            <v>0</v>
          </cell>
          <cell r="P89">
            <v>0</v>
          </cell>
          <cell r="T89">
            <v>0</v>
          </cell>
        </row>
        <row r="90">
          <cell r="H90">
            <v>0</v>
          </cell>
          <cell r="L90">
            <v>0</v>
          </cell>
          <cell r="P90">
            <v>0</v>
          </cell>
          <cell r="T90">
            <v>0</v>
          </cell>
        </row>
        <row r="91">
          <cell r="H91">
            <v>0</v>
          </cell>
          <cell r="L91">
            <v>0</v>
          </cell>
          <cell r="P91">
            <v>0</v>
          </cell>
          <cell r="T91">
            <v>0</v>
          </cell>
        </row>
        <row r="92">
          <cell r="H92">
            <v>0</v>
          </cell>
          <cell r="L92">
            <v>24243355.064119708</v>
          </cell>
          <cell r="P92">
            <v>7501867.064973861</v>
          </cell>
          <cell r="T92">
            <v>0</v>
          </cell>
        </row>
        <row r="95">
          <cell r="H95">
            <v>0</v>
          </cell>
          <cell r="L95">
            <v>713218.8200149365</v>
          </cell>
          <cell r="M95" t="str">
            <v>1,12</v>
          </cell>
          <cell r="P95">
            <v>0</v>
          </cell>
          <cell r="T95">
            <v>0</v>
          </cell>
        </row>
        <row r="96">
          <cell r="H96">
            <v>0</v>
          </cell>
          <cell r="L96">
            <v>215085.884988798</v>
          </cell>
          <cell r="M96" t="str">
            <v>2,1</v>
          </cell>
          <cell r="P96">
            <v>0</v>
          </cell>
          <cell r="T96">
            <v>0</v>
          </cell>
        </row>
        <row r="97">
          <cell r="H97">
            <v>0</v>
          </cell>
          <cell r="L97">
            <v>62733.383121732601</v>
          </cell>
          <cell r="M97" t="str">
            <v>1,8</v>
          </cell>
          <cell r="P97">
            <v>0</v>
          </cell>
          <cell r="T97">
            <v>0</v>
          </cell>
        </row>
        <row r="98">
          <cell r="H98">
            <v>0</v>
          </cell>
          <cell r="L98">
            <v>30246.452576549698</v>
          </cell>
          <cell r="M98" t="str">
            <v>1,8</v>
          </cell>
          <cell r="P98">
            <v>0</v>
          </cell>
          <cell r="T98">
            <v>0</v>
          </cell>
        </row>
        <row r="99">
          <cell r="H99">
            <v>0</v>
          </cell>
          <cell r="L99">
            <v>504107.54294249439</v>
          </cell>
          <cell r="M99" t="str">
            <v>1,9</v>
          </cell>
          <cell r="P99">
            <v>0</v>
          </cell>
          <cell r="T99">
            <v>0</v>
          </cell>
        </row>
        <row r="100">
          <cell r="H100">
            <v>138909.63405526499</v>
          </cell>
          <cell r="I100" t="str">
            <v>1,8</v>
          </cell>
          <cell r="L100">
            <v>0</v>
          </cell>
          <cell r="P100">
            <v>0</v>
          </cell>
          <cell r="T100">
            <v>0</v>
          </cell>
        </row>
        <row r="101">
          <cell r="H101">
            <v>38922.155688622799</v>
          </cell>
          <cell r="I101" t="str">
            <v>1,8</v>
          </cell>
          <cell r="L101">
            <v>0</v>
          </cell>
          <cell r="P101">
            <v>0</v>
          </cell>
          <cell r="T101">
            <v>0</v>
          </cell>
        </row>
        <row r="102">
          <cell r="H102">
            <v>0</v>
          </cell>
          <cell r="L102">
            <v>151988.55507868383</v>
          </cell>
          <cell r="M102" t="str">
            <v>1,12</v>
          </cell>
          <cell r="P102">
            <v>0</v>
          </cell>
          <cell r="T102">
            <v>0</v>
          </cell>
        </row>
        <row r="103">
          <cell r="H103">
            <v>0</v>
          </cell>
          <cell r="L103">
            <v>518000</v>
          </cell>
          <cell r="M103" t="str">
            <v>2,1</v>
          </cell>
          <cell r="P103">
            <v>0</v>
          </cell>
          <cell r="T103">
            <v>0</v>
          </cell>
        </row>
        <row r="104">
          <cell r="H104">
            <v>0</v>
          </cell>
          <cell r="L104">
            <v>0</v>
          </cell>
          <cell r="P104">
            <v>0</v>
          </cell>
          <cell r="T104">
            <v>0</v>
          </cell>
        </row>
        <row r="105">
          <cell r="H105">
            <v>0</v>
          </cell>
          <cell r="L105">
            <v>0</v>
          </cell>
          <cell r="P105">
            <v>0</v>
          </cell>
          <cell r="T105">
            <v>0</v>
          </cell>
        </row>
        <row r="106">
          <cell r="H106">
            <v>177831.78974388778</v>
          </cell>
          <cell r="L106">
            <v>2195380.6387231951</v>
          </cell>
          <cell r="P106">
            <v>0</v>
          </cell>
          <cell r="T106">
            <v>0</v>
          </cell>
        </row>
        <row r="108">
          <cell r="H108">
            <v>1758690.4239933277</v>
          </cell>
          <cell r="L108">
            <v>26828350.045520891</v>
          </cell>
          <cell r="P108">
            <v>52943612.722558975</v>
          </cell>
          <cell r="T108">
            <v>0</v>
          </cell>
        </row>
        <row r="112">
          <cell r="H112">
            <v>0</v>
          </cell>
          <cell r="L112">
            <v>0</v>
          </cell>
          <cell r="P112">
            <v>0</v>
          </cell>
          <cell r="T112">
            <v>0</v>
          </cell>
        </row>
        <row r="113">
          <cell r="H113">
            <v>0</v>
          </cell>
          <cell r="L113">
            <v>0</v>
          </cell>
          <cell r="P113">
            <v>0</v>
          </cell>
          <cell r="T113">
            <v>0</v>
          </cell>
        </row>
        <row r="114">
          <cell r="H114">
            <v>0</v>
          </cell>
          <cell r="L114">
            <v>0</v>
          </cell>
          <cell r="P114">
            <v>0</v>
          </cell>
          <cell r="T114">
            <v>0</v>
          </cell>
        </row>
        <row r="115">
          <cell r="H115">
            <v>0</v>
          </cell>
          <cell r="L115">
            <v>0</v>
          </cell>
          <cell r="P115">
            <v>0</v>
          </cell>
          <cell r="T115">
            <v>0</v>
          </cell>
        </row>
        <row r="116">
          <cell r="H116">
            <v>0</v>
          </cell>
          <cell r="L116">
            <v>0</v>
          </cell>
          <cell r="P116">
            <v>0</v>
          </cell>
          <cell r="T116">
            <v>0</v>
          </cell>
        </row>
        <row r="117">
          <cell r="H117">
            <v>0</v>
          </cell>
          <cell r="L117">
            <v>0</v>
          </cell>
          <cell r="P117">
            <v>0</v>
          </cell>
          <cell r="T117">
            <v>0</v>
          </cell>
        </row>
        <row r="118">
          <cell r="H118">
            <v>0</v>
          </cell>
          <cell r="L118">
            <v>0</v>
          </cell>
          <cell r="P118">
            <v>0</v>
          </cell>
          <cell r="T118">
            <v>0</v>
          </cell>
        </row>
        <row r="119">
          <cell r="H119">
            <v>0</v>
          </cell>
          <cell r="L119">
            <v>0</v>
          </cell>
          <cell r="P119">
            <v>0</v>
          </cell>
          <cell r="T119">
            <v>0</v>
          </cell>
        </row>
        <row r="120">
          <cell r="H120">
            <v>0</v>
          </cell>
          <cell r="L120">
            <v>0</v>
          </cell>
          <cell r="P120">
            <v>0</v>
          </cell>
          <cell r="T120">
            <v>0</v>
          </cell>
        </row>
        <row r="121">
          <cell r="H121">
            <v>0</v>
          </cell>
          <cell r="L121">
            <v>0</v>
          </cell>
          <cell r="P121">
            <v>0</v>
          </cell>
          <cell r="T121">
            <v>0</v>
          </cell>
        </row>
        <row r="122">
          <cell r="H122">
            <v>0</v>
          </cell>
          <cell r="L122">
            <v>0</v>
          </cell>
          <cell r="P122">
            <v>0</v>
          </cell>
          <cell r="T122">
            <v>0</v>
          </cell>
        </row>
        <row r="123">
          <cell r="H123">
            <v>0</v>
          </cell>
          <cell r="L123">
            <v>0</v>
          </cell>
          <cell r="P123">
            <v>0</v>
          </cell>
          <cell r="T123">
            <v>0</v>
          </cell>
        </row>
        <row r="124">
          <cell r="H124">
            <v>0</v>
          </cell>
          <cell r="L124">
            <v>0</v>
          </cell>
          <cell r="P124">
            <v>0</v>
          </cell>
          <cell r="T124">
            <v>0</v>
          </cell>
        </row>
        <row r="125">
          <cell r="H125">
            <v>0</v>
          </cell>
          <cell r="L125">
            <v>0</v>
          </cell>
          <cell r="P125">
            <v>0</v>
          </cell>
          <cell r="T125">
            <v>0</v>
          </cell>
        </row>
        <row r="126">
          <cell r="H126">
            <v>0</v>
          </cell>
          <cell r="L126">
            <v>0</v>
          </cell>
          <cell r="P126">
            <v>0</v>
          </cell>
          <cell r="T126">
            <v>0</v>
          </cell>
        </row>
        <row r="127">
          <cell r="H127">
            <v>0</v>
          </cell>
          <cell r="L127">
            <v>0</v>
          </cell>
          <cell r="P127">
            <v>0</v>
          </cell>
          <cell r="T127">
            <v>0</v>
          </cell>
        </row>
        <row r="128">
          <cell r="H128">
            <v>0</v>
          </cell>
          <cell r="L128">
            <v>0</v>
          </cell>
          <cell r="P128">
            <v>0</v>
          </cell>
          <cell r="T128">
            <v>0</v>
          </cell>
        </row>
        <row r="129">
          <cell r="H129">
            <v>0</v>
          </cell>
          <cell r="L129">
            <v>0</v>
          </cell>
          <cell r="P129">
            <v>0</v>
          </cell>
          <cell r="T129">
            <v>0</v>
          </cell>
        </row>
        <row r="130">
          <cell r="H130">
            <v>0</v>
          </cell>
          <cell r="L130">
            <v>0</v>
          </cell>
          <cell r="P130">
            <v>0</v>
          </cell>
          <cell r="T130">
            <v>0</v>
          </cell>
        </row>
        <row r="131">
          <cell r="H131">
            <v>0</v>
          </cell>
          <cell r="L131">
            <v>0</v>
          </cell>
          <cell r="P131">
            <v>0</v>
          </cell>
          <cell r="T131">
            <v>0</v>
          </cell>
        </row>
        <row r="132">
          <cell r="H132">
            <v>0</v>
          </cell>
          <cell r="L132">
            <v>0</v>
          </cell>
          <cell r="P132">
            <v>0</v>
          </cell>
          <cell r="T132">
            <v>0</v>
          </cell>
        </row>
        <row r="133">
          <cell r="H133">
            <v>0</v>
          </cell>
          <cell r="L133">
            <v>0</v>
          </cell>
          <cell r="P133">
            <v>0</v>
          </cell>
          <cell r="T133">
            <v>0</v>
          </cell>
        </row>
        <row r="134">
          <cell r="H134">
            <v>0</v>
          </cell>
          <cell r="L134">
            <v>0</v>
          </cell>
          <cell r="P134">
            <v>0</v>
          </cell>
          <cell r="T134">
            <v>0</v>
          </cell>
        </row>
        <row r="137">
          <cell r="H137">
            <v>0</v>
          </cell>
          <cell r="L137">
            <v>0</v>
          </cell>
          <cell r="P137">
            <v>0</v>
          </cell>
          <cell r="T137">
            <v>0</v>
          </cell>
        </row>
        <row r="138">
          <cell r="H138">
            <v>0</v>
          </cell>
          <cell r="L138">
            <v>0</v>
          </cell>
          <cell r="P138">
            <v>0</v>
          </cell>
          <cell r="T138">
            <v>0</v>
          </cell>
        </row>
        <row r="139">
          <cell r="H139">
            <v>0</v>
          </cell>
          <cell r="L139">
            <v>0</v>
          </cell>
          <cell r="P139">
            <v>0</v>
          </cell>
          <cell r="T139">
            <v>0</v>
          </cell>
        </row>
        <row r="140">
          <cell r="H140">
            <v>0</v>
          </cell>
          <cell r="L140">
            <v>0</v>
          </cell>
          <cell r="P140">
            <v>0</v>
          </cell>
          <cell r="T140">
            <v>0</v>
          </cell>
        </row>
        <row r="141">
          <cell r="H141">
            <v>0</v>
          </cell>
          <cell r="L141">
            <v>0</v>
          </cell>
          <cell r="P141">
            <v>0</v>
          </cell>
          <cell r="T141">
            <v>0</v>
          </cell>
        </row>
        <row r="142">
          <cell r="H142">
            <v>0</v>
          </cell>
          <cell r="L142">
            <v>0</v>
          </cell>
          <cell r="P142">
            <v>0</v>
          </cell>
          <cell r="T142">
            <v>0</v>
          </cell>
        </row>
        <row r="143">
          <cell r="H143">
            <v>0</v>
          </cell>
          <cell r="L143">
            <v>0</v>
          </cell>
          <cell r="P143">
            <v>0</v>
          </cell>
          <cell r="T143">
            <v>0</v>
          </cell>
        </row>
        <row r="144">
          <cell r="H144">
            <v>0</v>
          </cell>
          <cell r="L144">
            <v>0</v>
          </cell>
          <cell r="P144">
            <v>0</v>
          </cell>
          <cell r="T144">
            <v>0</v>
          </cell>
        </row>
        <row r="145">
          <cell r="H145">
            <v>0</v>
          </cell>
          <cell r="L145">
            <v>0</v>
          </cell>
          <cell r="P145">
            <v>0</v>
          </cell>
          <cell r="T145">
            <v>0</v>
          </cell>
        </row>
        <row r="146">
          <cell r="H146">
            <v>0</v>
          </cell>
          <cell r="L146">
            <v>0</v>
          </cell>
          <cell r="P146">
            <v>0</v>
          </cell>
          <cell r="T146">
            <v>0</v>
          </cell>
        </row>
        <row r="147">
          <cell r="H147">
            <v>0</v>
          </cell>
          <cell r="L147">
            <v>0</v>
          </cell>
          <cell r="P147">
            <v>0</v>
          </cell>
          <cell r="T147">
            <v>0</v>
          </cell>
        </row>
        <row r="148">
          <cell r="H148">
            <v>0</v>
          </cell>
          <cell r="L148">
            <v>0</v>
          </cell>
          <cell r="P148">
            <v>0</v>
          </cell>
          <cell r="T148">
            <v>0</v>
          </cell>
        </row>
        <row r="149">
          <cell r="H149">
            <v>0</v>
          </cell>
          <cell r="L149">
            <v>0</v>
          </cell>
          <cell r="P149">
            <v>0</v>
          </cell>
          <cell r="T149">
            <v>0</v>
          </cell>
        </row>
        <row r="150">
          <cell r="H150">
            <v>0</v>
          </cell>
          <cell r="L150">
            <v>0</v>
          </cell>
          <cell r="P150">
            <v>0</v>
          </cell>
          <cell r="T150">
            <v>0</v>
          </cell>
        </row>
        <row r="151">
          <cell r="H151">
            <v>0</v>
          </cell>
          <cell r="L151">
            <v>0</v>
          </cell>
          <cell r="P151">
            <v>0</v>
          </cell>
          <cell r="T151">
            <v>0</v>
          </cell>
        </row>
        <row r="154">
          <cell r="H154">
            <v>0</v>
          </cell>
          <cell r="L154">
            <v>0</v>
          </cell>
          <cell r="P154">
            <v>0</v>
          </cell>
          <cell r="T154">
            <v>0</v>
          </cell>
        </row>
        <row r="155">
          <cell r="H155">
            <v>0</v>
          </cell>
          <cell r="L155">
            <v>0</v>
          </cell>
          <cell r="P155">
            <v>0</v>
          </cell>
          <cell r="T155">
            <v>0</v>
          </cell>
        </row>
        <row r="156">
          <cell r="H156">
            <v>0</v>
          </cell>
          <cell r="L156">
            <v>0</v>
          </cell>
          <cell r="P156">
            <v>0</v>
          </cell>
          <cell r="T156">
            <v>0</v>
          </cell>
        </row>
        <row r="157">
          <cell r="H157">
            <v>0</v>
          </cell>
          <cell r="L157">
            <v>0</v>
          </cell>
          <cell r="P157">
            <v>0</v>
          </cell>
          <cell r="T157">
            <v>0</v>
          </cell>
        </row>
        <row r="158">
          <cell r="H158">
            <v>0</v>
          </cell>
          <cell r="L158">
            <v>0</v>
          </cell>
          <cell r="P158">
            <v>0</v>
          </cell>
          <cell r="T158">
            <v>0</v>
          </cell>
        </row>
        <row r="159">
          <cell r="H159">
            <v>0</v>
          </cell>
          <cell r="L159">
            <v>0</v>
          </cell>
          <cell r="P159">
            <v>0</v>
          </cell>
          <cell r="T159">
            <v>0</v>
          </cell>
        </row>
        <row r="160">
          <cell r="H160">
            <v>0</v>
          </cell>
          <cell r="L160">
            <v>0</v>
          </cell>
          <cell r="P160">
            <v>0</v>
          </cell>
          <cell r="T160">
            <v>0</v>
          </cell>
        </row>
        <row r="161">
          <cell r="H161">
            <v>0</v>
          </cell>
          <cell r="L161">
            <v>0</v>
          </cell>
          <cell r="P161">
            <v>0</v>
          </cell>
          <cell r="T161">
            <v>0</v>
          </cell>
        </row>
        <row r="162">
          <cell r="H162">
            <v>0</v>
          </cell>
          <cell r="L162">
            <v>0</v>
          </cell>
          <cell r="P162">
            <v>0</v>
          </cell>
          <cell r="T162">
            <v>0</v>
          </cell>
        </row>
        <row r="163">
          <cell r="H163">
            <v>0</v>
          </cell>
          <cell r="L163">
            <v>0</v>
          </cell>
          <cell r="P163">
            <v>0</v>
          </cell>
          <cell r="T163">
            <v>0</v>
          </cell>
        </row>
        <row r="164">
          <cell r="H164">
            <v>0</v>
          </cell>
          <cell r="L164">
            <v>0</v>
          </cell>
          <cell r="P164">
            <v>0</v>
          </cell>
          <cell r="T164">
            <v>0</v>
          </cell>
        </row>
        <row r="165">
          <cell r="H165">
            <v>0</v>
          </cell>
          <cell r="L165">
            <v>0</v>
          </cell>
          <cell r="P165">
            <v>0</v>
          </cell>
          <cell r="T165">
            <v>0</v>
          </cell>
        </row>
        <row r="167">
          <cell r="H167">
            <v>0</v>
          </cell>
          <cell r="L167">
            <v>0</v>
          </cell>
          <cell r="P167">
            <v>0</v>
          </cell>
          <cell r="T167">
            <v>0</v>
          </cell>
        </row>
        <row r="171">
          <cell r="H171">
            <v>0</v>
          </cell>
          <cell r="L171">
            <v>0</v>
          </cell>
          <cell r="P171">
            <v>0</v>
          </cell>
          <cell r="T171">
            <v>0</v>
          </cell>
        </row>
        <row r="172">
          <cell r="H172">
            <v>0</v>
          </cell>
          <cell r="L172">
            <v>0</v>
          </cell>
          <cell r="P172">
            <v>0</v>
          </cell>
          <cell r="T172">
            <v>0</v>
          </cell>
        </row>
        <row r="173">
          <cell r="H173">
            <v>0</v>
          </cell>
          <cell r="L173">
            <v>0</v>
          </cell>
          <cell r="P173">
            <v>0</v>
          </cell>
          <cell r="T173">
            <v>0</v>
          </cell>
        </row>
        <row r="174">
          <cell r="H174">
            <v>0</v>
          </cell>
          <cell r="L174">
            <v>0</v>
          </cell>
          <cell r="P174">
            <v>0</v>
          </cell>
          <cell r="T174">
            <v>0</v>
          </cell>
        </row>
        <row r="175">
          <cell r="H175">
            <v>0</v>
          </cell>
          <cell r="L175">
            <v>0</v>
          </cell>
          <cell r="P175">
            <v>0</v>
          </cell>
          <cell r="T175">
            <v>0</v>
          </cell>
        </row>
        <row r="176">
          <cell r="H176">
            <v>0</v>
          </cell>
          <cell r="L176">
            <v>0</v>
          </cell>
          <cell r="P176">
            <v>0</v>
          </cell>
          <cell r="T176">
            <v>0</v>
          </cell>
        </row>
        <row r="177">
          <cell r="H177">
            <v>0</v>
          </cell>
          <cell r="L177">
            <v>0</v>
          </cell>
          <cell r="P177">
            <v>0</v>
          </cell>
          <cell r="T177">
            <v>0</v>
          </cell>
        </row>
        <row r="178">
          <cell r="H178">
            <v>0</v>
          </cell>
          <cell r="L178">
            <v>0</v>
          </cell>
          <cell r="P178">
            <v>0</v>
          </cell>
          <cell r="T178">
            <v>0</v>
          </cell>
        </row>
        <row r="179">
          <cell r="H179">
            <v>0</v>
          </cell>
          <cell r="L179">
            <v>0</v>
          </cell>
          <cell r="P179">
            <v>0</v>
          </cell>
          <cell r="T179">
            <v>0</v>
          </cell>
        </row>
        <row r="180">
          <cell r="H180">
            <v>0</v>
          </cell>
          <cell r="L180">
            <v>0</v>
          </cell>
          <cell r="P180">
            <v>0</v>
          </cell>
          <cell r="T180">
            <v>0</v>
          </cell>
        </row>
        <row r="181">
          <cell r="H181">
            <v>0</v>
          </cell>
          <cell r="L181">
            <v>0</v>
          </cell>
          <cell r="P181">
            <v>0</v>
          </cell>
          <cell r="T181">
            <v>0</v>
          </cell>
        </row>
        <row r="182">
          <cell r="H182">
            <v>0</v>
          </cell>
          <cell r="L182">
            <v>0</v>
          </cell>
          <cell r="P182">
            <v>0</v>
          </cell>
          <cell r="T182">
            <v>0</v>
          </cell>
        </row>
        <row r="183">
          <cell r="H183">
            <v>0</v>
          </cell>
          <cell r="L183">
            <v>0</v>
          </cell>
          <cell r="P183">
            <v>0</v>
          </cell>
          <cell r="T183">
            <v>0</v>
          </cell>
        </row>
        <row r="184">
          <cell r="H184">
            <v>0</v>
          </cell>
          <cell r="L184">
            <v>0</v>
          </cell>
          <cell r="P184">
            <v>0</v>
          </cell>
          <cell r="T184">
            <v>0</v>
          </cell>
        </row>
        <row r="185">
          <cell r="H185">
            <v>0</v>
          </cell>
          <cell r="L185">
            <v>0</v>
          </cell>
          <cell r="P185">
            <v>0</v>
          </cell>
          <cell r="T185">
            <v>0</v>
          </cell>
        </row>
        <row r="186">
          <cell r="H186">
            <v>0</v>
          </cell>
          <cell r="L186">
            <v>0</v>
          </cell>
          <cell r="P186">
            <v>0</v>
          </cell>
          <cell r="T186">
            <v>0</v>
          </cell>
        </row>
        <row r="187">
          <cell r="H187">
            <v>0</v>
          </cell>
          <cell r="L187">
            <v>0</v>
          </cell>
          <cell r="P187">
            <v>0</v>
          </cell>
          <cell r="T187">
            <v>0</v>
          </cell>
        </row>
        <row r="188">
          <cell r="H188">
            <v>0</v>
          </cell>
          <cell r="L188">
            <v>0</v>
          </cell>
          <cell r="P188">
            <v>0</v>
          </cell>
          <cell r="T188">
            <v>0</v>
          </cell>
        </row>
        <row r="189">
          <cell r="H189">
            <v>0</v>
          </cell>
          <cell r="L189">
            <v>0</v>
          </cell>
          <cell r="P189">
            <v>0</v>
          </cell>
          <cell r="T189">
            <v>0</v>
          </cell>
        </row>
        <row r="190">
          <cell r="H190">
            <v>0</v>
          </cell>
          <cell r="L190">
            <v>0</v>
          </cell>
          <cell r="P190">
            <v>0</v>
          </cell>
          <cell r="T190">
            <v>0</v>
          </cell>
        </row>
        <row r="191">
          <cell r="H191">
            <v>0</v>
          </cell>
          <cell r="L191">
            <v>0</v>
          </cell>
          <cell r="P191">
            <v>0</v>
          </cell>
          <cell r="T191">
            <v>0</v>
          </cell>
        </row>
        <row r="192">
          <cell r="H192">
            <v>0</v>
          </cell>
          <cell r="L192">
            <v>0</v>
          </cell>
          <cell r="P192">
            <v>0</v>
          </cell>
          <cell r="T192">
            <v>0</v>
          </cell>
        </row>
        <row r="193">
          <cell r="H193">
            <v>0</v>
          </cell>
          <cell r="L193">
            <v>0</v>
          </cell>
          <cell r="P193">
            <v>0</v>
          </cell>
          <cell r="T193">
            <v>0</v>
          </cell>
        </row>
        <row r="196">
          <cell r="H196">
            <v>0</v>
          </cell>
          <cell r="L196">
            <v>0</v>
          </cell>
          <cell r="P196">
            <v>0</v>
          </cell>
          <cell r="T196">
            <v>0</v>
          </cell>
        </row>
        <row r="197">
          <cell r="H197">
            <v>0</v>
          </cell>
          <cell r="L197">
            <v>0</v>
          </cell>
          <cell r="P197">
            <v>0</v>
          </cell>
          <cell r="T197">
            <v>0</v>
          </cell>
        </row>
        <row r="198">
          <cell r="H198">
            <v>0</v>
          </cell>
          <cell r="L198">
            <v>0</v>
          </cell>
          <cell r="P198">
            <v>0</v>
          </cell>
          <cell r="T198">
            <v>0</v>
          </cell>
        </row>
        <row r="199">
          <cell r="H199">
            <v>0</v>
          </cell>
          <cell r="L199">
            <v>0</v>
          </cell>
          <cell r="P199">
            <v>0</v>
          </cell>
          <cell r="T199">
            <v>0</v>
          </cell>
        </row>
        <row r="200">
          <cell r="H200">
            <v>0</v>
          </cell>
          <cell r="L200">
            <v>0</v>
          </cell>
          <cell r="P200">
            <v>0</v>
          </cell>
          <cell r="T200">
            <v>0</v>
          </cell>
        </row>
        <row r="201">
          <cell r="H201">
            <v>0</v>
          </cell>
          <cell r="L201">
            <v>0</v>
          </cell>
          <cell r="P201">
            <v>0</v>
          </cell>
          <cell r="T201">
            <v>0</v>
          </cell>
        </row>
        <row r="202">
          <cell r="H202">
            <v>0</v>
          </cell>
          <cell r="L202">
            <v>0</v>
          </cell>
          <cell r="P202">
            <v>0</v>
          </cell>
          <cell r="T202">
            <v>0</v>
          </cell>
        </row>
        <row r="203">
          <cell r="H203">
            <v>0</v>
          </cell>
          <cell r="L203">
            <v>0</v>
          </cell>
          <cell r="P203">
            <v>0</v>
          </cell>
          <cell r="T203">
            <v>0</v>
          </cell>
        </row>
        <row r="204">
          <cell r="H204">
            <v>0</v>
          </cell>
          <cell r="L204">
            <v>0</v>
          </cell>
          <cell r="P204">
            <v>0</v>
          </cell>
          <cell r="T204">
            <v>0</v>
          </cell>
        </row>
        <row r="205">
          <cell r="H205">
            <v>0</v>
          </cell>
          <cell r="L205">
            <v>0</v>
          </cell>
          <cell r="P205">
            <v>0</v>
          </cell>
          <cell r="T205">
            <v>0</v>
          </cell>
        </row>
        <row r="206">
          <cell r="H206">
            <v>0</v>
          </cell>
          <cell r="L206">
            <v>0</v>
          </cell>
          <cell r="P206">
            <v>0</v>
          </cell>
          <cell r="T206">
            <v>0</v>
          </cell>
        </row>
        <row r="207">
          <cell r="H207">
            <v>0</v>
          </cell>
          <cell r="L207">
            <v>0</v>
          </cell>
          <cell r="P207">
            <v>0</v>
          </cell>
          <cell r="T207">
            <v>0</v>
          </cell>
        </row>
        <row r="208">
          <cell r="H208">
            <v>0</v>
          </cell>
          <cell r="L208">
            <v>0</v>
          </cell>
          <cell r="P208">
            <v>0</v>
          </cell>
          <cell r="T208">
            <v>0</v>
          </cell>
        </row>
        <row r="209">
          <cell r="H209">
            <v>0</v>
          </cell>
          <cell r="L209">
            <v>0</v>
          </cell>
          <cell r="P209">
            <v>0</v>
          </cell>
          <cell r="T209">
            <v>0</v>
          </cell>
        </row>
        <row r="210">
          <cell r="H210">
            <v>0</v>
          </cell>
          <cell r="L210">
            <v>0</v>
          </cell>
          <cell r="P210">
            <v>0</v>
          </cell>
          <cell r="T210">
            <v>0</v>
          </cell>
        </row>
        <row r="213">
          <cell r="H213">
            <v>0</v>
          </cell>
          <cell r="L213">
            <v>0</v>
          </cell>
          <cell r="P213">
            <v>0</v>
          </cell>
          <cell r="T213">
            <v>0</v>
          </cell>
        </row>
        <row r="214">
          <cell r="H214">
            <v>0</v>
          </cell>
          <cell r="L214">
            <v>0</v>
          </cell>
          <cell r="P214">
            <v>0</v>
          </cell>
          <cell r="T214">
            <v>0</v>
          </cell>
        </row>
        <row r="215">
          <cell r="H215">
            <v>0</v>
          </cell>
          <cell r="L215">
            <v>0</v>
          </cell>
          <cell r="P215">
            <v>0</v>
          </cell>
          <cell r="T215">
            <v>0</v>
          </cell>
        </row>
        <row r="216">
          <cell r="H216">
            <v>0</v>
          </cell>
          <cell r="L216">
            <v>0</v>
          </cell>
          <cell r="P216">
            <v>0</v>
          </cell>
          <cell r="T216">
            <v>0</v>
          </cell>
        </row>
        <row r="217">
          <cell r="H217">
            <v>0</v>
          </cell>
          <cell r="L217">
            <v>0</v>
          </cell>
          <cell r="P217">
            <v>0</v>
          </cell>
          <cell r="T217">
            <v>0</v>
          </cell>
        </row>
        <row r="218">
          <cell r="H218">
            <v>0</v>
          </cell>
          <cell r="L218">
            <v>0</v>
          </cell>
          <cell r="P218">
            <v>0</v>
          </cell>
          <cell r="T218">
            <v>0</v>
          </cell>
        </row>
        <row r="219">
          <cell r="H219">
            <v>0</v>
          </cell>
          <cell r="L219">
            <v>0</v>
          </cell>
          <cell r="P219">
            <v>0</v>
          </cell>
          <cell r="T219">
            <v>0</v>
          </cell>
        </row>
        <row r="220">
          <cell r="H220">
            <v>0</v>
          </cell>
          <cell r="L220">
            <v>0</v>
          </cell>
          <cell r="P220">
            <v>0</v>
          </cell>
          <cell r="T220">
            <v>0</v>
          </cell>
        </row>
        <row r="221">
          <cell r="H221">
            <v>0</v>
          </cell>
          <cell r="L221">
            <v>0</v>
          </cell>
          <cell r="P221">
            <v>0</v>
          </cell>
          <cell r="T221">
            <v>0</v>
          </cell>
        </row>
        <row r="222">
          <cell r="H222">
            <v>0</v>
          </cell>
          <cell r="L222">
            <v>0</v>
          </cell>
          <cell r="P222">
            <v>0</v>
          </cell>
          <cell r="T222">
            <v>0</v>
          </cell>
        </row>
        <row r="223">
          <cell r="H223">
            <v>0</v>
          </cell>
          <cell r="L223">
            <v>0</v>
          </cell>
          <cell r="P223">
            <v>0</v>
          </cell>
          <cell r="T223">
            <v>0</v>
          </cell>
        </row>
        <row r="224">
          <cell r="H224">
            <v>0</v>
          </cell>
          <cell r="L224">
            <v>0</v>
          </cell>
          <cell r="P224">
            <v>0</v>
          </cell>
          <cell r="T224">
            <v>0</v>
          </cell>
        </row>
        <row r="225">
          <cell r="H225">
            <v>0</v>
          </cell>
          <cell r="L225">
            <v>0</v>
          </cell>
          <cell r="P225">
            <v>0</v>
          </cell>
          <cell r="T225">
            <v>0</v>
          </cell>
        </row>
        <row r="226">
          <cell r="H226">
            <v>0</v>
          </cell>
          <cell r="L226">
            <v>0</v>
          </cell>
          <cell r="P226">
            <v>0</v>
          </cell>
          <cell r="T226">
            <v>0</v>
          </cell>
        </row>
        <row r="227">
          <cell r="H227">
            <v>0</v>
          </cell>
          <cell r="L227">
            <v>0</v>
          </cell>
          <cell r="P227">
            <v>0</v>
          </cell>
          <cell r="T227">
            <v>0</v>
          </cell>
        </row>
        <row r="228">
          <cell r="H228">
            <v>0</v>
          </cell>
          <cell r="L228">
            <v>0</v>
          </cell>
          <cell r="P228">
            <v>0</v>
          </cell>
          <cell r="T228">
            <v>0</v>
          </cell>
        </row>
        <row r="229">
          <cell r="H229">
            <v>0</v>
          </cell>
          <cell r="L229">
            <v>0</v>
          </cell>
          <cell r="P229">
            <v>0</v>
          </cell>
          <cell r="T229">
            <v>0</v>
          </cell>
        </row>
        <row r="230">
          <cell r="H230">
            <v>0</v>
          </cell>
          <cell r="L230">
            <v>0</v>
          </cell>
          <cell r="P230">
            <v>0</v>
          </cell>
          <cell r="T230">
            <v>0</v>
          </cell>
        </row>
        <row r="231">
          <cell r="H231">
            <v>0</v>
          </cell>
          <cell r="L231">
            <v>0</v>
          </cell>
          <cell r="P231">
            <v>0</v>
          </cell>
          <cell r="T231">
            <v>0</v>
          </cell>
        </row>
        <row r="232">
          <cell r="H232">
            <v>0</v>
          </cell>
          <cell r="L232">
            <v>0</v>
          </cell>
          <cell r="P232">
            <v>0</v>
          </cell>
          <cell r="T232">
            <v>0</v>
          </cell>
        </row>
        <row r="234">
          <cell r="H234">
            <v>0</v>
          </cell>
          <cell r="L234">
            <v>0</v>
          </cell>
          <cell r="P234">
            <v>0</v>
          </cell>
          <cell r="T234">
            <v>0</v>
          </cell>
        </row>
        <row r="236">
          <cell r="L236">
            <v>0</v>
          </cell>
          <cell r="M236" t="str">
            <v>1,8</v>
          </cell>
        </row>
        <row r="237">
          <cell r="L237">
            <v>0</v>
          </cell>
          <cell r="M237" t="str">
            <v>1,7</v>
          </cell>
        </row>
        <row r="238">
          <cell r="L238">
            <v>0</v>
          </cell>
          <cell r="M238" t="str">
            <v>1,8</v>
          </cell>
        </row>
        <row r="240">
          <cell r="H240">
            <v>3509217.13755649</v>
          </cell>
          <cell r="L240">
            <v>26828350.045520891</v>
          </cell>
          <cell r="P240">
            <v>53230393.902544037</v>
          </cell>
          <cell r="T240">
            <v>0</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цены"/>
      <sheetName val="ограничения"/>
      <sheetName val="коэф ПАУ"/>
      <sheetName val="схема ПАУ"/>
      <sheetName val="коэф ПСУ"/>
      <sheetName val="схема ПСУ"/>
      <sheetName val="расчет ПАУ (оптим)"/>
      <sheetName val="расчет ПАУ (огран)"/>
      <sheetName val="расчет ПАУ (НПК=любое)"/>
      <sheetName val="расчет ПАУ (НПК=0)"/>
      <sheetName val="коэф ПОС"/>
      <sheetName val="схема ПОС"/>
      <sheetName val="расчет ПОС (оптим)"/>
      <sheetName val="расчет ПОС (огран)"/>
      <sheetName val="ПТД-2м"/>
      <sheetName val="ПТД-3м"/>
      <sheetName val="ПТД-3ом"/>
      <sheetName val="сравнение"/>
      <sheetName val="остатки"/>
      <sheetName val="Реестр"/>
      <sheetName val="Главн"/>
      <sheetName val="Invest"/>
    </sheetNames>
    <sheetDataSet>
      <sheetData sheetId="0" refreshError="1">
        <row r="1">
          <cell r="V1">
            <v>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сн пар"/>
      <sheetName val="мощн"/>
      <sheetName val="Перем расходы"/>
      <sheetName val="Перем рас 2"/>
      <sheetName val="Постоянные расходы"/>
      <sheetName val="пост расх 2"/>
      <sheetName val="Амор"/>
      <sheetName val="Штатное расписание и з.п."/>
      <sheetName val="Кредит"/>
      <sheetName val="Кап. з8"/>
      <sheetName val="NPV,IRR10"/>
      <sheetName val="ф2"/>
      <sheetName val="ф3"/>
      <sheetName val="Финпоки1"/>
      <sheetName val="цены"/>
      <sheetName val="ограничения"/>
    </sheetNames>
    <sheetDataSet>
      <sheetData sheetId="0">
        <row r="25">
          <cell r="C25">
            <v>0</v>
          </cell>
        </row>
      </sheetData>
      <sheetData sheetId="1"/>
      <sheetData sheetId="2"/>
      <sheetData sheetId="3" refreshError="1"/>
      <sheetData sheetId="4"/>
      <sheetData sheetId="5" refreshError="1"/>
      <sheetData sheetId="6" refreshError="1"/>
      <sheetData sheetId="7"/>
      <sheetData sheetId="8"/>
      <sheetData sheetId="9"/>
      <sheetData sheetId="10"/>
      <sheetData sheetId="11"/>
      <sheetData sheetId="12"/>
      <sheetData sheetId="13" refreshError="1"/>
      <sheetData sheetId="14" refreshError="1"/>
      <sheetData sheetId="15"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roux"/>
      <sheetName val="Лист1"/>
      <sheetName val="Дебиторка"/>
      <sheetName val="Деб + склад"/>
      <sheetName val="Тара-клише"/>
      <sheetName val="Алмаз"/>
      <sheetName val="АТ-Кола"/>
      <sheetName val="Бородино"/>
      <sheetName val="Браво"/>
      <sheetName val="ВЕНА"/>
      <sheetName val="Глобус"/>
      <sheetName val="Derek"/>
      <sheetName val="Дионис"/>
      <sheetName val="Интергалант"/>
      <sheetName val="ИПП"/>
      <sheetName val="Кампи"/>
      <sheetName val="Князь Рюрик"/>
      <sheetName val="Кока-Кола"/>
      <sheetName val="Красный Восток"/>
      <sheetName val="КСЛтд (2)"/>
      <sheetName val="КСЛтд"/>
      <sheetName val="Марлен"/>
      <sheetName val="ЭнЭрДжиПлюс"/>
      <sheetName val="Мегапак"/>
      <sheetName val="Мега-Седар"/>
      <sheetName val="Напитки Очаково"/>
      <sheetName val="НОТИСС"/>
      <sheetName val="НЛД"/>
      <sheetName val="Орлан"/>
      <sheetName val="Ост-Аква"/>
      <sheetName val="Остмарк"/>
      <sheetName val="Очаково"/>
      <sheetName val="ОША"/>
      <sheetName val="Пивоварни Ив Т"/>
      <sheetName val="Пепсико"/>
      <sheetName val="Продэкспо"/>
      <sheetName val="ПЛМ"/>
      <sheetName val="Ронтос"/>
      <sheetName val="Ремаркет"/>
      <sheetName val="РФК"/>
      <sheetName val="Сейл"/>
      <sheetName val="Сатурн"/>
      <sheetName val="Седар-2"/>
      <sheetName val="Седар"/>
      <sheetName val="СТАРКОН"/>
      <sheetName val="СтПивовар"/>
      <sheetName val="УайтБоттл"/>
      <sheetName val="Эталон"/>
      <sheetName val="Ярпиво"/>
      <sheetName val="Derek (2)"/>
      <sheetName val="Калькуляции"/>
      <sheetName val="Панель управления и проверки"/>
      <sheetName val="оборудование"/>
      <sheetName val="ТАБЛИЦА С"/>
      <sheetName val="Приложение D"/>
      <sheetName val="ПРИЛОЖЕНИЕ G"/>
      <sheetName val="ПРИЛОЖЕНИЕ М"/>
      <sheetName val="ПРИЛОЖЕНИЕ L"/>
      <sheetName val="ПРИЛОЖЕНИЕ К"/>
      <sheetName val="ПРИЛОЖЕНИЕ J"/>
      <sheetName val="Adm"/>
      <sheetName val="Opex"/>
      <sheetName val="Sales"/>
      <sheetName val="CF Less F"/>
      <sheetName val="Salary"/>
      <sheetName val="Cape"/>
      <sheetName val="Com"/>
      <sheetName val="Taxes"/>
      <sheetName val="Production"/>
      <sheetName val="Prices"/>
      <sheetName val="Energy"/>
      <sheetName val="Discount"/>
      <sheetName val="TasAt"/>
      <sheetName val="Списки"/>
      <sheetName val="На 1 января 2000"/>
      <sheetName val="осн пар"/>
    </sheetNames>
    <sheetDataSet>
      <sheetData sheetId="0" refreshError="1"/>
      <sheetData sheetId="1" refreshError="1"/>
      <sheetData sheetId="2" refreshError="1">
        <row r="7">
          <cell r="J7">
            <v>-17.595898621437208</v>
          </cell>
        </row>
        <row r="14">
          <cell r="J14">
            <v>48801.916413502993</v>
          </cell>
        </row>
        <row r="16">
          <cell r="J16">
            <v>6643.6402937130633</v>
          </cell>
        </row>
        <row r="18">
          <cell r="J18">
            <v>344.74</v>
          </cell>
        </row>
        <row r="28">
          <cell r="J28">
            <v>116659.11331394897</v>
          </cell>
        </row>
        <row r="30">
          <cell r="J30">
            <v>4703.4606134397909</v>
          </cell>
        </row>
        <row r="31">
          <cell r="J31">
            <v>53007.562430151513</v>
          </cell>
        </row>
        <row r="32">
          <cell r="J32">
            <v>86.229028803885285</v>
          </cell>
        </row>
        <row r="33">
          <cell r="J33">
            <v>564.98075452804915</v>
          </cell>
        </row>
        <row r="34">
          <cell r="J34">
            <v>63389.328181496319</v>
          </cell>
        </row>
        <row r="35">
          <cell r="J35">
            <v>44068.117656543764</v>
          </cell>
        </row>
        <row r="36">
          <cell r="J36">
            <v>-19105.8</v>
          </cell>
        </row>
        <row r="37">
          <cell r="J37">
            <v>62891.504967415589</v>
          </cell>
        </row>
        <row r="39">
          <cell r="J39">
            <v>-112892.99638498937</v>
          </cell>
        </row>
        <row r="41">
          <cell r="J41">
            <v>49146.764535307921</v>
          </cell>
        </row>
        <row r="45">
          <cell r="J45">
            <v>11009.192606289205</v>
          </cell>
        </row>
        <row r="46">
          <cell r="J46">
            <v>454087.98629877571</v>
          </cell>
        </row>
        <row r="48">
          <cell r="J48">
            <v>33444.908968119526</v>
          </cell>
        </row>
        <row r="49">
          <cell r="J49">
            <v>68204.570041090774</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1"/>
      <sheetName val="2-3"/>
      <sheetName val=" 4"/>
      <sheetName val=" 4$"/>
      <sheetName val="5"/>
      <sheetName val="6"/>
      <sheetName val="7"/>
      <sheetName val="8"/>
      <sheetName val="9"/>
      <sheetName val="10"/>
      <sheetName val="10 $"/>
      <sheetName val="11"/>
      <sheetName val="12"/>
      <sheetName val="12 R"/>
      <sheetName val="13"/>
      <sheetName val="14"/>
      <sheetName val="15"/>
      <sheetName val="16"/>
      <sheetName val="17"/>
      <sheetName val="17 R"/>
      <sheetName val="18"/>
      <sheetName val="19"/>
      <sheetName val="19 R"/>
      <sheetName val="20"/>
      <sheetName val="21"/>
      <sheetName val="22"/>
      <sheetName val="22 $"/>
      <sheetName val="22 R"/>
      <sheetName val="23"/>
      <sheetName val="24"/>
      <sheetName val="24 R"/>
      <sheetName val="25"/>
      <sheetName val="26"/>
      <sheetName val="26 R"/>
      <sheetName val="27"/>
      <sheetName val="28"/>
      <sheetName val="29"/>
      <sheetName val="30"/>
      <sheetName val="31"/>
      <sheetName val="32-33"/>
      <sheetName val="32-33 $"/>
      <sheetName val="34"/>
      <sheetName val="35"/>
      <sheetName val="36"/>
      <sheetName val="36 $"/>
      <sheetName val="37"/>
      <sheetName val="38"/>
      <sheetName val="39"/>
      <sheetName val="40"/>
      <sheetName val="41-54"/>
      <sheetName val="55"/>
      <sheetName val="56"/>
      <sheetName val="57"/>
      <sheetName val="58"/>
      <sheetName val="59"/>
      <sheetName val="60"/>
      <sheetName val="61"/>
      <sheetName val="62"/>
      <sheetName val="63"/>
      <sheetName val="64"/>
      <sheetName val="65"/>
      <sheetName val="66"/>
      <sheetName val="67"/>
      <sheetName val="67 R"/>
      <sheetName val="68"/>
      <sheetName val="68 $"/>
      <sheetName val="69"/>
      <sheetName val="70"/>
      <sheetName val="71"/>
      <sheetName val="72"/>
      <sheetName val="73"/>
      <sheetName val="74"/>
      <sheetName val="Дебиторка"/>
    </sheetNames>
    <sheetDataSet>
      <sheetData sheetId="0" refreshError="1"/>
      <sheetData sheetId="1" refreshError="1"/>
      <sheetData sheetId="2" refreshError="1">
        <row r="35">
          <cell r="C35" t="str">
            <v>0,157</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овомосковский ф-л"/>
      <sheetName val="Невинномысский ф-л"/>
      <sheetName val="Белореченский ф-л"/>
      <sheetName val="Ф-л в г.Ростове-на Дону"/>
      <sheetName val="Кингисепский ф-л "/>
      <sheetName val="Ковдорский ф-л"/>
      <sheetName val="Ф-л в г.Санкт Петербург"/>
      <sheetName val="Ф-л в г.Краснодаре"/>
      <sheetName val="Ф-л в г.Новороссийске"/>
      <sheetName val="Ф-л в г.Туапсе"/>
      <sheetName val="Транзит-Код"/>
      <sheetName val="МОСКВА"/>
      <sheetName val="Консолидированный"/>
      <sheetName val="Свод"/>
      <sheetName val="БДР"/>
      <sheetName val="Общая"/>
      <sheetName val="Сводная табл."/>
      <sheetName val="Исходные"/>
      <sheetName val="янв"/>
      <sheetName val="ТД РАП"/>
      <sheetName val="ЦО (не печатать)"/>
      <sheetName val="цены"/>
      <sheetName val="ограничения"/>
      <sheetName val=" 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7">
          <cell r="M7">
            <v>30.5</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тгр ГОК"/>
      <sheetName val="пр-во ГОК"/>
      <sheetName val="Финрез ТД по отгр."/>
      <sheetName val="Финрез ТД по пр-ву"/>
      <sheetName val="Финрез Завода по отгр."/>
      <sheetName val="Финрез Завода по пр-ву"/>
      <sheetName val="Маржа на 1-у т "/>
      <sheetName val="БДР Пр-во ГОК"/>
      <sheetName val="фин рез ГОК"/>
      <sheetName val="АХР ТД февр.02 "/>
      <sheetName val="БДР факт февраль"/>
      <sheetName val="отгрузки с З."/>
      <sheetName val="Сводка нат.февр02"/>
      <sheetName val="Сводка февр02"/>
      <sheetName val="БДР план"/>
      <sheetName val="БДР факт"/>
      <sheetName val="ТП_отг"/>
      <sheetName val="ТЭП"/>
      <sheetName val="НЗП_план"/>
      <sheetName val="БДР"/>
      <sheetName val="ТП нов.ф."/>
      <sheetName val="НЗПф.ф."/>
      <sheetName val="Коммф.ф."/>
      <sheetName val="БДР ф.ф."/>
      <sheetName val="БДР факт февраль (2)"/>
      <sheetName val="Маржа на 1-у т"/>
      <sheetName val="отгрузки"/>
      <sheetName val="Консолидированный"/>
      <sheetName val="Сводная табл."/>
    </sheetNames>
    <sheetDataSet>
      <sheetData sheetId="0" refreshError="1">
        <row r="4">
          <cell r="A4">
            <v>30.93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19.01"/>
      <sheetName val="25.01 (2)"/>
      <sheetName val="25.01 (3)"/>
      <sheetName val="27.01 (4)"/>
      <sheetName val="28.01 (5)"/>
      <sheetName val="19.02 с коэ Курникова"/>
      <sheetName val="ПрограммаСтроительства"/>
      <sheetName val="КОНСТАНТЫ"/>
      <sheetName val="отгр ГОК"/>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
          <cell r="B3">
            <v>1.4224751066856329</v>
          </cell>
        </row>
      </sheetData>
      <sheetData sheetId="9"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USD"/>
      <sheetName val="2.4USD"/>
      <sheetName val="цены_объемы (БП)"/>
      <sheetName val="СНГ"/>
      <sheetName val="20 "/>
      <sheetName val="5"/>
      <sheetName val="отгр Энисса"/>
      <sheetName val="2,4"/>
      <sheetName val="ТД расчет(эксп)"/>
      <sheetName val="2.4"/>
      <sheetName val="Пр_НевАзот"/>
      <sheetName val="6.2."/>
      <sheetName val="Расх. нормы"/>
      <sheetName val="7.2"/>
      <sheetName val="7.3"/>
      <sheetName val="7.4."/>
      <sheetName val="8.4 "/>
      <sheetName val="9.1 "/>
      <sheetName val="9.2 "/>
      <sheetName val="9.3 "/>
      <sheetName val="9.4 "/>
      <sheetName val="11"/>
      <sheetName val="РиУ нетовар"/>
      <sheetName val="сравнение"/>
      <sheetName val="цены_объемы"/>
      <sheetName val="ТД расчет (вн.р.)"/>
      <sheetName val="нал."/>
      <sheetName val="отгр ГОК"/>
      <sheetName val="Консолидированный"/>
      <sheetName val="КОНСТАНТЫ"/>
    </sheetNames>
    <sheetDataSet>
      <sheetData sheetId="0" refreshError="1">
        <row r="6">
          <cell r="C6">
            <v>28.5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тог Антиснег11.01"/>
      <sheetName val="Сводный"/>
      <sheetName val="Антиснег 11.01"/>
      <sheetName val="Итог Бутилацетат 11.01"/>
      <sheetName val="Бутилацетат 11.01"/>
      <sheetName val="Итог Антиснег12.01 "/>
      <sheetName val="Антиснег декабрь"/>
      <sheetName val="Итог Бутилацетат 12.01 "/>
      <sheetName val="Бутилацетат декабрь"/>
      <sheetName val="Итог Антиснег11_01"/>
      <sheetName val="20USD"/>
      <sheetName val="отгр ГОК"/>
    </sheetNames>
    <sheetDataSet>
      <sheetData sheetId="0" refreshError="1">
        <row r="22">
          <cell r="B22">
            <v>29.9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3"/>
  <sheetViews>
    <sheetView view="pageBreakPreview" zoomScale="85" zoomScaleNormal="115" zoomScaleSheetLayoutView="85" workbookViewId="0">
      <selection activeCell="B23" sqref="B23"/>
    </sheetView>
  </sheetViews>
  <sheetFormatPr defaultColWidth="9" defaultRowHeight="13.8" x14ac:dyDescent="0.3"/>
  <cols>
    <col min="1" max="1" width="4.59765625" style="17" customWidth="1"/>
    <col min="2" max="2" width="34.5" style="17" customWidth="1"/>
    <col min="3" max="3" width="12.5" style="17" customWidth="1"/>
    <col min="4" max="4" width="18.3984375" style="17" customWidth="1"/>
    <col min="5" max="5" width="12.5" style="17" customWidth="1"/>
    <col min="6" max="6" width="8.19921875" style="17" customWidth="1"/>
    <col min="7" max="10" width="12.69921875" style="17" customWidth="1"/>
    <col min="11" max="16384" width="9" style="17"/>
  </cols>
  <sheetData>
    <row r="1" spans="1:10" s="33" customFormat="1" x14ac:dyDescent="0.3">
      <c r="A1" s="45" t="s">
        <v>33</v>
      </c>
      <c r="I1" s="45" t="s">
        <v>33</v>
      </c>
    </row>
    <row r="2" spans="1:10" s="33" customFormat="1" x14ac:dyDescent="0.3">
      <c r="A2" s="44" t="s">
        <v>41</v>
      </c>
      <c r="I2" s="44" t="s">
        <v>45</v>
      </c>
    </row>
    <row r="3" spans="1:10" x14ac:dyDescent="0.3">
      <c r="A3" s="44" t="s">
        <v>42</v>
      </c>
      <c r="I3" s="44" t="s">
        <v>42</v>
      </c>
    </row>
    <row r="4" spans="1:10" ht="39.75" customHeight="1" x14ac:dyDescent="0.25">
      <c r="A4" s="46" t="s">
        <v>43</v>
      </c>
      <c r="I4" s="46" t="s">
        <v>43</v>
      </c>
    </row>
    <row r="5" spans="1:10" ht="16.8" x14ac:dyDescent="0.25">
      <c r="A5" s="47" t="s">
        <v>44</v>
      </c>
      <c r="I5" s="47" t="s">
        <v>44</v>
      </c>
    </row>
    <row r="6" spans="1:10" x14ac:dyDescent="0.3">
      <c r="B6" s="49"/>
      <c r="C6" s="49" t="s">
        <v>30</v>
      </c>
      <c r="D6" s="50"/>
      <c r="E6" s="49"/>
      <c r="F6" s="49"/>
      <c r="G6" s="49"/>
      <c r="H6" s="49"/>
      <c r="I6" s="49"/>
      <c r="J6" s="49"/>
    </row>
    <row r="7" spans="1:10" x14ac:dyDescent="0.3">
      <c r="A7" s="48" t="s">
        <v>46</v>
      </c>
      <c r="E7" s="48"/>
      <c r="F7" s="49"/>
      <c r="G7" s="49"/>
      <c r="H7" s="49"/>
      <c r="I7" s="49"/>
      <c r="J7" s="49"/>
    </row>
    <row r="8" spans="1:10" x14ac:dyDescent="0.3">
      <c r="A8" s="97" t="s">
        <v>0</v>
      </c>
      <c r="B8" s="97" t="s">
        <v>12</v>
      </c>
      <c r="C8" s="97" t="s">
        <v>23</v>
      </c>
      <c r="D8" s="97" t="s">
        <v>49</v>
      </c>
      <c r="E8" s="99" t="s">
        <v>25</v>
      </c>
      <c r="F8" s="36" t="s">
        <v>13</v>
      </c>
      <c r="G8" s="37"/>
      <c r="H8" s="37"/>
      <c r="I8" s="37"/>
      <c r="J8" s="38"/>
    </row>
    <row r="9" spans="1:10" x14ac:dyDescent="0.3">
      <c r="A9" s="97"/>
      <c r="B9" s="97"/>
      <c r="C9" s="97"/>
      <c r="D9" s="97"/>
      <c r="E9" s="99"/>
      <c r="F9" s="42" t="s">
        <v>38</v>
      </c>
      <c r="G9" s="40"/>
      <c r="H9" s="40"/>
      <c r="I9" s="40"/>
      <c r="J9" s="41"/>
    </row>
    <row r="10" spans="1:10" x14ac:dyDescent="0.3">
      <c r="A10" s="97"/>
      <c r="B10" s="97"/>
      <c r="C10" s="97"/>
      <c r="D10" s="97"/>
      <c r="E10" s="99"/>
      <c r="F10" s="43" t="s">
        <v>39</v>
      </c>
      <c r="G10" s="39">
        <v>1</v>
      </c>
      <c r="H10" s="39">
        <v>2</v>
      </c>
      <c r="I10" s="39" t="s">
        <v>34</v>
      </c>
      <c r="J10" s="39" t="s">
        <v>35</v>
      </c>
    </row>
    <row r="11" spans="1:10" x14ac:dyDescent="0.3">
      <c r="A11" s="18">
        <v>1</v>
      </c>
      <c r="B11" s="19" t="s">
        <v>17</v>
      </c>
      <c r="C11" s="19"/>
      <c r="D11" s="19"/>
      <c r="E11" s="35"/>
      <c r="F11" s="20"/>
      <c r="G11" s="20"/>
      <c r="H11" s="20"/>
      <c r="I11" s="20"/>
      <c r="J11" s="20"/>
    </row>
    <row r="12" spans="1:10" x14ac:dyDescent="0.3">
      <c r="A12" s="18">
        <v>2</v>
      </c>
      <c r="B12" s="19" t="s">
        <v>1</v>
      </c>
      <c r="C12" s="19"/>
      <c r="D12" s="19"/>
      <c r="E12" s="35"/>
      <c r="F12" s="20"/>
      <c r="G12" s="20"/>
      <c r="H12" s="20"/>
      <c r="I12" s="20"/>
      <c r="J12" s="20"/>
    </row>
    <row r="13" spans="1:10" x14ac:dyDescent="0.3">
      <c r="A13" s="18">
        <v>3</v>
      </c>
      <c r="B13" s="19" t="s">
        <v>18</v>
      </c>
      <c r="C13" s="19"/>
      <c r="D13" s="19"/>
      <c r="E13" s="35"/>
      <c r="F13" s="20"/>
      <c r="G13" s="20"/>
      <c r="H13" s="20"/>
      <c r="I13" s="20"/>
      <c r="J13" s="20"/>
    </row>
    <row r="14" spans="1:10" x14ac:dyDescent="0.3">
      <c r="A14" s="18">
        <v>4</v>
      </c>
      <c r="B14" s="19" t="s">
        <v>20</v>
      </c>
      <c r="C14" s="19"/>
      <c r="D14" s="19"/>
      <c r="E14" s="35"/>
      <c r="F14" s="20"/>
      <c r="G14" s="20"/>
      <c r="H14" s="20"/>
      <c r="I14" s="20"/>
      <c r="J14" s="20"/>
    </row>
    <row r="15" spans="1:10" x14ac:dyDescent="0.3">
      <c r="A15" s="18">
        <v>5</v>
      </c>
      <c r="B15" s="19" t="s">
        <v>19</v>
      </c>
      <c r="C15" s="19"/>
      <c r="D15" s="19"/>
      <c r="E15" s="35"/>
      <c r="F15" s="20"/>
      <c r="G15" s="20"/>
      <c r="H15" s="20"/>
      <c r="I15" s="20"/>
      <c r="J15" s="20"/>
    </row>
    <row r="16" spans="1:10" x14ac:dyDescent="0.3">
      <c r="A16" s="18">
        <v>6</v>
      </c>
      <c r="B16" s="19" t="s">
        <v>2</v>
      </c>
      <c r="C16" s="19"/>
      <c r="D16" s="19"/>
      <c r="E16" s="35"/>
      <c r="F16" s="20"/>
      <c r="G16" s="20"/>
      <c r="H16" s="20"/>
      <c r="I16" s="20"/>
      <c r="J16" s="20"/>
    </row>
    <row r="17" spans="1:10" ht="27.6" x14ac:dyDescent="0.3">
      <c r="A17" s="18">
        <v>7</v>
      </c>
      <c r="B17" s="19" t="s">
        <v>21</v>
      </c>
      <c r="C17" s="19"/>
      <c r="D17" s="19"/>
      <c r="E17" s="35"/>
      <c r="F17" s="20"/>
      <c r="G17" s="20"/>
      <c r="H17" s="20"/>
      <c r="I17" s="20"/>
      <c r="J17" s="20"/>
    </row>
    <row r="18" spans="1:10" ht="27.6" x14ac:dyDescent="0.3">
      <c r="A18" s="18"/>
      <c r="B18" s="21" t="s">
        <v>24</v>
      </c>
      <c r="C18" s="21"/>
      <c r="D18" s="21"/>
      <c r="E18" s="35"/>
      <c r="F18" s="20"/>
      <c r="G18" s="20"/>
      <c r="H18" s="20"/>
      <c r="I18" s="20"/>
      <c r="J18" s="20"/>
    </row>
    <row r="19" spans="1:10" x14ac:dyDescent="0.3">
      <c r="A19" s="18">
        <v>1</v>
      </c>
      <c r="B19" s="19" t="s">
        <v>3</v>
      </c>
      <c r="C19" s="19"/>
      <c r="D19" s="19"/>
      <c r="E19" s="35"/>
      <c r="F19" s="20"/>
      <c r="G19" s="20"/>
      <c r="H19" s="20"/>
      <c r="I19" s="20"/>
      <c r="J19" s="20"/>
    </row>
    <row r="20" spans="1:10" x14ac:dyDescent="0.3">
      <c r="A20" s="18">
        <v>2</v>
      </c>
      <c r="B20" s="19" t="s">
        <v>4</v>
      </c>
      <c r="C20" s="19"/>
      <c r="D20" s="19"/>
      <c r="E20" s="35"/>
      <c r="F20" s="20"/>
      <c r="G20" s="20"/>
      <c r="H20" s="20"/>
      <c r="I20" s="20"/>
      <c r="J20" s="20"/>
    </row>
    <row r="21" spans="1:10" x14ac:dyDescent="0.3">
      <c r="A21" s="18">
        <v>3</v>
      </c>
      <c r="B21" s="19" t="s">
        <v>26</v>
      </c>
      <c r="C21" s="19"/>
      <c r="D21" s="19"/>
      <c r="E21" s="35"/>
      <c r="F21" s="20"/>
      <c r="G21" s="20"/>
      <c r="H21" s="20"/>
      <c r="I21" s="20"/>
      <c r="J21" s="20"/>
    </row>
    <row r="22" spans="1:10" x14ac:dyDescent="0.3">
      <c r="A22" s="18">
        <v>4</v>
      </c>
      <c r="B22" s="19" t="s">
        <v>5</v>
      </c>
      <c r="C22" s="20"/>
      <c r="D22" s="20"/>
      <c r="E22" s="35"/>
      <c r="F22" s="20"/>
      <c r="G22" s="20"/>
      <c r="H22" s="20"/>
      <c r="I22" s="20"/>
      <c r="J22" s="20"/>
    </row>
    <row r="23" spans="1:10" x14ac:dyDescent="0.3">
      <c r="A23" s="20"/>
      <c r="B23" s="21" t="s">
        <v>27</v>
      </c>
      <c r="C23" s="20"/>
      <c r="D23" s="20"/>
      <c r="E23" s="35"/>
      <c r="F23" s="20"/>
      <c r="G23" s="20"/>
      <c r="H23" s="20"/>
      <c r="I23" s="20"/>
      <c r="J23" s="20"/>
    </row>
    <row r="24" spans="1:10" x14ac:dyDescent="0.3">
      <c r="A24" s="20"/>
      <c r="B24" s="21" t="s">
        <v>22</v>
      </c>
      <c r="C24" s="20"/>
      <c r="D24" s="20"/>
      <c r="E24" s="35"/>
      <c r="F24" s="20"/>
      <c r="G24" s="20"/>
      <c r="H24" s="20"/>
      <c r="I24" s="20"/>
      <c r="J24" s="20"/>
    </row>
    <row r="25" spans="1:10" x14ac:dyDescent="0.3">
      <c r="A25" s="20"/>
      <c r="B25" s="19" t="s">
        <v>47</v>
      </c>
      <c r="C25" s="20"/>
      <c r="D25" s="20"/>
      <c r="E25" s="35"/>
      <c r="F25" s="20"/>
      <c r="G25" s="20"/>
      <c r="H25" s="20"/>
      <c r="I25" s="20"/>
      <c r="J25" s="20"/>
    </row>
    <row r="26" spans="1:10" x14ac:dyDescent="0.3">
      <c r="A26" s="20"/>
      <c r="B26" s="21" t="s">
        <v>28</v>
      </c>
      <c r="C26" s="20"/>
      <c r="D26" s="20"/>
      <c r="E26" s="35"/>
      <c r="F26" s="20"/>
      <c r="G26" s="20"/>
      <c r="H26" s="20"/>
      <c r="I26" s="20"/>
      <c r="J26" s="20"/>
    </row>
    <row r="28" spans="1:10" x14ac:dyDescent="0.3">
      <c r="B28" s="34" t="s">
        <v>40</v>
      </c>
    </row>
    <row r="29" spans="1:10" ht="76.5" customHeight="1" x14ac:dyDescent="0.3">
      <c r="B29" s="96" t="s">
        <v>48</v>
      </c>
      <c r="C29" s="98"/>
      <c r="D29" s="98"/>
      <c r="E29" s="98"/>
      <c r="F29" s="98"/>
      <c r="G29" s="98"/>
      <c r="H29" s="98"/>
      <c r="I29" s="98"/>
      <c r="J29" s="98"/>
    </row>
    <row r="31" spans="1:10" ht="14.4" x14ac:dyDescent="0.3">
      <c r="B31" s="91" t="s">
        <v>86</v>
      </c>
    </row>
    <row r="32" spans="1:10" x14ac:dyDescent="0.3">
      <c r="B32" s="96" t="s">
        <v>88</v>
      </c>
      <c r="C32" s="96"/>
      <c r="D32" s="96"/>
      <c r="E32" s="96"/>
      <c r="F32" s="96"/>
      <c r="G32" s="96"/>
      <c r="H32" s="96"/>
      <c r="I32" s="96"/>
      <c r="J32" s="96"/>
    </row>
    <row r="33" spans="2:10" x14ac:dyDescent="0.3">
      <c r="B33" s="96" t="s">
        <v>87</v>
      </c>
      <c r="C33" s="96"/>
      <c r="D33" s="96"/>
      <c r="E33" s="96"/>
      <c r="F33" s="96"/>
      <c r="G33" s="96"/>
      <c r="H33" s="96"/>
      <c r="I33" s="96"/>
      <c r="J33" s="96"/>
    </row>
  </sheetData>
  <mergeCells count="8">
    <mergeCell ref="B32:J32"/>
    <mergeCell ref="B33:J33"/>
    <mergeCell ref="A8:A10"/>
    <mergeCell ref="B29:J29"/>
    <mergeCell ref="C8:C10"/>
    <mergeCell ref="D8:D10"/>
    <mergeCell ref="E8:E10"/>
    <mergeCell ref="B8:B10"/>
  </mergeCells>
  <pageMargins left="0.7" right="0.7" top="0.75" bottom="0.75" header="0.3" footer="0.3"/>
  <pageSetup paperSize="9" scale="8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3"/>
  <sheetViews>
    <sheetView view="pageBreakPreview" zoomScale="85" zoomScaleNormal="100" zoomScaleSheetLayoutView="85" workbookViewId="0">
      <selection activeCell="C6" sqref="C6"/>
    </sheetView>
  </sheetViews>
  <sheetFormatPr defaultColWidth="9" defaultRowHeight="13.8" x14ac:dyDescent="0.3"/>
  <cols>
    <col min="1" max="1" width="4.59765625" style="17" customWidth="1"/>
    <col min="2" max="2" width="34.5" style="17" customWidth="1"/>
    <col min="3" max="3" width="14.19921875" style="17" customWidth="1"/>
    <col min="4" max="4" width="18.3984375" style="17" customWidth="1"/>
    <col min="5" max="5" width="12.5" style="17" customWidth="1"/>
    <col min="6" max="6" width="8.19921875" style="17" customWidth="1"/>
    <col min="7" max="10" width="12.69921875" style="17" customWidth="1"/>
    <col min="11" max="16384" width="9" style="17"/>
  </cols>
  <sheetData>
    <row r="1" spans="1:10" s="33" customFormat="1" x14ac:dyDescent="0.3">
      <c r="A1" s="45" t="s">
        <v>98</v>
      </c>
      <c r="I1" s="45" t="s">
        <v>98</v>
      </c>
    </row>
    <row r="2" spans="1:10" s="33" customFormat="1" x14ac:dyDescent="0.3">
      <c r="A2" s="44" t="s">
        <v>99</v>
      </c>
      <c r="I2" s="44" t="s">
        <v>100</v>
      </c>
    </row>
    <row r="3" spans="1:10" x14ac:dyDescent="0.3">
      <c r="A3" s="44" t="s">
        <v>101</v>
      </c>
      <c r="I3" s="44" t="s">
        <v>101</v>
      </c>
    </row>
    <row r="4" spans="1:10" x14ac:dyDescent="0.25">
      <c r="A4" s="46" t="s">
        <v>43</v>
      </c>
      <c r="I4" s="46" t="s">
        <v>43</v>
      </c>
    </row>
    <row r="5" spans="1:10" ht="16.8" x14ac:dyDescent="0.25">
      <c r="A5" s="47" t="s">
        <v>102</v>
      </c>
      <c r="I5" s="47" t="s">
        <v>102</v>
      </c>
    </row>
    <row r="6" spans="1:10" x14ac:dyDescent="0.3">
      <c r="B6" s="49"/>
      <c r="C6" s="49" t="s">
        <v>151</v>
      </c>
      <c r="D6" s="50"/>
      <c r="E6" s="49"/>
      <c r="F6" s="49"/>
      <c r="G6" s="49"/>
      <c r="H6" s="49"/>
      <c r="I6" s="49"/>
      <c r="J6" s="49"/>
    </row>
    <row r="7" spans="1:10" x14ac:dyDescent="0.3">
      <c r="A7" s="48" t="s">
        <v>103</v>
      </c>
      <c r="E7" s="48"/>
      <c r="F7" s="49"/>
      <c r="G7" s="49"/>
      <c r="H7" s="49"/>
      <c r="I7" s="49"/>
      <c r="J7" s="49"/>
    </row>
    <row r="8" spans="1:10" x14ac:dyDescent="0.3">
      <c r="A8" s="97" t="s">
        <v>0</v>
      </c>
      <c r="B8" s="97" t="s">
        <v>104</v>
      </c>
      <c r="C8" s="97" t="s">
        <v>105</v>
      </c>
      <c r="D8" s="97" t="s">
        <v>106</v>
      </c>
      <c r="E8" s="99" t="s">
        <v>107</v>
      </c>
      <c r="F8" s="36" t="s">
        <v>108</v>
      </c>
      <c r="G8" s="37"/>
      <c r="H8" s="37"/>
      <c r="I8" s="37"/>
      <c r="J8" s="38"/>
    </row>
    <row r="9" spans="1:10" x14ac:dyDescent="0.3">
      <c r="A9" s="97"/>
      <c r="B9" s="97"/>
      <c r="C9" s="97"/>
      <c r="D9" s="97"/>
      <c r="E9" s="99"/>
      <c r="F9" s="42" t="s">
        <v>109</v>
      </c>
      <c r="G9" s="40"/>
      <c r="H9" s="40"/>
      <c r="I9" s="40"/>
      <c r="J9" s="41"/>
    </row>
    <row r="10" spans="1:10" x14ac:dyDescent="0.3">
      <c r="A10" s="97"/>
      <c r="B10" s="97"/>
      <c r="C10" s="97"/>
      <c r="D10" s="97"/>
      <c r="E10" s="99"/>
      <c r="F10" s="43" t="s">
        <v>110</v>
      </c>
      <c r="G10" s="39">
        <v>1</v>
      </c>
      <c r="H10" s="39">
        <v>2</v>
      </c>
      <c r="I10" s="39" t="s">
        <v>34</v>
      </c>
      <c r="J10" s="39" t="s">
        <v>35</v>
      </c>
    </row>
    <row r="11" spans="1:10" x14ac:dyDescent="0.3">
      <c r="A11" s="18">
        <v>1</v>
      </c>
      <c r="B11" s="19" t="s">
        <v>111</v>
      </c>
      <c r="C11" s="19"/>
      <c r="D11" s="19"/>
      <c r="E11" s="35"/>
      <c r="F11" s="20"/>
      <c r="G11" s="20"/>
      <c r="H11" s="20"/>
      <c r="I11" s="20"/>
      <c r="J11" s="20"/>
    </row>
    <row r="12" spans="1:10" x14ac:dyDescent="0.3">
      <c r="A12" s="18">
        <v>2</v>
      </c>
      <c r="B12" s="19" t="s">
        <v>112</v>
      </c>
      <c r="C12" s="19"/>
      <c r="D12" s="19"/>
      <c r="E12" s="35"/>
      <c r="F12" s="20"/>
      <c r="G12" s="20"/>
      <c r="H12" s="20"/>
      <c r="I12" s="20"/>
      <c r="J12" s="20"/>
    </row>
    <row r="13" spans="1:10" x14ac:dyDescent="0.3">
      <c r="A13" s="18">
        <v>3</v>
      </c>
      <c r="B13" s="19" t="s">
        <v>113</v>
      </c>
      <c r="C13" s="19"/>
      <c r="D13" s="19"/>
      <c r="E13" s="35"/>
      <c r="F13" s="20"/>
      <c r="G13" s="20"/>
      <c r="H13" s="20"/>
      <c r="I13" s="20"/>
      <c r="J13" s="20"/>
    </row>
    <row r="14" spans="1:10" x14ac:dyDescent="0.3">
      <c r="A14" s="18">
        <v>4</v>
      </c>
      <c r="B14" s="19" t="s">
        <v>114</v>
      </c>
      <c r="C14" s="19"/>
      <c r="D14" s="19"/>
      <c r="E14" s="35"/>
      <c r="F14" s="20"/>
      <c r="G14" s="20"/>
      <c r="H14" s="20"/>
      <c r="I14" s="20"/>
      <c r="J14" s="20"/>
    </row>
    <row r="15" spans="1:10" x14ac:dyDescent="0.3">
      <c r="A15" s="18">
        <v>5</v>
      </c>
      <c r="B15" s="19" t="s">
        <v>115</v>
      </c>
      <c r="C15" s="19"/>
      <c r="D15" s="19"/>
      <c r="E15" s="35"/>
      <c r="F15" s="20"/>
      <c r="G15" s="20"/>
      <c r="H15" s="20"/>
      <c r="I15" s="20"/>
      <c r="J15" s="20"/>
    </row>
    <row r="16" spans="1:10" x14ac:dyDescent="0.3">
      <c r="A16" s="18">
        <v>6</v>
      </c>
      <c r="B16" s="19" t="s">
        <v>116</v>
      </c>
      <c r="C16" s="19"/>
      <c r="D16" s="19"/>
      <c r="E16" s="35"/>
      <c r="F16" s="20"/>
      <c r="G16" s="20"/>
      <c r="H16" s="20"/>
      <c r="I16" s="20"/>
      <c r="J16" s="20"/>
    </row>
    <row r="17" spans="1:10" ht="27.6" x14ac:dyDescent="0.3">
      <c r="A17" s="18">
        <v>7</v>
      </c>
      <c r="B17" s="19" t="s">
        <v>117</v>
      </c>
      <c r="C17" s="19"/>
      <c r="D17" s="19"/>
      <c r="E17" s="35"/>
      <c r="F17" s="20"/>
      <c r="G17" s="20"/>
      <c r="H17" s="20"/>
      <c r="I17" s="20"/>
      <c r="J17" s="20"/>
    </row>
    <row r="18" spans="1:10" ht="27.6" x14ac:dyDescent="0.3">
      <c r="A18" s="18"/>
      <c r="B18" s="21" t="s">
        <v>118</v>
      </c>
      <c r="C18" s="21"/>
      <c r="D18" s="21"/>
      <c r="E18" s="35"/>
      <c r="F18" s="20"/>
      <c r="G18" s="20"/>
      <c r="H18" s="20"/>
      <c r="I18" s="20"/>
      <c r="J18" s="20"/>
    </row>
    <row r="19" spans="1:10" x14ac:dyDescent="0.3">
      <c r="A19" s="18">
        <v>1</v>
      </c>
      <c r="B19" s="19" t="s">
        <v>119</v>
      </c>
      <c r="C19" s="19"/>
      <c r="D19" s="19"/>
      <c r="E19" s="35"/>
      <c r="F19" s="20"/>
      <c r="G19" s="20"/>
      <c r="H19" s="20"/>
      <c r="I19" s="20"/>
      <c r="J19" s="20"/>
    </row>
    <row r="20" spans="1:10" x14ac:dyDescent="0.3">
      <c r="A20" s="18">
        <v>2</v>
      </c>
      <c r="B20" s="19" t="s">
        <v>120</v>
      </c>
      <c r="C20" s="19"/>
      <c r="D20" s="19"/>
      <c r="E20" s="35"/>
      <c r="F20" s="20"/>
      <c r="G20" s="20"/>
      <c r="H20" s="20"/>
      <c r="I20" s="20"/>
      <c r="J20" s="20"/>
    </row>
    <row r="21" spans="1:10" x14ac:dyDescent="0.3">
      <c r="A21" s="18">
        <v>3</v>
      </c>
      <c r="B21" s="19" t="s">
        <v>121</v>
      </c>
      <c r="C21" s="19"/>
      <c r="D21" s="19"/>
      <c r="E21" s="35"/>
      <c r="F21" s="20"/>
      <c r="G21" s="20"/>
      <c r="H21" s="20"/>
      <c r="I21" s="20"/>
      <c r="J21" s="20"/>
    </row>
    <row r="22" spans="1:10" x14ac:dyDescent="0.3">
      <c r="A22" s="18">
        <v>4</v>
      </c>
      <c r="B22" s="19" t="s">
        <v>122</v>
      </c>
      <c r="C22" s="20"/>
      <c r="D22" s="20"/>
      <c r="E22" s="35"/>
      <c r="F22" s="20"/>
      <c r="G22" s="20"/>
      <c r="H22" s="20"/>
      <c r="I22" s="20"/>
      <c r="J22" s="20"/>
    </row>
    <row r="23" spans="1:10" x14ac:dyDescent="0.3">
      <c r="A23" s="20"/>
      <c r="B23" s="21" t="s">
        <v>152</v>
      </c>
      <c r="C23" s="20"/>
      <c r="D23" s="20"/>
      <c r="E23" s="35"/>
      <c r="F23" s="20"/>
      <c r="G23" s="20"/>
      <c r="H23" s="20"/>
      <c r="I23" s="20"/>
      <c r="J23" s="20"/>
    </row>
    <row r="24" spans="1:10" x14ac:dyDescent="0.3">
      <c r="A24" s="20"/>
      <c r="B24" s="21" t="s">
        <v>123</v>
      </c>
      <c r="C24" s="20"/>
      <c r="D24" s="20"/>
      <c r="E24" s="35"/>
      <c r="F24" s="20"/>
      <c r="G24" s="20"/>
      <c r="H24" s="20"/>
      <c r="I24" s="20"/>
      <c r="J24" s="20"/>
    </row>
    <row r="25" spans="1:10" x14ac:dyDescent="0.3">
      <c r="A25" s="20"/>
      <c r="B25" s="19" t="s">
        <v>124</v>
      </c>
      <c r="C25" s="20"/>
      <c r="D25" s="20"/>
      <c r="E25" s="35"/>
      <c r="F25" s="20"/>
      <c r="G25" s="20"/>
      <c r="H25" s="20"/>
      <c r="I25" s="20"/>
      <c r="J25" s="20"/>
    </row>
    <row r="26" spans="1:10" x14ac:dyDescent="0.3">
      <c r="A26" s="20"/>
      <c r="B26" s="21" t="s">
        <v>153</v>
      </c>
      <c r="C26" s="20"/>
      <c r="D26" s="20"/>
      <c r="E26" s="35"/>
      <c r="F26" s="20"/>
      <c r="G26" s="20"/>
      <c r="H26" s="20"/>
      <c r="I26" s="20"/>
      <c r="J26" s="20"/>
    </row>
    <row r="28" spans="1:10" x14ac:dyDescent="0.3">
      <c r="B28" s="34" t="s">
        <v>126</v>
      </c>
    </row>
    <row r="29" spans="1:10" ht="76.5" customHeight="1" x14ac:dyDescent="0.3">
      <c r="B29" s="96" t="s">
        <v>127</v>
      </c>
      <c r="C29" s="98"/>
      <c r="D29" s="98"/>
      <c r="E29" s="98"/>
      <c r="F29" s="98"/>
      <c r="G29" s="98"/>
      <c r="H29" s="98"/>
      <c r="I29" s="98"/>
      <c r="J29" s="98"/>
    </row>
    <row r="30" spans="1:10" ht="12.75" customHeight="1" x14ac:dyDescent="0.3">
      <c r="B30" s="93"/>
      <c r="C30" s="94"/>
      <c r="D30" s="94"/>
      <c r="E30" s="94"/>
      <c r="F30" s="94"/>
      <c r="G30" s="94"/>
      <c r="H30" s="94"/>
      <c r="I30" s="94"/>
      <c r="J30" s="94"/>
    </row>
    <row r="31" spans="1:10" ht="14.4" x14ac:dyDescent="0.3">
      <c r="B31" s="91" t="s">
        <v>155</v>
      </c>
    </row>
    <row r="32" spans="1:10" x14ac:dyDescent="0.3">
      <c r="B32" s="96" t="s">
        <v>154</v>
      </c>
      <c r="C32" s="96"/>
      <c r="D32" s="96"/>
      <c r="E32" s="96"/>
      <c r="F32" s="96"/>
      <c r="G32" s="96"/>
      <c r="H32" s="96"/>
      <c r="I32" s="96"/>
      <c r="J32" s="96"/>
    </row>
    <row r="33" spans="2:2" x14ac:dyDescent="0.3">
      <c r="B33" s="34" t="s">
        <v>150</v>
      </c>
    </row>
  </sheetData>
  <mergeCells count="7">
    <mergeCell ref="B32:J32"/>
    <mergeCell ref="A8:A10"/>
    <mergeCell ref="B8:B10"/>
    <mergeCell ref="C8:C10"/>
    <mergeCell ref="D8:D10"/>
    <mergeCell ref="E8:E10"/>
    <mergeCell ref="B29:J29"/>
  </mergeCells>
  <pageMargins left="0.7" right="0.7" top="0.75" bottom="0.75" header="0.3" footer="0.3"/>
  <pageSetup paperSize="9" scale="86" orientation="landscape" r:id="rId1"/>
  <colBreaks count="1" manualBreakCount="1">
    <brk id="1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7"/>
  <sheetViews>
    <sheetView view="pageBreakPreview" zoomScale="85" zoomScaleNormal="115" zoomScaleSheetLayoutView="85" workbookViewId="0">
      <selection activeCell="D33" sqref="D33"/>
    </sheetView>
  </sheetViews>
  <sheetFormatPr defaultColWidth="9" defaultRowHeight="13.8" x14ac:dyDescent="0.3"/>
  <cols>
    <col min="1" max="1" width="4.59765625" style="17" customWidth="1"/>
    <col min="2" max="2" width="34.5" style="17" customWidth="1"/>
    <col min="3" max="3" width="12.5" style="17" customWidth="1"/>
    <col min="4" max="4" width="16.09765625" style="17" customWidth="1"/>
    <col min="5" max="5" width="12.5" style="17" customWidth="1"/>
    <col min="6" max="6" width="8.3984375" style="17" customWidth="1"/>
    <col min="7" max="7" width="6.69921875" style="17" bestFit="1" customWidth="1"/>
    <col min="8" max="8" width="7" style="17" bestFit="1" customWidth="1"/>
    <col min="9" max="12" width="6.69921875" style="17" bestFit="1" customWidth="1"/>
    <col min="13" max="13" width="8.3984375" style="17" bestFit="1" customWidth="1"/>
    <col min="14" max="14" width="8" style="17" bestFit="1" customWidth="1"/>
    <col min="15" max="15" width="7" style="17" bestFit="1" customWidth="1"/>
    <col min="16" max="16" width="7.8984375" style="17" bestFit="1" customWidth="1"/>
    <col min="17" max="17" width="6.8984375" style="17" bestFit="1" customWidth="1"/>
    <col min="18" max="18" width="8" style="17" bestFit="1" customWidth="1"/>
    <col min="19" max="19" width="6.69921875" style="17" bestFit="1" customWidth="1"/>
    <col min="20" max="20" width="6.8984375" style="17" bestFit="1" customWidth="1"/>
    <col min="21" max="21" width="7.09765625" style="17" customWidth="1"/>
    <col min="22" max="24" width="6.69921875" style="17" bestFit="1" customWidth="1"/>
    <col min="25" max="25" width="8.8984375" style="17" bestFit="1" customWidth="1"/>
    <col min="26" max="16384" width="9" style="17"/>
  </cols>
  <sheetData>
    <row r="1" spans="1:25" x14ac:dyDescent="0.3">
      <c r="U1" s="84" t="s">
        <v>84</v>
      </c>
    </row>
    <row r="2" spans="1:25" s="33" customFormat="1" x14ac:dyDescent="0.3">
      <c r="A2" s="45" t="s">
        <v>33</v>
      </c>
      <c r="U2" s="45" t="s">
        <v>33</v>
      </c>
    </row>
    <row r="3" spans="1:25" s="33" customFormat="1" x14ac:dyDescent="0.3">
      <c r="A3" s="44" t="s">
        <v>60</v>
      </c>
      <c r="U3" s="44" t="s">
        <v>61</v>
      </c>
    </row>
    <row r="4" spans="1:25" x14ac:dyDescent="0.3">
      <c r="A4" s="44" t="s">
        <v>80</v>
      </c>
      <c r="U4" s="44" t="s">
        <v>80</v>
      </c>
    </row>
    <row r="5" spans="1:25" ht="39.75" customHeight="1" x14ac:dyDescent="0.25">
      <c r="A5" s="46" t="s">
        <v>43</v>
      </c>
      <c r="U5" s="46" t="s">
        <v>43</v>
      </c>
    </row>
    <row r="6" spans="1:25" ht="16.8" x14ac:dyDescent="0.25">
      <c r="A6" s="47" t="s">
        <v>44</v>
      </c>
      <c r="U6" s="47" t="s">
        <v>44</v>
      </c>
    </row>
    <row r="7" spans="1:25" x14ac:dyDescent="0.3">
      <c r="B7" s="49"/>
      <c r="D7" s="50"/>
      <c r="E7" s="49"/>
      <c r="F7" s="49" t="s">
        <v>30</v>
      </c>
      <c r="G7" s="49"/>
      <c r="H7" s="49"/>
      <c r="I7" s="49"/>
      <c r="J7" s="49"/>
      <c r="K7" s="49"/>
      <c r="L7" s="49"/>
      <c r="M7" s="49"/>
      <c r="N7" s="49"/>
      <c r="O7" s="49"/>
      <c r="P7" s="49"/>
      <c r="Q7" s="49"/>
      <c r="R7" s="49"/>
      <c r="S7" s="49"/>
      <c r="T7" s="49"/>
      <c r="U7" s="49"/>
      <c r="V7" s="49"/>
      <c r="W7" s="49"/>
      <c r="X7" s="49"/>
      <c r="Y7" s="49"/>
    </row>
    <row r="8" spans="1:25" x14ac:dyDescent="0.3">
      <c r="A8" s="48" t="s">
        <v>82</v>
      </c>
      <c r="E8" s="48"/>
      <c r="F8" s="49"/>
      <c r="G8" s="49"/>
      <c r="H8" s="49"/>
      <c r="I8" s="49"/>
      <c r="J8" s="49"/>
      <c r="K8" s="49"/>
      <c r="L8" s="49"/>
      <c r="M8" s="49"/>
      <c r="N8" s="49"/>
      <c r="O8" s="49"/>
      <c r="P8" s="49"/>
      <c r="Q8" s="49"/>
      <c r="R8" s="49"/>
      <c r="S8" s="49"/>
      <c r="T8" s="49"/>
      <c r="U8" s="49"/>
      <c r="V8" s="49"/>
      <c r="W8" s="49"/>
      <c r="X8" s="49"/>
      <c r="Y8" s="49"/>
    </row>
    <row r="9" spans="1:25" ht="34.5" customHeight="1" x14ac:dyDescent="0.3">
      <c r="A9" s="97" t="s">
        <v>0</v>
      </c>
      <c r="B9" s="97" t="s">
        <v>12</v>
      </c>
      <c r="C9" s="97" t="s">
        <v>23</v>
      </c>
      <c r="D9" s="97" t="s">
        <v>85</v>
      </c>
      <c r="E9" s="99" t="s">
        <v>25</v>
      </c>
      <c r="F9" s="36" t="s">
        <v>36</v>
      </c>
      <c r="G9" s="68"/>
      <c r="H9" s="68"/>
      <c r="I9" s="68"/>
      <c r="J9" s="68"/>
      <c r="K9" s="68"/>
      <c r="L9" s="68"/>
      <c r="M9" s="68"/>
      <c r="N9" s="68"/>
      <c r="O9" s="68"/>
      <c r="P9" s="68"/>
      <c r="Q9" s="68"/>
      <c r="R9" s="68"/>
      <c r="S9" s="68"/>
      <c r="T9" s="68"/>
      <c r="U9" s="68"/>
      <c r="V9" s="37"/>
      <c r="W9" s="37"/>
      <c r="X9" s="37"/>
      <c r="Y9" s="38"/>
    </row>
    <row r="10" spans="1:25" x14ac:dyDescent="0.3">
      <c r="A10" s="97"/>
      <c r="B10" s="97"/>
      <c r="C10" s="97"/>
      <c r="D10" s="97"/>
      <c r="E10" s="99"/>
      <c r="F10" s="70">
        <v>2022</v>
      </c>
      <c r="G10" s="62"/>
      <c r="H10" s="62"/>
      <c r="I10" s="62"/>
      <c r="J10" s="53"/>
      <c r="K10" s="53"/>
      <c r="L10" s="53"/>
      <c r="M10" s="53"/>
      <c r="N10" s="53"/>
      <c r="O10" s="53"/>
      <c r="P10" s="53"/>
      <c r="Q10" s="63">
        <v>2023</v>
      </c>
      <c r="R10" s="53"/>
      <c r="S10" s="69"/>
      <c r="T10" s="69"/>
      <c r="U10" s="69"/>
      <c r="V10" s="40"/>
      <c r="W10" s="40"/>
      <c r="X10" s="40"/>
      <c r="Y10" s="41"/>
    </row>
    <row r="11" spans="1:25" x14ac:dyDescent="0.3">
      <c r="A11" s="97"/>
      <c r="B11" s="97"/>
      <c r="C11" s="97"/>
      <c r="D11" s="97"/>
      <c r="E11" s="99"/>
      <c r="F11" s="23" t="s">
        <v>63</v>
      </c>
      <c r="G11" s="23" t="s">
        <v>64</v>
      </c>
      <c r="H11" s="23" t="s">
        <v>65</v>
      </c>
      <c r="I11" s="23" t="s">
        <v>66</v>
      </c>
      <c r="J11" s="23" t="s">
        <v>67</v>
      </c>
      <c r="K11" s="23" t="s">
        <v>68</v>
      </c>
      <c r="L11" s="23" t="s">
        <v>69</v>
      </c>
      <c r="M11" s="23" t="s">
        <v>70</v>
      </c>
      <c r="N11" s="23" t="s">
        <v>71</v>
      </c>
      <c r="O11" s="23" t="s">
        <v>72</v>
      </c>
      <c r="P11" s="23" t="s">
        <v>73</v>
      </c>
      <c r="Q11" s="23" t="s">
        <v>62</v>
      </c>
      <c r="R11" s="23" t="s">
        <v>63</v>
      </c>
      <c r="S11" s="23" t="s">
        <v>64</v>
      </c>
      <c r="T11" s="23" t="s">
        <v>65</v>
      </c>
      <c r="U11" s="23" t="s">
        <v>66</v>
      </c>
      <c r="V11" s="23" t="s">
        <v>67</v>
      </c>
      <c r="W11" s="23" t="s">
        <v>68</v>
      </c>
      <c r="X11" s="23" t="s">
        <v>69</v>
      </c>
      <c r="Y11" s="23" t="s">
        <v>70</v>
      </c>
    </row>
    <row r="12" spans="1:25" x14ac:dyDescent="0.3">
      <c r="A12" s="18">
        <v>1</v>
      </c>
      <c r="B12" s="19" t="s">
        <v>17</v>
      </c>
      <c r="C12" s="57">
        <v>14181.158589355164</v>
      </c>
      <c r="D12" s="57">
        <v>13059.83452</v>
      </c>
      <c r="E12" s="59">
        <f>C12-D12</f>
        <v>1121.3240693551634</v>
      </c>
      <c r="F12" s="78">
        <f>E12</f>
        <v>1121.3240693551634</v>
      </c>
      <c r="G12" s="72"/>
      <c r="H12" s="72"/>
      <c r="I12" s="72"/>
      <c r="J12" s="73"/>
      <c r="K12" s="73"/>
      <c r="L12" s="73"/>
      <c r="M12" s="73"/>
      <c r="N12" s="73"/>
      <c r="O12" s="73"/>
      <c r="P12" s="73"/>
      <c r="Q12" s="73"/>
      <c r="R12" s="73"/>
      <c r="S12" s="73"/>
      <c r="T12" s="73"/>
      <c r="U12" s="73"/>
      <c r="V12" s="73"/>
      <c r="W12" s="73"/>
      <c r="X12" s="73"/>
      <c r="Y12" s="73"/>
    </row>
    <row r="13" spans="1:25" x14ac:dyDescent="0.3">
      <c r="A13" s="18">
        <v>2</v>
      </c>
      <c r="B13" s="19" t="s">
        <v>1</v>
      </c>
      <c r="C13" s="57">
        <v>769619.43045343948</v>
      </c>
      <c r="D13" s="57"/>
      <c r="E13" s="59">
        <f t="shared" ref="E13:E18" si="0">C13-D13</f>
        <v>769619.43045343948</v>
      </c>
      <c r="F13" s="74">
        <f>E13/7</f>
        <v>109945.63292191993</v>
      </c>
      <c r="G13" s="74">
        <v>109945.63292191993</v>
      </c>
      <c r="H13" s="74">
        <v>109945.63292191993</v>
      </c>
      <c r="I13" s="74">
        <v>109945.63292191993</v>
      </c>
      <c r="J13" s="74">
        <v>109945.63292191993</v>
      </c>
      <c r="K13" s="74">
        <v>109945.63292191993</v>
      </c>
      <c r="L13" s="74">
        <v>109945.63292191993</v>
      </c>
      <c r="M13" s="75"/>
      <c r="N13" s="75"/>
      <c r="O13" s="75"/>
      <c r="P13" s="75"/>
      <c r="Q13" s="75"/>
      <c r="R13" s="75"/>
      <c r="S13" s="75"/>
      <c r="T13" s="75"/>
      <c r="U13" s="75"/>
      <c r="V13" s="75"/>
      <c r="W13" s="75"/>
      <c r="X13" s="75"/>
      <c r="Y13" s="75"/>
    </row>
    <row r="14" spans="1:25" x14ac:dyDescent="0.3">
      <c r="A14" s="18">
        <v>3</v>
      </c>
      <c r="B14" s="19" t="s">
        <v>18</v>
      </c>
      <c r="C14" s="57">
        <v>1510747.487615742</v>
      </c>
      <c r="D14" s="57"/>
      <c r="E14" s="59">
        <f t="shared" si="0"/>
        <v>1510747.487615742</v>
      </c>
      <c r="F14" s="72"/>
      <c r="G14" s="72"/>
      <c r="H14" s="72"/>
      <c r="I14" s="72"/>
      <c r="J14" s="71">
        <f>E14/11</f>
        <v>137340.68069234019</v>
      </c>
      <c r="K14" s="71">
        <v>137340.68069234019</v>
      </c>
      <c r="L14" s="71">
        <v>137340.68069234019</v>
      </c>
      <c r="M14" s="71">
        <v>137340.68069234019</v>
      </c>
      <c r="N14" s="71">
        <v>137340.68069234019</v>
      </c>
      <c r="O14" s="71">
        <v>137340.68069234019</v>
      </c>
      <c r="P14" s="71">
        <v>137340.68069234019</v>
      </c>
      <c r="Q14" s="71">
        <v>137340.68069234019</v>
      </c>
      <c r="R14" s="71">
        <v>137340.68069234019</v>
      </c>
      <c r="S14" s="71">
        <v>137340.68069234019</v>
      </c>
      <c r="T14" s="71">
        <v>137340.68069234019</v>
      </c>
      <c r="U14" s="73"/>
      <c r="V14" s="73"/>
      <c r="W14" s="73"/>
      <c r="X14" s="73"/>
      <c r="Y14" s="73"/>
    </row>
    <row r="15" spans="1:25" x14ac:dyDescent="0.3">
      <c r="A15" s="18">
        <v>4</v>
      </c>
      <c r="B15" s="19" t="s">
        <v>20</v>
      </c>
      <c r="C15" s="57">
        <v>2377911.4115886325</v>
      </c>
      <c r="D15" s="57"/>
      <c r="E15" s="59">
        <f t="shared" si="0"/>
        <v>2377911.4115886325</v>
      </c>
      <c r="F15" s="76"/>
      <c r="G15" s="76"/>
      <c r="H15" s="76"/>
      <c r="I15" s="76"/>
      <c r="J15" s="74">
        <f>E15/16</f>
        <v>148619.46322428953</v>
      </c>
      <c r="K15" s="74">
        <v>148619.46322428953</v>
      </c>
      <c r="L15" s="74">
        <v>148619.46322428953</v>
      </c>
      <c r="M15" s="74">
        <v>148619.46322428953</v>
      </c>
      <c r="N15" s="74">
        <v>148619.46322428953</v>
      </c>
      <c r="O15" s="74">
        <v>148619.46322428953</v>
      </c>
      <c r="P15" s="74">
        <v>148619.46322428953</v>
      </c>
      <c r="Q15" s="74">
        <v>148619.46322428953</v>
      </c>
      <c r="R15" s="74">
        <v>148619.46322428953</v>
      </c>
      <c r="S15" s="74">
        <v>148619.46322428953</v>
      </c>
      <c r="T15" s="74">
        <v>148619.46322428953</v>
      </c>
      <c r="U15" s="74">
        <v>148619.46322428953</v>
      </c>
      <c r="V15" s="74">
        <v>148619.46322428953</v>
      </c>
      <c r="W15" s="74">
        <v>148619.46322428953</v>
      </c>
      <c r="X15" s="74">
        <v>148619.46322428953</v>
      </c>
      <c r="Y15" s="74">
        <v>148619.46322428953</v>
      </c>
    </row>
    <row r="16" spans="1:25" x14ac:dyDescent="0.3">
      <c r="A16" s="18">
        <v>5</v>
      </c>
      <c r="B16" s="19" t="s">
        <v>19</v>
      </c>
      <c r="C16" s="57">
        <v>1351000</v>
      </c>
      <c r="D16" s="57"/>
      <c r="E16" s="59">
        <f t="shared" si="0"/>
        <v>1351000</v>
      </c>
      <c r="F16" s="72"/>
      <c r="G16" s="72"/>
      <c r="H16" s="72"/>
      <c r="I16" s="72"/>
      <c r="J16" s="72"/>
      <c r="K16" s="73"/>
      <c r="L16" s="73"/>
      <c r="M16" s="73"/>
      <c r="N16" s="71">
        <f>E16/11</f>
        <v>122818.18181818182</v>
      </c>
      <c r="O16" s="71">
        <v>122818.18181818182</v>
      </c>
      <c r="P16" s="71">
        <v>122818.18181818182</v>
      </c>
      <c r="Q16" s="71">
        <v>122818.18181818182</v>
      </c>
      <c r="R16" s="71">
        <v>122818.18181818182</v>
      </c>
      <c r="S16" s="71">
        <v>122818.18181818182</v>
      </c>
      <c r="T16" s="71">
        <v>122818.18181818182</v>
      </c>
      <c r="U16" s="71">
        <v>122818.18181818182</v>
      </c>
      <c r="V16" s="71">
        <v>122818.18181818182</v>
      </c>
      <c r="W16" s="71">
        <v>122818.18181818182</v>
      </c>
      <c r="X16" s="71">
        <v>122818.18181818182</v>
      </c>
      <c r="Y16" s="73"/>
    </row>
    <row r="17" spans="1:25" x14ac:dyDescent="0.3">
      <c r="A17" s="18">
        <v>6</v>
      </c>
      <c r="B17" s="19" t="s">
        <v>2</v>
      </c>
      <c r="C17" s="57">
        <v>150114.22270000001</v>
      </c>
      <c r="D17" s="57"/>
      <c r="E17" s="59">
        <f t="shared" si="0"/>
        <v>150114.22270000001</v>
      </c>
      <c r="F17" s="77"/>
      <c r="G17" s="77"/>
      <c r="H17" s="77"/>
      <c r="I17" s="77"/>
      <c r="J17" s="76"/>
      <c r="K17" s="75"/>
      <c r="L17" s="75"/>
      <c r="M17" s="75"/>
      <c r="N17" s="75"/>
      <c r="O17" s="75"/>
      <c r="P17" s="75"/>
      <c r="Q17" s="75"/>
      <c r="R17" s="75"/>
      <c r="S17" s="75"/>
      <c r="T17" s="75"/>
      <c r="U17" s="74">
        <f>E17/4</f>
        <v>37528.555675000003</v>
      </c>
      <c r="V17" s="74">
        <v>37528.555675000003</v>
      </c>
      <c r="W17" s="74">
        <v>37528.555675000003</v>
      </c>
      <c r="X17" s="74">
        <v>37528.555675000003</v>
      </c>
      <c r="Y17" s="75"/>
    </row>
    <row r="18" spans="1:25" ht="27.6" x14ac:dyDescent="0.3">
      <c r="A18" s="18">
        <v>7</v>
      </c>
      <c r="B18" s="19" t="s">
        <v>21</v>
      </c>
      <c r="C18" s="57">
        <v>255812.45219193303</v>
      </c>
      <c r="D18" s="57"/>
      <c r="E18" s="59">
        <f t="shared" si="0"/>
        <v>255812.45219193303</v>
      </c>
      <c r="F18" s="73"/>
      <c r="G18" s="73"/>
      <c r="H18" s="73"/>
      <c r="I18" s="73"/>
      <c r="J18" s="73"/>
      <c r="K18" s="73"/>
      <c r="L18" s="73"/>
      <c r="M18" s="73"/>
      <c r="N18" s="73"/>
      <c r="O18" s="73"/>
      <c r="P18" s="73"/>
      <c r="Q18" s="73"/>
      <c r="R18" s="73"/>
      <c r="S18" s="73"/>
      <c r="T18" s="73"/>
      <c r="U18" s="73"/>
      <c r="V18" s="71">
        <f>E18/4</f>
        <v>63953.113047983257</v>
      </c>
      <c r="W18" s="71">
        <v>63953.113047983257</v>
      </c>
      <c r="X18" s="71">
        <v>63953.113047983257</v>
      </c>
      <c r="Y18" s="71">
        <v>63953.113047983257</v>
      </c>
    </row>
    <row r="19" spans="1:25" ht="27.6" x14ac:dyDescent="0.3">
      <c r="A19" s="18"/>
      <c r="B19" s="21" t="s">
        <v>24</v>
      </c>
      <c r="C19" s="58">
        <f>C12+C13+C14+C15+C16+C17+C18</f>
        <v>6429386.163139102</v>
      </c>
      <c r="D19" s="57"/>
      <c r="E19" s="60">
        <f>E12+E13+E14+E15+E16+E17+E18</f>
        <v>6416326.328619102</v>
      </c>
      <c r="F19" s="58">
        <f>SUM(F12:F18)</f>
        <v>111066.95699127509</v>
      </c>
      <c r="G19" s="58">
        <f t="shared" ref="G19:Y19" si="1">SUM(G12:G18)</f>
        <v>109945.63292191993</v>
      </c>
      <c r="H19" s="58">
        <f t="shared" si="1"/>
        <v>109945.63292191993</v>
      </c>
      <c r="I19" s="58">
        <f t="shared" si="1"/>
        <v>109945.63292191993</v>
      </c>
      <c r="J19" s="58">
        <f t="shared" si="1"/>
        <v>395905.77683854965</v>
      </c>
      <c r="K19" s="58">
        <f t="shared" si="1"/>
        <v>395905.77683854965</v>
      </c>
      <c r="L19" s="58">
        <f t="shared" si="1"/>
        <v>395905.77683854965</v>
      </c>
      <c r="M19" s="58">
        <f t="shared" si="1"/>
        <v>285960.14391662972</v>
      </c>
      <c r="N19" s="58">
        <f t="shared" si="1"/>
        <v>408778.32573481154</v>
      </c>
      <c r="O19" s="58">
        <f t="shared" si="1"/>
        <v>408778.32573481154</v>
      </c>
      <c r="P19" s="58">
        <f t="shared" si="1"/>
        <v>408778.32573481154</v>
      </c>
      <c r="Q19" s="58">
        <f t="shared" si="1"/>
        <v>408778.32573481154</v>
      </c>
      <c r="R19" s="58">
        <f t="shared" si="1"/>
        <v>408778.32573481154</v>
      </c>
      <c r="S19" s="58">
        <f t="shared" si="1"/>
        <v>408778.32573481154</v>
      </c>
      <c r="T19" s="58">
        <f t="shared" si="1"/>
        <v>408778.32573481154</v>
      </c>
      <c r="U19" s="58">
        <f t="shared" si="1"/>
        <v>308966.20071747137</v>
      </c>
      <c r="V19" s="58">
        <f t="shared" si="1"/>
        <v>372919.31376545463</v>
      </c>
      <c r="W19" s="58">
        <f t="shared" si="1"/>
        <v>372919.31376545463</v>
      </c>
      <c r="X19" s="58">
        <f t="shared" si="1"/>
        <v>372919.31376545463</v>
      </c>
      <c r="Y19" s="58">
        <f t="shared" si="1"/>
        <v>212572.5762722728</v>
      </c>
    </row>
    <row r="20" spans="1:25" x14ac:dyDescent="0.3">
      <c r="A20" s="18">
        <v>1</v>
      </c>
      <c r="B20" s="19" t="s">
        <v>3</v>
      </c>
      <c r="C20" s="57">
        <v>172974.93292799997</v>
      </c>
      <c r="D20" s="57">
        <v>172974.93292799997</v>
      </c>
      <c r="E20" s="59">
        <f>C20-D20</f>
        <v>0</v>
      </c>
      <c r="F20" s="57"/>
      <c r="G20" s="57"/>
      <c r="H20" s="57"/>
      <c r="I20" s="57"/>
      <c r="J20" s="57"/>
      <c r="K20" s="57"/>
      <c r="L20" s="57"/>
      <c r="M20" s="57"/>
      <c r="N20" s="57"/>
      <c r="O20" s="57"/>
      <c r="P20" s="57"/>
      <c r="Q20" s="57"/>
      <c r="R20" s="57"/>
      <c r="S20" s="57"/>
      <c r="T20" s="57"/>
      <c r="U20" s="57"/>
      <c r="V20" s="57"/>
      <c r="W20" s="57"/>
      <c r="X20" s="57"/>
      <c r="Y20" s="57"/>
    </row>
    <row r="21" spans="1:25" x14ac:dyDescent="0.3">
      <c r="A21" s="18">
        <v>2</v>
      </c>
      <c r="B21" s="19" t="s">
        <v>4</v>
      </c>
      <c r="C21" s="57">
        <v>19219.436992000003</v>
      </c>
      <c r="D21" s="57">
        <v>19219.436992000003</v>
      </c>
      <c r="E21" s="59">
        <f t="shared" ref="E21:E26" si="2">C21-D21</f>
        <v>0</v>
      </c>
      <c r="F21" s="57"/>
      <c r="G21" s="57"/>
      <c r="H21" s="57"/>
      <c r="I21" s="57"/>
      <c r="J21" s="57"/>
      <c r="K21" s="57"/>
      <c r="L21" s="57"/>
      <c r="M21" s="57"/>
      <c r="N21" s="57"/>
      <c r="O21" s="57"/>
      <c r="P21" s="57"/>
      <c r="Q21" s="57"/>
      <c r="R21" s="57"/>
      <c r="S21" s="57"/>
      <c r="T21" s="57"/>
      <c r="U21" s="57"/>
      <c r="V21" s="57"/>
      <c r="W21" s="57"/>
      <c r="X21" s="57"/>
      <c r="Y21" s="57"/>
    </row>
    <row r="22" spans="1:25" x14ac:dyDescent="0.3">
      <c r="A22" s="18">
        <v>3</v>
      </c>
      <c r="B22" s="19" t="s">
        <v>26</v>
      </c>
      <c r="C22" s="57">
        <v>146783.09632000001</v>
      </c>
      <c r="E22" s="59">
        <f t="shared" si="2"/>
        <v>146783.09632000001</v>
      </c>
      <c r="F22" s="57">
        <f>F19*($E$22/$E$19)</f>
        <v>2540.823363877792</v>
      </c>
      <c r="G22" s="57">
        <f t="shared" ref="G22:Y22" si="3">G19*($E$22/$E$19)</f>
        <v>2515.1713925707909</v>
      </c>
      <c r="H22" s="57">
        <f t="shared" si="3"/>
        <v>2515.1713925707909</v>
      </c>
      <c r="I22" s="57">
        <f t="shared" si="3"/>
        <v>2515.1713925707909</v>
      </c>
      <c r="J22" s="57">
        <f t="shared" si="3"/>
        <v>9056.9389396757761</v>
      </c>
      <c r="K22" s="57">
        <f t="shared" si="3"/>
        <v>9056.9389396757761</v>
      </c>
      <c r="L22" s="57">
        <f t="shared" si="3"/>
        <v>9056.9389396757761</v>
      </c>
      <c r="M22" s="57">
        <f t="shared" si="3"/>
        <v>6541.7675471049861</v>
      </c>
      <c r="N22" s="57">
        <f t="shared" si="3"/>
        <v>9351.4178186717218</v>
      </c>
      <c r="O22" s="57">
        <f t="shared" si="3"/>
        <v>9351.4178186717218</v>
      </c>
      <c r="P22" s="57">
        <f t="shared" si="3"/>
        <v>9351.4178186717218</v>
      </c>
      <c r="Q22" s="57">
        <f t="shared" si="3"/>
        <v>9351.4178186717218</v>
      </c>
      <c r="R22" s="57">
        <f t="shared" si="3"/>
        <v>9351.4178186717218</v>
      </c>
      <c r="S22" s="57">
        <f t="shared" si="3"/>
        <v>9351.4178186717218</v>
      </c>
      <c r="T22" s="57">
        <f t="shared" si="3"/>
        <v>9351.4178186717218</v>
      </c>
      <c r="U22" s="57">
        <f t="shared" si="3"/>
        <v>7068.0656308354146</v>
      </c>
      <c r="V22" s="57">
        <f t="shared" si="3"/>
        <v>8531.089091879714</v>
      </c>
      <c r="W22" s="57">
        <f t="shared" si="3"/>
        <v>8531.089091879714</v>
      </c>
      <c r="X22" s="57">
        <f t="shared" si="3"/>
        <v>8531.089091879714</v>
      </c>
      <c r="Y22" s="57">
        <f t="shared" si="3"/>
        <v>4862.9167751009254</v>
      </c>
    </row>
    <row r="23" spans="1:25" x14ac:dyDescent="0.3">
      <c r="A23" s="18">
        <v>4</v>
      </c>
      <c r="B23" s="19" t="s">
        <v>5</v>
      </c>
      <c r="C23" s="57">
        <v>50553.919360000007</v>
      </c>
      <c r="D23" s="57"/>
      <c r="E23" s="59">
        <f t="shared" si="2"/>
        <v>50553.919360000007</v>
      </c>
      <c r="F23" s="57">
        <f>F19*($E$23/$E$19)</f>
        <v>875.09108791010033</v>
      </c>
      <c r="G23" s="57">
        <f t="shared" ref="G23:Y23" si="4">G19*($E$23/$E$19)</f>
        <v>866.25623075425983</v>
      </c>
      <c r="H23" s="57">
        <f t="shared" si="4"/>
        <v>866.25623075425983</v>
      </c>
      <c r="I23" s="57">
        <f t="shared" si="4"/>
        <v>866.25623075425983</v>
      </c>
      <c r="J23" s="57">
        <f t="shared" si="4"/>
        <v>3119.3221309804644</v>
      </c>
      <c r="K23" s="57">
        <f t="shared" si="4"/>
        <v>3119.3221309804644</v>
      </c>
      <c r="L23" s="57">
        <f t="shared" si="4"/>
        <v>3119.3221309804644</v>
      </c>
      <c r="M23" s="57">
        <f t="shared" si="4"/>
        <v>2253.0659002262046</v>
      </c>
      <c r="N23" s="57">
        <f t="shared" si="4"/>
        <v>3220.7443102042157</v>
      </c>
      <c r="O23" s="57">
        <f t="shared" si="4"/>
        <v>3220.7443102042157</v>
      </c>
      <c r="P23" s="57">
        <f t="shared" si="4"/>
        <v>3220.7443102042157</v>
      </c>
      <c r="Q23" s="57">
        <f t="shared" si="4"/>
        <v>3220.7443102042157</v>
      </c>
      <c r="R23" s="57">
        <f t="shared" si="4"/>
        <v>3220.7443102042157</v>
      </c>
      <c r="S23" s="57">
        <f t="shared" si="4"/>
        <v>3220.7443102042157</v>
      </c>
      <c r="T23" s="57">
        <f t="shared" si="4"/>
        <v>3220.7443102042157</v>
      </c>
      <c r="U23" s="57">
        <f t="shared" si="4"/>
        <v>2434.3294895037211</v>
      </c>
      <c r="V23" s="57">
        <f t="shared" si="4"/>
        <v>2938.2129197195472</v>
      </c>
      <c r="W23" s="57">
        <f t="shared" si="4"/>
        <v>2938.2129197195472</v>
      </c>
      <c r="X23" s="57">
        <f t="shared" si="4"/>
        <v>2938.2129197195472</v>
      </c>
      <c r="Y23" s="57">
        <f t="shared" si="4"/>
        <v>1674.8488665676587</v>
      </c>
    </row>
    <row r="24" spans="1:25" x14ac:dyDescent="0.3">
      <c r="A24" s="20"/>
      <c r="B24" s="21" t="s">
        <v>27</v>
      </c>
      <c r="C24" s="58">
        <f>C20+C21+C23+C22</f>
        <v>389531.38559999998</v>
      </c>
      <c r="D24" s="57"/>
      <c r="E24" s="60">
        <f>E20+E21+E22+E23</f>
        <v>197337.01568000001</v>
      </c>
      <c r="F24" s="58">
        <f>SUM(F20:F23)</f>
        <v>3415.9144517878922</v>
      </c>
      <c r="G24" s="58">
        <f t="shared" ref="G24:Y24" si="5">SUM(G20:G23)</f>
        <v>3381.4276233250507</v>
      </c>
      <c r="H24" s="58">
        <f t="shared" si="5"/>
        <v>3381.4276233250507</v>
      </c>
      <c r="I24" s="58">
        <f t="shared" si="5"/>
        <v>3381.4276233250507</v>
      </c>
      <c r="J24" s="58">
        <f t="shared" si="5"/>
        <v>12176.261070656241</v>
      </c>
      <c r="K24" s="58">
        <f t="shared" si="5"/>
        <v>12176.261070656241</v>
      </c>
      <c r="L24" s="58">
        <f t="shared" si="5"/>
        <v>12176.261070656241</v>
      </c>
      <c r="M24" s="58">
        <f t="shared" si="5"/>
        <v>8794.8334473311916</v>
      </c>
      <c r="N24" s="58">
        <f t="shared" si="5"/>
        <v>12572.162128875938</v>
      </c>
      <c r="O24" s="58">
        <f t="shared" si="5"/>
        <v>12572.162128875938</v>
      </c>
      <c r="P24" s="58">
        <f t="shared" si="5"/>
        <v>12572.162128875938</v>
      </c>
      <c r="Q24" s="58">
        <f t="shared" si="5"/>
        <v>12572.162128875938</v>
      </c>
      <c r="R24" s="58">
        <f t="shared" si="5"/>
        <v>12572.162128875938</v>
      </c>
      <c r="S24" s="58">
        <f t="shared" si="5"/>
        <v>12572.162128875938</v>
      </c>
      <c r="T24" s="58">
        <f t="shared" si="5"/>
        <v>12572.162128875938</v>
      </c>
      <c r="U24" s="58">
        <f t="shared" si="5"/>
        <v>9502.3951203391352</v>
      </c>
      <c r="V24" s="58">
        <f t="shared" si="5"/>
        <v>11469.302011599262</v>
      </c>
      <c r="W24" s="58">
        <f t="shared" si="5"/>
        <v>11469.302011599262</v>
      </c>
      <c r="X24" s="58">
        <f t="shared" si="5"/>
        <v>11469.302011599262</v>
      </c>
      <c r="Y24" s="58">
        <f t="shared" si="5"/>
        <v>6537.7656416685841</v>
      </c>
    </row>
    <row r="25" spans="1:25" x14ac:dyDescent="0.3">
      <c r="A25" s="20"/>
      <c r="B25" s="21" t="s">
        <v>22</v>
      </c>
      <c r="C25" s="58">
        <f>C19+C24</f>
        <v>6818917.5487391017</v>
      </c>
      <c r="D25" s="57"/>
      <c r="E25" s="60">
        <f>E19+E24</f>
        <v>6613663.3442991022</v>
      </c>
      <c r="F25" s="57">
        <f>F19+F24</f>
        <v>114482.87144306298</v>
      </c>
      <c r="G25" s="57">
        <f t="shared" ref="G25:Y25" si="6">G19+G24</f>
        <v>113327.06054524498</v>
      </c>
      <c r="H25" s="57">
        <f t="shared" si="6"/>
        <v>113327.06054524498</v>
      </c>
      <c r="I25" s="57">
        <f t="shared" si="6"/>
        <v>113327.06054524498</v>
      </c>
      <c r="J25" s="57">
        <f t="shared" si="6"/>
        <v>408082.03790920589</v>
      </c>
      <c r="K25" s="57">
        <f t="shared" si="6"/>
        <v>408082.03790920589</v>
      </c>
      <c r="L25" s="57">
        <f t="shared" si="6"/>
        <v>408082.03790920589</v>
      </c>
      <c r="M25" s="57">
        <f t="shared" si="6"/>
        <v>294754.97736396093</v>
      </c>
      <c r="N25" s="57">
        <f t="shared" si="6"/>
        <v>421350.48786368751</v>
      </c>
      <c r="O25" s="57">
        <f t="shared" si="6"/>
        <v>421350.48786368751</v>
      </c>
      <c r="P25" s="57">
        <f t="shared" si="6"/>
        <v>421350.48786368751</v>
      </c>
      <c r="Q25" s="57">
        <f t="shared" si="6"/>
        <v>421350.48786368751</v>
      </c>
      <c r="R25" s="57">
        <f t="shared" si="6"/>
        <v>421350.48786368751</v>
      </c>
      <c r="S25" s="57">
        <f t="shared" si="6"/>
        <v>421350.48786368751</v>
      </c>
      <c r="T25" s="57">
        <f t="shared" si="6"/>
        <v>421350.48786368751</v>
      </c>
      <c r="U25" s="57">
        <f t="shared" si="6"/>
        <v>318468.59583781048</v>
      </c>
      <c r="V25" s="57">
        <f t="shared" si="6"/>
        <v>384388.61577705387</v>
      </c>
      <c r="W25" s="57">
        <f t="shared" si="6"/>
        <v>384388.61577705387</v>
      </c>
      <c r="X25" s="57">
        <f t="shared" si="6"/>
        <v>384388.61577705387</v>
      </c>
      <c r="Y25" s="57">
        <f t="shared" si="6"/>
        <v>219110.34191394137</v>
      </c>
    </row>
    <row r="26" spans="1:25" x14ac:dyDescent="0.3">
      <c r="A26" s="20"/>
      <c r="B26" s="19" t="s">
        <v>37</v>
      </c>
      <c r="C26" s="57">
        <f>C25*10%</f>
        <v>681891.75487391022</v>
      </c>
      <c r="D26" s="57"/>
      <c r="E26" s="59">
        <f t="shared" si="2"/>
        <v>681891.75487391022</v>
      </c>
      <c r="F26" s="57">
        <f>F19*$E$26/$E$19</f>
        <v>11803.583286198789</v>
      </c>
      <c r="G26" s="57">
        <f t="shared" ref="G26:X26" si="7">G19*$E$26/$E$19</f>
        <v>11684.415151930983</v>
      </c>
      <c r="H26" s="57">
        <f t="shared" si="7"/>
        <v>11684.415151930983</v>
      </c>
      <c r="I26" s="57">
        <f t="shared" si="7"/>
        <v>11684.415151930983</v>
      </c>
      <c r="J26" s="57">
        <f t="shared" si="7"/>
        <v>42074.681228262612</v>
      </c>
      <c r="K26" s="57">
        <f t="shared" si="7"/>
        <v>42074.681228262612</v>
      </c>
      <c r="L26" s="57">
        <f t="shared" si="7"/>
        <v>42074.681228262612</v>
      </c>
      <c r="M26" s="57">
        <f t="shared" si="7"/>
        <v>30390.266076331627</v>
      </c>
      <c r="N26" s="57">
        <f t="shared" si="7"/>
        <v>43442.704690133723</v>
      </c>
      <c r="O26" s="57">
        <f t="shared" si="7"/>
        <v>43442.704690133723</v>
      </c>
      <c r="P26" s="57">
        <f t="shared" si="7"/>
        <v>43442.704690133723</v>
      </c>
      <c r="Q26" s="57">
        <f t="shared" si="7"/>
        <v>43442.704690133723</v>
      </c>
      <c r="R26" s="57">
        <f t="shared" si="7"/>
        <v>43442.704690133723</v>
      </c>
      <c r="S26" s="57">
        <f t="shared" si="7"/>
        <v>43442.704690133723</v>
      </c>
      <c r="T26" s="57">
        <f t="shared" si="7"/>
        <v>43442.704690133723</v>
      </c>
      <c r="U26" s="57">
        <f t="shared" si="7"/>
        <v>32835.222838378206</v>
      </c>
      <c r="V26" s="57">
        <f t="shared" si="7"/>
        <v>39631.806779476516</v>
      </c>
      <c r="W26" s="57">
        <f t="shared" si="7"/>
        <v>39631.806779476516</v>
      </c>
      <c r="X26" s="57">
        <f t="shared" si="7"/>
        <v>39631.806779476516</v>
      </c>
      <c r="Y26" s="57">
        <f>Y19*$E$26/$E$19</f>
        <v>22591.040363055246</v>
      </c>
    </row>
    <row r="27" spans="1:25" x14ac:dyDescent="0.3">
      <c r="A27" s="20"/>
      <c r="B27" s="21" t="s">
        <v>28</v>
      </c>
      <c r="C27" s="58">
        <f>C25+C26</f>
        <v>7500809.3036130117</v>
      </c>
      <c r="D27" s="57"/>
      <c r="E27" s="60">
        <f>E25+E26</f>
        <v>7295555.0991730122</v>
      </c>
      <c r="F27" s="58">
        <f>F25+F26</f>
        <v>126286.45472926176</v>
      </c>
      <c r="G27" s="58">
        <f t="shared" ref="G27:Y27" si="8">G25+G26</f>
        <v>125011.47569717596</v>
      </c>
      <c r="H27" s="58">
        <f t="shared" si="8"/>
        <v>125011.47569717596</v>
      </c>
      <c r="I27" s="58">
        <f t="shared" si="8"/>
        <v>125011.47569717596</v>
      </c>
      <c r="J27" s="58">
        <f t="shared" si="8"/>
        <v>450156.71913746849</v>
      </c>
      <c r="K27" s="58">
        <f t="shared" si="8"/>
        <v>450156.71913746849</v>
      </c>
      <c r="L27" s="58">
        <f t="shared" si="8"/>
        <v>450156.71913746849</v>
      </c>
      <c r="M27" s="58">
        <f t="shared" si="8"/>
        <v>325145.24344029254</v>
      </c>
      <c r="N27" s="58">
        <f t="shared" si="8"/>
        <v>464793.19255382125</v>
      </c>
      <c r="O27" s="58">
        <f t="shared" si="8"/>
        <v>464793.19255382125</v>
      </c>
      <c r="P27" s="58">
        <f t="shared" si="8"/>
        <v>464793.19255382125</v>
      </c>
      <c r="Q27" s="58">
        <f t="shared" si="8"/>
        <v>464793.19255382125</v>
      </c>
      <c r="R27" s="58">
        <f t="shared" si="8"/>
        <v>464793.19255382125</v>
      </c>
      <c r="S27" s="58">
        <f t="shared" si="8"/>
        <v>464793.19255382125</v>
      </c>
      <c r="T27" s="58">
        <f t="shared" si="8"/>
        <v>464793.19255382125</v>
      </c>
      <c r="U27" s="58">
        <f t="shared" si="8"/>
        <v>351303.8186761887</v>
      </c>
      <c r="V27" s="58">
        <f t="shared" si="8"/>
        <v>424020.42255653039</v>
      </c>
      <c r="W27" s="58">
        <f t="shared" si="8"/>
        <v>424020.42255653039</v>
      </c>
      <c r="X27" s="58">
        <f t="shared" si="8"/>
        <v>424020.42255653039</v>
      </c>
      <c r="Y27" s="58">
        <f t="shared" si="8"/>
        <v>241701.38227699662</v>
      </c>
    </row>
  </sheetData>
  <mergeCells count="5">
    <mergeCell ref="A9:A11"/>
    <mergeCell ref="B9:B11"/>
    <mergeCell ref="C9:C11"/>
    <mergeCell ref="D9:D11"/>
    <mergeCell ref="E9:E11"/>
  </mergeCells>
  <pageMargins left="0.7" right="0.7" top="0.75" bottom="0.75" header="0.3" footer="0.3"/>
  <pageSetup paperSize="9" scale="5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1"/>
  <sheetViews>
    <sheetView view="pageBreakPreview" zoomScale="85" zoomScaleNormal="100" zoomScaleSheetLayoutView="85" workbookViewId="0">
      <selection activeCell="C6" sqref="C6"/>
    </sheetView>
  </sheetViews>
  <sheetFormatPr defaultColWidth="9" defaultRowHeight="13.8" x14ac:dyDescent="0.25"/>
  <cols>
    <col min="1" max="1" width="2.69921875" style="22" bestFit="1" customWidth="1"/>
    <col min="2" max="2" width="29.19921875" style="22" customWidth="1"/>
    <col min="3" max="3" width="11.5" style="22" customWidth="1"/>
    <col min="4" max="4" width="12.19921875" style="22" customWidth="1"/>
    <col min="5" max="5" width="18.5" style="22" customWidth="1"/>
    <col min="6" max="6" width="12.19921875" style="22" customWidth="1"/>
    <col min="7" max="10" width="10.09765625" style="22" customWidth="1"/>
    <col min="11" max="11" width="17" style="22" customWidth="1"/>
    <col min="12" max="16384" width="9" style="22"/>
  </cols>
  <sheetData>
    <row r="1" spans="1:11" s="33" customFormat="1" x14ac:dyDescent="0.3">
      <c r="A1" s="45" t="s">
        <v>33</v>
      </c>
      <c r="J1" s="45" t="s">
        <v>33</v>
      </c>
    </row>
    <row r="2" spans="1:11" s="33" customFormat="1" x14ac:dyDescent="0.3">
      <c r="A2" s="44" t="s">
        <v>41</v>
      </c>
      <c r="J2" s="44" t="s">
        <v>45</v>
      </c>
    </row>
    <row r="3" spans="1:11" s="17" customFormat="1" x14ac:dyDescent="0.3">
      <c r="A3" s="44" t="s">
        <v>42</v>
      </c>
      <c r="J3" s="44" t="s">
        <v>42</v>
      </c>
    </row>
    <row r="4" spans="1:11" s="17" customFormat="1" ht="39.75" customHeight="1" x14ac:dyDescent="0.25">
      <c r="A4" s="46" t="s">
        <v>43</v>
      </c>
      <c r="J4" s="46" t="s">
        <v>43</v>
      </c>
    </row>
    <row r="5" spans="1:11" s="17" customFormat="1" ht="16.8" x14ac:dyDescent="0.25">
      <c r="A5" s="47" t="s">
        <v>44</v>
      </c>
      <c r="J5" s="47" t="s">
        <v>44</v>
      </c>
    </row>
    <row r="6" spans="1:11" ht="29.25" customHeight="1" x14ac:dyDescent="0.25">
      <c r="C6" s="49" t="s">
        <v>31</v>
      </c>
      <c r="D6" s="49"/>
      <c r="E6" s="49"/>
      <c r="F6" s="49"/>
      <c r="G6" s="49"/>
      <c r="H6" s="49"/>
      <c r="I6" s="49"/>
      <c r="J6" s="49"/>
      <c r="K6" s="49"/>
    </row>
    <row r="7" spans="1:11" x14ac:dyDescent="0.25">
      <c r="A7" s="51" t="s">
        <v>46</v>
      </c>
      <c r="B7" s="48"/>
      <c r="C7" s="48"/>
      <c r="D7" s="48"/>
      <c r="E7" s="48"/>
      <c r="F7" s="48"/>
      <c r="G7" s="48"/>
      <c r="H7" s="48"/>
      <c r="I7" s="48"/>
      <c r="J7" s="48"/>
      <c r="K7" s="48"/>
    </row>
    <row r="8" spans="1:11" s="24" customFormat="1" ht="24.75" customHeight="1" x14ac:dyDescent="0.25">
      <c r="A8" s="100" t="s">
        <v>0</v>
      </c>
      <c r="B8" s="100" t="s">
        <v>6</v>
      </c>
      <c r="C8" s="100" t="s">
        <v>95</v>
      </c>
      <c r="D8" s="100" t="s">
        <v>14</v>
      </c>
      <c r="E8" s="100" t="s">
        <v>15</v>
      </c>
      <c r="F8" s="100" t="s">
        <v>97</v>
      </c>
      <c r="G8" s="54" t="s">
        <v>50</v>
      </c>
      <c r="H8" s="52"/>
      <c r="I8" s="52"/>
      <c r="J8" s="52"/>
      <c r="K8" s="52"/>
    </row>
    <row r="9" spans="1:11" s="24" customFormat="1" x14ac:dyDescent="0.25">
      <c r="A9" s="101"/>
      <c r="B9" s="101"/>
      <c r="C9" s="101"/>
      <c r="D9" s="101"/>
      <c r="E9" s="101"/>
      <c r="F9" s="101"/>
      <c r="G9" s="55" t="s">
        <v>38</v>
      </c>
      <c r="H9" s="53"/>
      <c r="I9" s="53"/>
      <c r="J9" s="53"/>
      <c r="K9" s="53"/>
    </row>
    <row r="10" spans="1:11" s="24" customFormat="1" x14ac:dyDescent="0.25">
      <c r="A10" s="102"/>
      <c r="B10" s="102"/>
      <c r="C10" s="102"/>
      <c r="D10" s="102"/>
      <c r="E10" s="102"/>
      <c r="F10" s="102"/>
      <c r="G10" s="56" t="s">
        <v>39</v>
      </c>
      <c r="H10" s="23">
        <v>1</v>
      </c>
      <c r="I10" s="23">
        <v>2</v>
      </c>
      <c r="J10" s="23" t="s">
        <v>34</v>
      </c>
      <c r="K10" s="23" t="s">
        <v>35</v>
      </c>
    </row>
    <row r="11" spans="1:11" x14ac:dyDescent="0.25">
      <c r="A11" s="25">
        <v>1</v>
      </c>
      <c r="B11" s="26" t="s">
        <v>16</v>
      </c>
      <c r="C11" s="26"/>
      <c r="D11" s="26"/>
      <c r="E11" s="26"/>
      <c r="F11" s="26"/>
      <c r="G11" s="26"/>
      <c r="H11" s="26"/>
      <c r="I11" s="26"/>
      <c r="J11" s="26"/>
      <c r="K11" s="26"/>
    </row>
    <row r="12" spans="1:11" x14ac:dyDescent="0.25">
      <c r="A12" s="25"/>
      <c r="B12" s="26" t="s">
        <v>92</v>
      </c>
      <c r="C12" s="26"/>
      <c r="D12" s="26"/>
      <c r="E12" s="26"/>
      <c r="F12" s="26"/>
      <c r="G12" s="26"/>
      <c r="H12" s="26"/>
      <c r="I12" s="26"/>
      <c r="J12" s="26"/>
      <c r="K12" s="26"/>
    </row>
    <row r="13" spans="1:11" x14ac:dyDescent="0.25">
      <c r="A13" s="25"/>
      <c r="B13" s="26" t="s">
        <v>93</v>
      </c>
      <c r="C13" s="26"/>
      <c r="D13" s="26"/>
      <c r="E13" s="26"/>
      <c r="F13" s="26"/>
      <c r="G13" s="26"/>
      <c r="H13" s="26"/>
      <c r="I13" s="26"/>
      <c r="J13" s="26"/>
      <c r="K13" s="26"/>
    </row>
    <row r="14" spans="1:11" x14ac:dyDescent="0.25">
      <c r="A14" s="25"/>
      <c r="B14" s="26" t="s">
        <v>94</v>
      </c>
      <c r="C14" s="26"/>
      <c r="D14" s="26"/>
      <c r="E14" s="26"/>
      <c r="F14" s="26"/>
      <c r="G14" s="26"/>
      <c r="H14" s="26"/>
      <c r="I14" s="26"/>
      <c r="J14" s="26"/>
      <c r="K14" s="26"/>
    </row>
    <row r="15" spans="1:11" x14ac:dyDescent="0.25">
      <c r="A15" s="25">
        <v>2</v>
      </c>
      <c r="B15" s="27" t="s">
        <v>32</v>
      </c>
      <c r="C15" s="26"/>
      <c r="D15" s="26"/>
      <c r="E15" s="26"/>
      <c r="F15" s="26"/>
      <c r="G15" s="26"/>
      <c r="H15" s="26"/>
      <c r="I15" s="26"/>
      <c r="J15" s="26"/>
      <c r="K15" s="26"/>
    </row>
    <row r="16" spans="1:11" x14ac:dyDescent="0.25">
      <c r="A16" s="25">
        <v>3</v>
      </c>
      <c r="B16" s="26" t="s">
        <v>29</v>
      </c>
      <c r="C16" s="26"/>
      <c r="D16" s="26"/>
      <c r="E16" s="26"/>
      <c r="F16" s="26"/>
      <c r="G16" s="26"/>
      <c r="H16" s="26"/>
      <c r="I16" s="26"/>
      <c r="J16" s="26"/>
      <c r="K16" s="26"/>
    </row>
    <row r="17" spans="1:12" x14ac:dyDescent="0.25">
      <c r="A17" s="26"/>
      <c r="B17" s="28" t="s">
        <v>22</v>
      </c>
      <c r="C17" s="26"/>
      <c r="D17" s="26"/>
      <c r="E17" s="26"/>
      <c r="F17" s="26"/>
      <c r="G17" s="26"/>
      <c r="H17" s="26"/>
      <c r="I17" s="26"/>
      <c r="J17" s="26"/>
      <c r="K17" s="26"/>
    </row>
    <row r="19" spans="1:12" s="17" customFormat="1" ht="14.4" x14ac:dyDescent="0.3">
      <c r="B19" s="91" t="s">
        <v>86</v>
      </c>
    </row>
    <row r="20" spans="1:12" s="17" customFormat="1" ht="15" customHeight="1" x14ac:dyDescent="0.3">
      <c r="B20" s="44" t="s">
        <v>89</v>
      </c>
      <c r="C20" s="44"/>
      <c r="D20" s="44"/>
      <c r="E20" s="44"/>
      <c r="F20" s="44"/>
      <c r="G20" s="44"/>
      <c r="H20" s="44"/>
      <c r="I20" s="44"/>
      <c r="J20" s="44"/>
      <c r="K20" s="44"/>
      <c r="L20" s="44"/>
    </row>
    <row r="21" spans="1:12" x14ac:dyDescent="0.25">
      <c r="B21" s="22" t="s">
        <v>90</v>
      </c>
    </row>
  </sheetData>
  <mergeCells count="6">
    <mergeCell ref="F8:F10"/>
    <mergeCell ref="A8:A10"/>
    <mergeCell ref="B8:B10"/>
    <mergeCell ref="D8:D10"/>
    <mergeCell ref="E8:E10"/>
    <mergeCell ref="C8:C10"/>
  </mergeCells>
  <pageMargins left="0.7" right="0.7" top="0.75" bottom="0.75" header="0.3" footer="0.3"/>
  <pageSetup paperSize="9" scale="8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1"/>
  <sheetViews>
    <sheetView view="pageBreakPreview" zoomScaleNormal="100" zoomScaleSheetLayoutView="100" workbookViewId="0">
      <selection activeCell="D6" sqref="D6"/>
    </sheetView>
  </sheetViews>
  <sheetFormatPr defaultColWidth="9" defaultRowHeight="13.8" x14ac:dyDescent="0.25"/>
  <cols>
    <col min="1" max="1" width="2.69921875" style="22" bestFit="1" customWidth="1"/>
    <col min="2" max="2" width="32.8984375" style="22" customWidth="1"/>
    <col min="3" max="3" width="13.09765625" style="22" customWidth="1"/>
    <col min="4" max="4" width="14.8984375" style="22" customWidth="1"/>
    <col min="5" max="5" width="18.3984375" style="22" customWidth="1"/>
    <col min="6" max="6" width="12.59765625" style="22" customWidth="1"/>
    <col min="7" max="11" width="10.09765625" style="22" customWidth="1"/>
    <col min="12" max="16384" width="9" style="22"/>
  </cols>
  <sheetData>
    <row r="1" spans="1:11" s="33" customFormat="1" x14ac:dyDescent="0.3">
      <c r="A1" s="45" t="s">
        <v>98</v>
      </c>
      <c r="I1" s="45" t="s">
        <v>98</v>
      </c>
    </row>
    <row r="2" spans="1:11" s="33" customFormat="1" x14ac:dyDescent="0.3">
      <c r="A2" s="44" t="s">
        <v>99</v>
      </c>
      <c r="I2" s="44" t="s">
        <v>100</v>
      </c>
    </row>
    <row r="3" spans="1:11" s="17" customFormat="1" x14ac:dyDescent="0.3">
      <c r="A3" s="44" t="s">
        <v>101</v>
      </c>
      <c r="I3" s="44" t="s">
        <v>101</v>
      </c>
    </row>
    <row r="4" spans="1:11" s="17" customFormat="1" x14ac:dyDescent="0.25">
      <c r="A4" s="46" t="s">
        <v>43</v>
      </c>
      <c r="I4" s="46" t="s">
        <v>43</v>
      </c>
    </row>
    <row r="5" spans="1:11" s="17" customFormat="1" ht="16.8" x14ac:dyDescent="0.25">
      <c r="A5" s="47" t="s">
        <v>102</v>
      </c>
      <c r="I5" s="47" t="s">
        <v>102</v>
      </c>
    </row>
    <row r="6" spans="1:11" x14ac:dyDescent="0.25">
      <c r="D6" s="49" t="s">
        <v>128</v>
      </c>
      <c r="E6" s="49"/>
      <c r="F6" s="49"/>
      <c r="G6" s="49"/>
      <c r="H6" s="49"/>
      <c r="I6" s="49"/>
      <c r="J6" s="49"/>
      <c r="K6" s="49"/>
    </row>
    <row r="7" spans="1:11" x14ac:dyDescent="0.25">
      <c r="A7" s="51" t="s">
        <v>46</v>
      </c>
      <c r="B7" s="48"/>
      <c r="C7" s="48"/>
      <c r="D7" s="48"/>
      <c r="E7" s="48"/>
      <c r="F7" s="48"/>
      <c r="G7" s="48"/>
      <c r="H7" s="48"/>
      <c r="I7" s="48"/>
      <c r="J7" s="48"/>
      <c r="K7" s="48"/>
    </row>
    <row r="8" spans="1:11" s="24" customFormat="1" x14ac:dyDescent="0.25">
      <c r="A8" s="100" t="s">
        <v>0</v>
      </c>
      <c r="B8" s="100" t="s">
        <v>129</v>
      </c>
      <c r="C8" s="105" t="s">
        <v>159</v>
      </c>
      <c r="D8" s="100" t="s">
        <v>130</v>
      </c>
      <c r="E8" s="100" t="s">
        <v>131</v>
      </c>
      <c r="F8" s="105" t="s">
        <v>160</v>
      </c>
      <c r="G8" s="103" t="s">
        <v>132</v>
      </c>
      <c r="H8" s="104"/>
      <c r="I8" s="104"/>
      <c r="J8" s="104"/>
      <c r="K8" s="104"/>
    </row>
    <row r="9" spans="1:11" s="24" customFormat="1" x14ac:dyDescent="0.25">
      <c r="A9" s="101"/>
      <c r="B9" s="101"/>
      <c r="C9" s="106"/>
      <c r="D9" s="101"/>
      <c r="E9" s="101"/>
      <c r="F9" s="106"/>
      <c r="G9" s="55" t="s">
        <v>109</v>
      </c>
      <c r="H9" s="53"/>
      <c r="I9" s="53"/>
      <c r="J9" s="53"/>
      <c r="K9" s="53"/>
    </row>
    <row r="10" spans="1:11" s="24" customFormat="1" x14ac:dyDescent="0.25">
      <c r="A10" s="102"/>
      <c r="B10" s="102"/>
      <c r="C10" s="107"/>
      <c r="D10" s="102"/>
      <c r="E10" s="102"/>
      <c r="F10" s="107"/>
      <c r="G10" s="56" t="s">
        <v>110</v>
      </c>
      <c r="H10" s="23">
        <v>1</v>
      </c>
      <c r="I10" s="23">
        <v>2</v>
      </c>
      <c r="J10" s="23" t="s">
        <v>34</v>
      </c>
      <c r="K10" s="23" t="s">
        <v>35</v>
      </c>
    </row>
    <row r="11" spans="1:11" x14ac:dyDescent="0.25">
      <c r="A11" s="25">
        <v>1</v>
      </c>
      <c r="B11" s="26" t="s">
        <v>133</v>
      </c>
      <c r="C11" s="26"/>
      <c r="D11" s="26"/>
      <c r="E11" s="26"/>
      <c r="F11" s="26"/>
      <c r="G11" s="26"/>
      <c r="H11" s="26"/>
      <c r="I11" s="26"/>
      <c r="J11" s="26"/>
      <c r="K11" s="26"/>
    </row>
    <row r="12" spans="1:11" x14ac:dyDescent="0.25">
      <c r="A12" s="25"/>
      <c r="B12" s="26" t="s">
        <v>156</v>
      </c>
      <c r="C12" s="26"/>
      <c r="D12" s="26"/>
      <c r="E12" s="26"/>
      <c r="F12" s="26"/>
      <c r="G12" s="26"/>
      <c r="H12" s="26"/>
      <c r="I12" s="26"/>
      <c r="J12" s="26"/>
      <c r="K12" s="26"/>
    </row>
    <row r="13" spans="1:11" x14ac:dyDescent="0.25">
      <c r="A13" s="25"/>
      <c r="B13" s="26" t="s">
        <v>157</v>
      </c>
      <c r="C13" s="26"/>
      <c r="D13" s="26"/>
      <c r="E13" s="26"/>
      <c r="F13" s="26"/>
      <c r="G13" s="26"/>
      <c r="H13" s="26"/>
      <c r="I13" s="26"/>
      <c r="J13" s="26"/>
      <c r="K13" s="26"/>
    </row>
    <row r="14" spans="1:11" x14ac:dyDescent="0.25">
      <c r="A14" s="25"/>
      <c r="B14" s="26" t="s">
        <v>158</v>
      </c>
      <c r="C14" s="26"/>
      <c r="D14" s="26"/>
      <c r="E14" s="26"/>
      <c r="F14" s="26"/>
      <c r="G14" s="26"/>
      <c r="H14" s="26"/>
      <c r="I14" s="26"/>
      <c r="J14" s="26"/>
      <c r="K14" s="26"/>
    </row>
    <row r="15" spans="1:11" x14ac:dyDescent="0.25">
      <c r="A15" s="25">
        <v>2</v>
      </c>
      <c r="B15" s="27" t="s">
        <v>134</v>
      </c>
      <c r="C15" s="27"/>
      <c r="D15" s="26"/>
      <c r="E15" s="26"/>
      <c r="F15" s="26"/>
      <c r="G15" s="26"/>
      <c r="H15" s="26"/>
      <c r="I15" s="26"/>
      <c r="J15" s="26"/>
      <c r="K15" s="26"/>
    </row>
    <row r="16" spans="1:11" x14ac:dyDescent="0.25">
      <c r="A16" s="25">
        <v>3</v>
      </c>
      <c r="B16" s="26" t="s">
        <v>135</v>
      </c>
      <c r="C16" s="26"/>
      <c r="D16" s="26"/>
      <c r="E16" s="26"/>
      <c r="F16" s="26"/>
      <c r="G16" s="26"/>
      <c r="H16" s="26"/>
      <c r="I16" s="26"/>
      <c r="J16" s="26"/>
      <c r="K16" s="26"/>
    </row>
    <row r="17" spans="1:14" x14ac:dyDescent="0.25">
      <c r="A17" s="26"/>
      <c r="B17" s="28" t="s">
        <v>125</v>
      </c>
      <c r="C17" s="28"/>
      <c r="D17" s="26"/>
      <c r="E17" s="26"/>
      <c r="F17" s="26"/>
      <c r="G17" s="26"/>
      <c r="H17" s="26"/>
      <c r="I17" s="26"/>
      <c r="J17" s="26"/>
      <c r="K17" s="26"/>
    </row>
    <row r="19" spans="1:14" s="17" customFormat="1" ht="14.4" x14ac:dyDescent="0.3">
      <c r="B19" s="91" t="s">
        <v>155</v>
      </c>
      <c r="C19" s="91"/>
    </row>
    <row r="20" spans="1:14" s="17" customFormat="1" ht="15" customHeight="1" x14ac:dyDescent="0.3">
      <c r="B20" s="44" t="s">
        <v>161</v>
      </c>
      <c r="C20" s="44"/>
      <c r="D20" s="44"/>
      <c r="E20" s="44"/>
      <c r="F20" s="44"/>
      <c r="G20" s="44"/>
      <c r="H20" s="44"/>
      <c r="I20" s="44"/>
      <c r="J20" s="44"/>
      <c r="K20" s="44"/>
      <c r="L20" s="44"/>
      <c r="M20" s="44"/>
      <c r="N20" s="44"/>
    </row>
    <row r="21" spans="1:14" x14ac:dyDescent="0.25">
      <c r="B21" s="22" t="s">
        <v>162</v>
      </c>
    </row>
  </sheetData>
  <mergeCells count="7">
    <mergeCell ref="A8:A10"/>
    <mergeCell ref="B8:B10"/>
    <mergeCell ref="D8:D10"/>
    <mergeCell ref="E8:E10"/>
    <mergeCell ref="G8:K8"/>
    <mergeCell ref="C8:C10"/>
    <mergeCell ref="F8:F10"/>
  </mergeCells>
  <pageMargins left="0.7" right="0.7" top="0.75" bottom="0.75" header="0.3" footer="0.3"/>
  <pageSetup paperSize="9" scale="85" orientation="landscape" r:id="rId1"/>
  <colBreaks count="1" manualBreakCount="1">
    <brk id="11"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1"/>
  <sheetViews>
    <sheetView view="pageBreakPreview" zoomScale="55" zoomScaleNormal="100" zoomScaleSheetLayoutView="55" workbookViewId="0">
      <selection activeCell="F51" sqref="F51"/>
    </sheetView>
  </sheetViews>
  <sheetFormatPr defaultColWidth="9" defaultRowHeight="13.8" x14ac:dyDescent="0.25"/>
  <cols>
    <col min="1" max="1" width="2.69921875" style="22" bestFit="1" customWidth="1"/>
    <col min="2" max="2" width="32.8984375" style="22" customWidth="1"/>
    <col min="3" max="3" width="11.59765625" style="22" customWidth="1"/>
    <col min="4" max="4" width="14.8984375" style="22" customWidth="1"/>
    <col min="5" max="5" width="17.5" style="22" customWidth="1"/>
    <col min="6" max="6" width="11.59765625" style="22" customWidth="1"/>
    <col min="7" max="11" width="10.09765625" style="22" customWidth="1"/>
    <col min="12" max="16384" width="9" style="22"/>
  </cols>
  <sheetData>
    <row r="1" spans="1:26" x14ac:dyDescent="0.25">
      <c r="W1" s="84" t="s">
        <v>84</v>
      </c>
    </row>
    <row r="2" spans="1:26" s="33" customFormat="1" x14ac:dyDescent="0.3">
      <c r="A2" s="45" t="s">
        <v>33</v>
      </c>
      <c r="W2" s="45" t="s">
        <v>33</v>
      </c>
    </row>
    <row r="3" spans="1:26" s="33" customFormat="1" x14ac:dyDescent="0.3">
      <c r="A3" s="44" t="s">
        <v>60</v>
      </c>
      <c r="W3" s="44" t="s">
        <v>61</v>
      </c>
    </row>
    <row r="4" spans="1:26" s="17" customFormat="1" x14ac:dyDescent="0.3">
      <c r="A4" s="44" t="s">
        <v>80</v>
      </c>
      <c r="W4" s="44" t="s">
        <v>80</v>
      </c>
    </row>
    <row r="5" spans="1:26" s="17" customFormat="1" ht="39.75" customHeight="1" x14ac:dyDescent="0.25">
      <c r="A5" s="46" t="s">
        <v>43</v>
      </c>
      <c r="W5" s="46" t="s">
        <v>43</v>
      </c>
    </row>
    <row r="6" spans="1:26" s="17" customFormat="1" ht="16.8" x14ac:dyDescent="0.25">
      <c r="A6" s="47" t="s">
        <v>44</v>
      </c>
      <c r="W6" s="47" t="s">
        <v>44</v>
      </c>
    </row>
    <row r="7" spans="1:26" ht="29.25" customHeight="1" x14ac:dyDescent="0.25">
      <c r="E7" s="49"/>
      <c r="F7" s="49"/>
      <c r="G7" s="49" t="s">
        <v>31</v>
      </c>
      <c r="H7" s="49"/>
      <c r="I7" s="49"/>
      <c r="J7" s="49"/>
      <c r="K7" s="49"/>
    </row>
    <row r="8" spans="1:26" x14ac:dyDescent="0.25">
      <c r="A8" s="51" t="s">
        <v>82</v>
      </c>
      <c r="B8" s="48"/>
      <c r="C8" s="48"/>
      <c r="D8" s="48"/>
      <c r="E8" s="48"/>
      <c r="F8" s="49"/>
      <c r="G8" s="49"/>
      <c r="H8" s="49"/>
      <c r="I8" s="49"/>
      <c r="J8" s="49"/>
      <c r="K8" s="49"/>
    </row>
    <row r="9" spans="1:26" s="24" customFormat="1" ht="24.75" customHeight="1" x14ac:dyDescent="0.25">
      <c r="A9" s="100" t="s">
        <v>0</v>
      </c>
      <c r="B9" s="100" t="s">
        <v>6</v>
      </c>
      <c r="C9" s="100" t="s">
        <v>95</v>
      </c>
      <c r="D9" s="100" t="s">
        <v>83</v>
      </c>
      <c r="E9" s="100" t="s">
        <v>15</v>
      </c>
      <c r="F9" s="100" t="s">
        <v>97</v>
      </c>
      <c r="G9" s="55" t="s">
        <v>50</v>
      </c>
      <c r="H9" s="53"/>
      <c r="I9" s="53"/>
      <c r="J9" s="53"/>
      <c r="K9" s="53"/>
      <c r="L9" s="82"/>
      <c r="M9" s="82"/>
      <c r="N9" s="82"/>
      <c r="O9" s="82"/>
      <c r="P9" s="82"/>
      <c r="Q9" s="82"/>
      <c r="R9" s="82"/>
      <c r="S9" s="82"/>
      <c r="T9" s="82"/>
      <c r="U9" s="82"/>
      <c r="V9" s="82"/>
      <c r="W9" s="82"/>
      <c r="X9" s="82"/>
      <c r="Y9" s="82"/>
      <c r="Z9" s="83"/>
    </row>
    <row r="10" spans="1:26" s="24" customFormat="1" x14ac:dyDescent="0.25">
      <c r="A10" s="101"/>
      <c r="B10" s="101"/>
      <c r="C10" s="101"/>
      <c r="D10" s="101"/>
      <c r="E10" s="101"/>
      <c r="F10" s="101"/>
      <c r="G10" s="70">
        <v>2022</v>
      </c>
      <c r="H10" s="62"/>
      <c r="I10" s="62"/>
      <c r="J10" s="62"/>
      <c r="K10" s="53"/>
      <c r="L10" s="53"/>
      <c r="M10" s="53"/>
      <c r="N10" s="53"/>
      <c r="O10" s="53"/>
      <c r="P10" s="53"/>
      <c r="Q10" s="53"/>
      <c r="R10" s="63">
        <v>2023</v>
      </c>
      <c r="S10" s="53"/>
      <c r="T10" s="69"/>
      <c r="U10" s="69"/>
      <c r="V10" s="69"/>
      <c r="W10" s="40"/>
      <c r="X10" s="40"/>
      <c r="Y10" s="40"/>
      <c r="Z10" s="41"/>
    </row>
    <row r="11" spans="1:26" s="24" customFormat="1" x14ac:dyDescent="0.25">
      <c r="A11" s="102"/>
      <c r="B11" s="102"/>
      <c r="C11" s="102"/>
      <c r="D11" s="102"/>
      <c r="E11" s="102"/>
      <c r="F11" s="102"/>
      <c r="G11" s="23" t="s">
        <v>63</v>
      </c>
      <c r="H11" s="23" t="s">
        <v>64</v>
      </c>
      <c r="I11" s="23" t="s">
        <v>65</v>
      </c>
      <c r="J11" s="23" t="s">
        <v>66</v>
      </c>
      <c r="K11" s="23" t="s">
        <v>67</v>
      </c>
      <c r="L11" s="23" t="s">
        <v>68</v>
      </c>
      <c r="M11" s="23" t="s">
        <v>69</v>
      </c>
      <c r="N11" s="23" t="s">
        <v>70</v>
      </c>
      <c r="O11" s="23" t="s">
        <v>71</v>
      </c>
      <c r="P11" s="23" t="s">
        <v>72</v>
      </c>
      <c r="Q11" s="23" t="s">
        <v>73</v>
      </c>
      <c r="R11" s="23" t="s">
        <v>62</v>
      </c>
      <c r="S11" s="23" t="s">
        <v>63</v>
      </c>
      <c r="T11" s="23" t="s">
        <v>64</v>
      </c>
      <c r="U11" s="23" t="s">
        <v>65</v>
      </c>
      <c r="V11" s="23" t="s">
        <v>66</v>
      </c>
      <c r="W11" s="23" t="s">
        <v>67</v>
      </c>
      <c r="X11" s="23" t="s">
        <v>68</v>
      </c>
      <c r="Y11" s="23" t="s">
        <v>69</v>
      </c>
      <c r="Z11" s="23" t="s">
        <v>70</v>
      </c>
    </row>
    <row r="12" spans="1:26" x14ac:dyDescent="0.25">
      <c r="A12" s="25">
        <v>1</v>
      </c>
      <c r="B12" s="26" t="s">
        <v>16</v>
      </c>
      <c r="C12" s="26"/>
      <c r="D12" s="81">
        <v>22066.220000000038</v>
      </c>
      <c r="E12" s="80">
        <v>330</v>
      </c>
      <c r="F12" s="81">
        <f>D12*E12</f>
        <v>7281852.6000000127</v>
      </c>
      <c r="G12" s="85">
        <v>681951.27523809671</v>
      </c>
      <c r="H12" s="85">
        <v>60682.105000000105</v>
      </c>
      <c r="I12" s="85">
        <v>60682.105000000105</v>
      </c>
      <c r="J12" s="85">
        <v>364092.63000000064</v>
      </c>
      <c r="K12" s="85">
        <v>404547.36666666734</v>
      </c>
      <c r="L12" s="85">
        <v>404547.36666666734</v>
      </c>
      <c r="M12" s="85">
        <v>404547.36666666734</v>
      </c>
      <c r="N12" s="85">
        <v>364092.63000000064</v>
      </c>
      <c r="O12" s="85">
        <v>404547.36666666734</v>
      </c>
      <c r="P12" s="85">
        <v>404547.36666666734</v>
      </c>
      <c r="Q12" s="85">
        <v>404547.36666666734</v>
      </c>
      <c r="R12" s="85">
        <v>404547.36666666734</v>
      </c>
      <c r="S12" s="85">
        <v>404547.36666666734</v>
      </c>
      <c r="T12" s="85">
        <v>404547.36666666734</v>
      </c>
      <c r="U12" s="85">
        <v>404547.36666666734</v>
      </c>
      <c r="V12" s="85">
        <v>404547.36666666734</v>
      </c>
      <c r="W12" s="85">
        <v>364092.63000000064</v>
      </c>
      <c r="X12" s="85">
        <v>364092.63000000064</v>
      </c>
      <c r="Y12" s="85">
        <v>364092.63000000064</v>
      </c>
      <c r="Z12" s="85">
        <v>208052.93142857178</v>
      </c>
    </row>
    <row r="13" spans="1:26" x14ac:dyDescent="0.25">
      <c r="A13" s="25"/>
      <c r="B13" s="26" t="s">
        <v>92</v>
      </c>
      <c r="C13" s="80">
        <v>1</v>
      </c>
      <c r="D13" s="80">
        <v>53.21</v>
      </c>
      <c r="E13" s="80">
        <v>330</v>
      </c>
      <c r="F13" s="81">
        <f t="shared" ref="F13:F17" si="0">D13*E13</f>
        <v>17559.3</v>
      </c>
      <c r="G13" s="85">
        <f>F13</f>
        <v>17559.3</v>
      </c>
      <c r="H13" s="85"/>
      <c r="I13" s="85"/>
      <c r="J13" s="85"/>
      <c r="K13" s="85"/>
      <c r="L13" s="85"/>
      <c r="M13" s="85"/>
      <c r="N13" s="85"/>
      <c r="O13" s="85"/>
      <c r="P13" s="85"/>
      <c r="Q13" s="85"/>
      <c r="R13" s="85"/>
      <c r="S13" s="85"/>
      <c r="T13" s="85"/>
      <c r="U13" s="85"/>
      <c r="V13" s="85"/>
      <c r="W13" s="85"/>
      <c r="X13" s="85"/>
      <c r="Y13" s="85"/>
      <c r="Z13" s="85"/>
    </row>
    <row r="14" spans="1:26" x14ac:dyDescent="0.25">
      <c r="A14" s="25"/>
      <c r="B14" s="26" t="s">
        <v>93</v>
      </c>
      <c r="C14" s="80" t="s">
        <v>34</v>
      </c>
      <c r="D14" s="81" t="s">
        <v>34</v>
      </c>
      <c r="E14" s="80">
        <v>330</v>
      </c>
      <c r="F14" s="81" t="s">
        <v>34</v>
      </c>
      <c r="G14" s="85"/>
      <c r="H14" s="85"/>
      <c r="I14" s="85"/>
      <c r="J14" s="85"/>
      <c r="K14" s="85"/>
      <c r="L14" s="85"/>
      <c r="M14" s="85"/>
      <c r="N14" s="85"/>
      <c r="O14" s="85"/>
      <c r="P14" s="85"/>
      <c r="Q14" s="85"/>
      <c r="R14" s="85"/>
      <c r="S14" s="85"/>
      <c r="T14" s="85"/>
      <c r="U14" s="85"/>
      <c r="V14" s="85"/>
      <c r="W14" s="85"/>
      <c r="X14" s="85"/>
      <c r="Y14" s="85"/>
      <c r="Z14" s="85"/>
    </row>
    <row r="15" spans="1:26" x14ac:dyDescent="0.25">
      <c r="A15" s="25"/>
      <c r="B15" s="26" t="s">
        <v>96</v>
      </c>
      <c r="C15" s="92">
        <v>1</v>
      </c>
      <c r="D15" s="80">
        <v>52.52</v>
      </c>
      <c r="E15" s="80">
        <v>330</v>
      </c>
      <c r="F15" s="81">
        <f t="shared" si="0"/>
        <v>17331.600000000002</v>
      </c>
      <c r="G15" s="85"/>
      <c r="H15" s="85"/>
      <c r="I15" s="85"/>
      <c r="J15" s="85"/>
      <c r="K15" s="85"/>
      <c r="L15" s="85"/>
      <c r="M15" s="85"/>
      <c r="N15" s="85"/>
      <c r="O15" s="85"/>
      <c r="P15" s="85"/>
      <c r="Q15" s="85"/>
      <c r="R15" s="85"/>
      <c r="S15" s="85"/>
      <c r="T15" s="85"/>
      <c r="U15" s="85"/>
      <c r="V15" s="85"/>
      <c r="W15" s="85"/>
      <c r="X15" s="85"/>
      <c r="Y15" s="85"/>
      <c r="Z15" s="85">
        <f>F15</f>
        <v>17331.600000000002</v>
      </c>
    </row>
    <row r="16" spans="1:26" x14ac:dyDescent="0.25">
      <c r="A16" s="25">
        <v>2</v>
      </c>
      <c r="B16" s="27" t="s">
        <v>32</v>
      </c>
      <c r="C16" s="27"/>
      <c r="D16" s="81">
        <v>154</v>
      </c>
      <c r="E16" s="81">
        <v>2500</v>
      </c>
      <c r="F16" s="81">
        <f t="shared" si="0"/>
        <v>385000</v>
      </c>
      <c r="G16" s="85">
        <v>22500</v>
      </c>
      <c r="H16" s="85">
        <v>20000</v>
      </c>
      <c r="I16" s="85">
        <v>20000</v>
      </c>
      <c r="J16" s="85">
        <v>20000</v>
      </c>
      <c r="K16" s="85">
        <v>20000</v>
      </c>
      <c r="L16" s="85">
        <v>20000</v>
      </c>
      <c r="M16" s="85">
        <v>20000</v>
      </c>
      <c r="N16" s="85">
        <v>20000</v>
      </c>
      <c r="O16" s="85">
        <v>20000</v>
      </c>
      <c r="P16" s="85">
        <v>20000</v>
      </c>
      <c r="Q16" s="85">
        <v>20000</v>
      </c>
      <c r="R16" s="85">
        <v>20000</v>
      </c>
      <c r="S16" s="85">
        <v>20000</v>
      </c>
      <c r="T16" s="85">
        <v>20000</v>
      </c>
      <c r="U16" s="85">
        <v>20000</v>
      </c>
      <c r="V16" s="85">
        <v>20000</v>
      </c>
      <c r="W16" s="85">
        <v>20000</v>
      </c>
      <c r="X16" s="85">
        <v>20000</v>
      </c>
      <c r="Y16" s="85">
        <v>20000</v>
      </c>
      <c r="Z16" s="81">
        <v>2500</v>
      </c>
    </row>
    <row r="17" spans="1:26" x14ac:dyDescent="0.25">
      <c r="A17" s="25">
        <v>3</v>
      </c>
      <c r="B17" s="26" t="s">
        <v>29</v>
      </c>
      <c r="C17" s="26"/>
      <c r="D17" s="81">
        <v>2697.9900000000002</v>
      </c>
      <c r="E17" s="80">
        <v>330</v>
      </c>
      <c r="F17" s="81">
        <f t="shared" si="0"/>
        <v>890336.70000000007</v>
      </c>
      <c r="G17" s="85">
        <v>44516.835000000006</v>
      </c>
      <c r="H17" s="85">
        <v>44516.835000000006</v>
      </c>
      <c r="I17" s="85">
        <v>44516.835000000006</v>
      </c>
      <c r="J17" s="85">
        <v>44516.835000000006</v>
      </c>
      <c r="K17" s="85">
        <v>44516.835000000006</v>
      </c>
      <c r="L17" s="85">
        <v>44516.835000000006</v>
      </c>
      <c r="M17" s="85">
        <v>44516.835000000006</v>
      </c>
      <c r="N17" s="85">
        <v>44516.835000000006</v>
      </c>
      <c r="O17" s="85">
        <v>44516.835000000006</v>
      </c>
      <c r="P17" s="85">
        <v>44516.835000000006</v>
      </c>
      <c r="Q17" s="85">
        <v>44516.835000000006</v>
      </c>
      <c r="R17" s="85">
        <v>44516.835000000006</v>
      </c>
      <c r="S17" s="85">
        <v>44516.835000000006</v>
      </c>
      <c r="T17" s="85">
        <v>44516.835000000006</v>
      </c>
      <c r="U17" s="85">
        <v>44516.835000000006</v>
      </c>
      <c r="V17" s="85">
        <v>44516.835000000006</v>
      </c>
      <c r="W17" s="85">
        <v>44516.835000000006</v>
      </c>
      <c r="X17" s="85">
        <v>44516.835000000006</v>
      </c>
      <c r="Y17" s="85">
        <v>44516.835000000006</v>
      </c>
      <c r="Z17" s="85">
        <v>44516.835000000006</v>
      </c>
    </row>
    <row r="18" spans="1:26" x14ac:dyDescent="0.25">
      <c r="A18" s="26"/>
      <c r="B18" s="28" t="s">
        <v>22</v>
      </c>
      <c r="C18" s="28"/>
      <c r="D18" s="26"/>
      <c r="F18" s="87">
        <f>D12*E12+D16*E16+D17*E17</f>
        <v>8557189.3000000119</v>
      </c>
      <c r="G18" s="88">
        <f>G12+G16+G17</f>
        <v>748968.11023809668</v>
      </c>
      <c r="H18" s="88">
        <f t="shared" ref="H18:Y18" si="1">SUM(H12:H17)</f>
        <v>125198.9400000001</v>
      </c>
      <c r="I18" s="88">
        <f t="shared" si="1"/>
        <v>125198.9400000001</v>
      </c>
      <c r="J18" s="88">
        <f t="shared" si="1"/>
        <v>428609.46500000067</v>
      </c>
      <c r="K18" s="88">
        <f t="shared" si="1"/>
        <v>469064.20166666736</v>
      </c>
      <c r="L18" s="88">
        <f t="shared" si="1"/>
        <v>469064.20166666736</v>
      </c>
      <c r="M18" s="88">
        <f t="shared" si="1"/>
        <v>469064.20166666736</v>
      </c>
      <c r="N18" s="88">
        <f t="shared" si="1"/>
        <v>428609.46500000067</v>
      </c>
      <c r="O18" s="88">
        <f t="shared" si="1"/>
        <v>469064.20166666736</v>
      </c>
      <c r="P18" s="88">
        <f t="shared" si="1"/>
        <v>469064.20166666736</v>
      </c>
      <c r="Q18" s="88">
        <f t="shared" si="1"/>
        <v>469064.20166666736</v>
      </c>
      <c r="R18" s="88">
        <f t="shared" si="1"/>
        <v>469064.20166666736</v>
      </c>
      <c r="S18" s="88">
        <f t="shared" si="1"/>
        <v>469064.20166666736</v>
      </c>
      <c r="T18" s="88">
        <f t="shared" si="1"/>
        <v>469064.20166666736</v>
      </c>
      <c r="U18" s="88">
        <f t="shared" si="1"/>
        <v>469064.20166666736</v>
      </c>
      <c r="V18" s="88">
        <f t="shared" si="1"/>
        <v>469064.20166666736</v>
      </c>
      <c r="W18" s="88">
        <f t="shared" si="1"/>
        <v>428609.46500000067</v>
      </c>
      <c r="X18" s="88">
        <f t="shared" si="1"/>
        <v>428609.46500000067</v>
      </c>
      <c r="Y18" s="88">
        <f t="shared" si="1"/>
        <v>428609.46500000067</v>
      </c>
      <c r="Z18" s="88">
        <f>Z12+Z16+Z17</f>
        <v>255069.76642857178</v>
      </c>
    </row>
    <row r="20" spans="1:26" x14ac:dyDescent="0.25">
      <c r="G20" s="86"/>
      <c r="H20" s="86"/>
      <c r="I20" s="86"/>
      <c r="J20" s="86"/>
      <c r="K20" s="86"/>
      <c r="L20" s="86"/>
      <c r="M20" s="86"/>
      <c r="N20" s="86"/>
      <c r="O20" s="86"/>
      <c r="P20" s="86"/>
      <c r="Q20" s="86"/>
      <c r="R20" s="86"/>
      <c r="S20" s="86"/>
      <c r="T20" s="86"/>
      <c r="U20" s="86"/>
      <c r="V20" s="86"/>
      <c r="W20" s="86"/>
      <c r="X20" s="86"/>
      <c r="Y20" s="86"/>
      <c r="Z20" s="86"/>
    </row>
    <row r="21" spans="1:26" x14ac:dyDescent="0.25">
      <c r="G21" s="86"/>
      <c r="H21" s="86"/>
    </row>
  </sheetData>
  <mergeCells count="6">
    <mergeCell ref="F9:F11"/>
    <mergeCell ref="A9:A11"/>
    <mergeCell ref="B9:B11"/>
    <mergeCell ref="D9:D11"/>
    <mergeCell ref="E9:E11"/>
    <mergeCell ref="C9:C11"/>
  </mergeCells>
  <pageMargins left="0.7" right="0.7" top="0.75" bottom="0.75" header="0.3" footer="0.3"/>
  <pageSetup paperSize="9" scale="4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28"/>
  <sheetViews>
    <sheetView showGridLines="0" view="pageBreakPreview" zoomScale="80" zoomScaleNormal="40" zoomScaleSheetLayoutView="80" workbookViewId="0">
      <selection activeCell="B27" sqref="B27:J27"/>
    </sheetView>
  </sheetViews>
  <sheetFormatPr defaultColWidth="9" defaultRowHeight="13.2" x14ac:dyDescent="0.3"/>
  <cols>
    <col min="1" max="1" width="2.69921875" style="1" bestFit="1" customWidth="1"/>
    <col min="2" max="2" width="44.09765625" style="1" customWidth="1"/>
    <col min="3" max="3" width="18.5" style="1" customWidth="1"/>
    <col min="4" max="4" width="12.59765625" style="1" bestFit="1" customWidth="1"/>
    <col min="5" max="5" width="10.09765625" style="1" bestFit="1" customWidth="1"/>
    <col min="6" max="10" width="9.69921875" style="1" customWidth="1"/>
    <col min="11" max="16384" width="9" style="1"/>
  </cols>
  <sheetData>
    <row r="1" spans="1:44" x14ac:dyDescent="0.3">
      <c r="H1" s="2" t="s">
        <v>51</v>
      </c>
      <c r="S1" s="3"/>
      <c r="AC1" s="3"/>
      <c r="AR1" s="3"/>
    </row>
    <row r="2" spans="1:44" x14ac:dyDescent="0.3">
      <c r="H2" s="4" t="s">
        <v>7</v>
      </c>
      <c r="S2" s="3"/>
      <c r="AC2" s="3"/>
      <c r="AR2" s="3"/>
    </row>
    <row r="3" spans="1:44" x14ac:dyDescent="0.3">
      <c r="H3" s="4" t="s">
        <v>11</v>
      </c>
      <c r="S3" s="3"/>
      <c r="AC3" s="3"/>
      <c r="AR3" s="3"/>
    </row>
    <row r="4" spans="1:44" x14ac:dyDescent="0.3">
      <c r="H4" s="4"/>
      <c r="S4" s="3"/>
      <c r="AC4" s="3"/>
      <c r="AR4" s="3"/>
    </row>
    <row r="5" spans="1:44" s="33" customFormat="1" ht="13.8" x14ac:dyDescent="0.3">
      <c r="A5" s="45" t="s">
        <v>33</v>
      </c>
      <c r="H5" s="45" t="s">
        <v>53</v>
      </c>
    </row>
    <row r="6" spans="1:44" s="33" customFormat="1" ht="13.8" x14ac:dyDescent="0.3">
      <c r="A6" s="44" t="s">
        <v>55</v>
      </c>
      <c r="H6" s="44" t="s">
        <v>52</v>
      </c>
    </row>
    <row r="7" spans="1:44" s="17" customFormat="1" ht="13.8" x14ac:dyDescent="0.3">
      <c r="A7" s="44" t="s">
        <v>42</v>
      </c>
      <c r="H7" s="44" t="s">
        <v>42</v>
      </c>
    </row>
    <row r="8" spans="1:44" s="17" customFormat="1" ht="39.75" customHeight="1" x14ac:dyDescent="0.25">
      <c r="A8" s="46" t="s">
        <v>43</v>
      </c>
      <c r="H8" s="46" t="s">
        <v>43</v>
      </c>
    </row>
    <row r="9" spans="1:44" s="17" customFormat="1" ht="16.8" x14ac:dyDescent="0.25">
      <c r="A9" s="47" t="s">
        <v>44</v>
      </c>
      <c r="H9" s="47" t="s">
        <v>44</v>
      </c>
    </row>
    <row r="10" spans="1:44" x14ac:dyDescent="0.3">
      <c r="B10" s="79"/>
      <c r="C10" s="13" t="s">
        <v>59</v>
      </c>
      <c r="D10" s="79"/>
      <c r="F10" s="79"/>
      <c r="G10" s="79"/>
      <c r="H10" s="79"/>
      <c r="I10" s="79"/>
      <c r="J10" s="79"/>
    </row>
    <row r="11" spans="1:44" ht="18.75" customHeight="1" x14ac:dyDescent="0.3">
      <c r="A11" s="111" t="s">
        <v>54</v>
      </c>
      <c r="B11" s="111"/>
      <c r="C11" s="111"/>
      <c r="D11" s="111"/>
      <c r="E11" s="111"/>
      <c r="F11" s="111"/>
      <c r="G11" s="111"/>
      <c r="H11" s="111"/>
      <c r="I11" s="111"/>
      <c r="J11" s="111"/>
    </row>
    <row r="12" spans="1:44" x14ac:dyDescent="0.3">
      <c r="A12" s="112" t="s">
        <v>56</v>
      </c>
      <c r="B12" s="112"/>
      <c r="C12" s="112"/>
      <c r="D12" s="112"/>
      <c r="E12" s="5"/>
      <c r="F12" s="5"/>
      <c r="G12" s="5"/>
      <c r="H12" s="5"/>
      <c r="I12" s="5"/>
      <c r="J12" s="5"/>
    </row>
    <row r="13" spans="1:44" x14ac:dyDescent="0.3">
      <c r="A13" s="112" t="s">
        <v>57</v>
      </c>
      <c r="B13" s="112"/>
      <c r="C13" s="112"/>
      <c r="D13" s="112"/>
      <c r="E13" s="5"/>
      <c r="F13" s="5"/>
      <c r="G13" s="5"/>
      <c r="H13" s="5"/>
      <c r="I13" s="5"/>
      <c r="J13" s="5"/>
    </row>
    <row r="14" spans="1:44" ht="19.5" customHeight="1" x14ac:dyDescent="0.3">
      <c r="A14" s="112" t="s">
        <v>58</v>
      </c>
      <c r="B14" s="112"/>
      <c r="C14" s="112"/>
      <c r="D14" s="112"/>
      <c r="E14" s="5"/>
      <c r="F14" s="5"/>
      <c r="G14" s="5"/>
      <c r="H14" s="5"/>
      <c r="I14" s="5"/>
      <c r="J14" s="5"/>
    </row>
    <row r="15" spans="1:44" ht="12.75" customHeight="1" x14ac:dyDescent="0.3">
      <c r="A15" s="113" t="s">
        <v>0</v>
      </c>
      <c r="B15" s="113" t="s">
        <v>12</v>
      </c>
      <c r="C15" s="108" t="s">
        <v>8</v>
      </c>
      <c r="D15" s="108" t="s">
        <v>9</v>
      </c>
      <c r="E15" s="108" t="s">
        <v>10</v>
      </c>
      <c r="F15" s="54" t="s">
        <v>59</v>
      </c>
      <c r="G15" s="61"/>
      <c r="H15" s="61"/>
      <c r="I15" s="61"/>
      <c r="J15" s="89"/>
    </row>
    <row r="16" spans="1:44" ht="13.8" x14ac:dyDescent="0.3">
      <c r="A16" s="113"/>
      <c r="B16" s="113"/>
      <c r="C16" s="109"/>
      <c r="D16" s="109"/>
      <c r="E16" s="109"/>
      <c r="F16" s="55" t="s">
        <v>38</v>
      </c>
      <c r="G16" s="62"/>
      <c r="H16" s="62"/>
      <c r="I16" s="62"/>
      <c r="J16" s="90"/>
    </row>
    <row r="17" spans="1:10" ht="13.8" x14ac:dyDescent="0.3">
      <c r="A17" s="113"/>
      <c r="B17" s="113"/>
      <c r="C17" s="110"/>
      <c r="D17" s="110"/>
      <c r="E17" s="110"/>
      <c r="F17" s="56" t="s">
        <v>39</v>
      </c>
      <c r="G17" s="23">
        <v>1</v>
      </c>
      <c r="H17" s="23">
        <v>2</v>
      </c>
      <c r="I17" s="23" t="s">
        <v>34</v>
      </c>
      <c r="J17" s="23" t="s">
        <v>35</v>
      </c>
    </row>
    <row r="18" spans="1:10" s="8" customFormat="1" x14ac:dyDescent="0.3">
      <c r="A18" s="6">
        <v>1</v>
      </c>
      <c r="B18" s="32" t="s">
        <v>17</v>
      </c>
      <c r="C18" s="7"/>
      <c r="D18" s="7"/>
      <c r="E18" s="7"/>
      <c r="F18" s="30"/>
      <c r="G18" s="30"/>
      <c r="H18" s="30"/>
      <c r="I18" s="30"/>
      <c r="J18" s="30"/>
    </row>
    <row r="19" spans="1:10" s="8" customFormat="1" x14ac:dyDescent="0.3">
      <c r="A19" s="6">
        <v>2</v>
      </c>
      <c r="B19" s="32" t="s">
        <v>1</v>
      </c>
      <c r="C19" s="9"/>
      <c r="D19" s="10"/>
      <c r="E19" s="11"/>
      <c r="F19" s="29"/>
      <c r="G19" s="29"/>
      <c r="H19" s="29"/>
      <c r="I19" s="29"/>
      <c r="J19" s="29"/>
    </row>
    <row r="20" spans="1:10" s="8" customFormat="1" x14ac:dyDescent="0.3">
      <c r="A20" s="6">
        <v>3</v>
      </c>
      <c r="B20" s="32" t="s">
        <v>18</v>
      </c>
      <c r="C20" s="9"/>
      <c r="D20" s="7"/>
      <c r="E20" s="7"/>
      <c r="F20" s="30"/>
      <c r="G20" s="30"/>
      <c r="H20" s="30"/>
      <c r="I20" s="30"/>
      <c r="J20" s="30"/>
    </row>
    <row r="21" spans="1:10" s="8" customFormat="1" x14ac:dyDescent="0.3">
      <c r="A21" s="6">
        <v>4</v>
      </c>
      <c r="B21" s="32" t="s">
        <v>20</v>
      </c>
      <c r="C21" s="9"/>
      <c r="D21" s="10"/>
      <c r="E21" s="11"/>
      <c r="F21" s="29"/>
      <c r="G21" s="29"/>
      <c r="H21" s="29"/>
      <c r="I21" s="29"/>
      <c r="J21" s="29"/>
    </row>
    <row r="22" spans="1:10" s="8" customFormat="1" x14ac:dyDescent="0.3">
      <c r="A22" s="6">
        <v>5</v>
      </c>
      <c r="B22" s="32" t="s">
        <v>19</v>
      </c>
      <c r="C22" s="9"/>
      <c r="D22" s="7"/>
      <c r="E22" s="7"/>
      <c r="F22" s="30"/>
      <c r="G22" s="30"/>
      <c r="H22" s="30"/>
      <c r="I22" s="30"/>
      <c r="J22" s="30"/>
    </row>
    <row r="23" spans="1:10" s="8" customFormat="1" x14ac:dyDescent="0.3">
      <c r="A23" s="6">
        <f t="shared" ref="A23" si="0">A22+1</f>
        <v>6</v>
      </c>
      <c r="B23" s="32" t="s">
        <v>2</v>
      </c>
      <c r="C23" s="9"/>
      <c r="D23" s="10"/>
      <c r="E23" s="11"/>
      <c r="F23" s="31"/>
      <c r="G23" s="31"/>
      <c r="H23" s="31"/>
      <c r="I23" s="31"/>
      <c r="J23" s="31"/>
    </row>
    <row r="24" spans="1:10" s="8" customFormat="1" x14ac:dyDescent="0.3">
      <c r="A24" s="6">
        <v>7</v>
      </c>
      <c r="B24" s="32" t="s">
        <v>21</v>
      </c>
      <c r="C24" s="9"/>
      <c r="D24" s="7"/>
      <c r="E24" s="7"/>
      <c r="F24" s="7"/>
      <c r="G24" s="7"/>
      <c r="H24" s="7"/>
      <c r="I24" s="7"/>
      <c r="J24" s="7"/>
    </row>
    <row r="25" spans="1:10" x14ac:dyDescent="0.25">
      <c r="B25" s="15"/>
      <c r="D25" s="15"/>
      <c r="E25" s="14"/>
      <c r="F25" s="14"/>
      <c r="G25" s="14"/>
      <c r="H25" s="14"/>
      <c r="I25" s="14"/>
      <c r="J25" s="14"/>
    </row>
    <row r="26" spans="1:10" s="17" customFormat="1" ht="14.4" x14ac:dyDescent="0.3">
      <c r="B26" s="91" t="s">
        <v>86</v>
      </c>
    </row>
    <row r="27" spans="1:10" s="17" customFormat="1" ht="13.8" x14ac:dyDescent="0.3">
      <c r="B27" s="96" t="s">
        <v>91</v>
      </c>
      <c r="C27" s="96"/>
      <c r="D27" s="96"/>
      <c r="E27" s="96"/>
      <c r="F27" s="96"/>
      <c r="G27" s="96"/>
      <c r="H27" s="96"/>
      <c r="I27" s="96"/>
      <c r="J27" s="96"/>
    </row>
    <row r="28" spans="1:10" s="17" customFormat="1" ht="13.8" x14ac:dyDescent="0.3">
      <c r="B28" s="96" t="s">
        <v>164</v>
      </c>
      <c r="C28" s="96"/>
      <c r="D28" s="96"/>
      <c r="E28" s="96"/>
      <c r="F28" s="96"/>
      <c r="G28" s="96"/>
      <c r="H28" s="96"/>
      <c r="I28" s="96"/>
      <c r="J28" s="96"/>
    </row>
  </sheetData>
  <mergeCells count="11">
    <mergeCell ref="B27:J27"/>
    <mergeCell ref="B28:J28"/>
    <mergeCell ref="E15:E17"/>
    <mergeCell ref="A11:J11"/>
    <mergeCell ref="A12:D12"/>
    <mergeCell ref="A13:D13"/>
    <mergeCell ref="A14:D14"/>
    <mergeCell ref="A15:A17"/>
    <mergeCell ref="B15:B17"/>
    <mergeCell ref="C15:C17"/>
    <mergeCell ref="D15:D17"/>
  </mergeCells>
  <pageMargins left="0.7" right="0.7" top="0.75" bottom="0.75" header="0.3" footer="0.3"/>
  <pageSetup paperSize="9" scale="9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28"/>
  <sheetViews>
    <sheetView view="pageBreakPreview" zoomScale="70" zoomScaleNormal="100" zoomScaleSheetLayoutView="70" workbookViewId="0">
      <selection activeCell="D40" sqref="D40"/>
    </sheetView>
  </sheetViews>
  <sheetFormatPr defaultColWidth="9" defaultRowHeight="13.2" x14ac:dyDescent="0.3"/>
  <cols>
    <col min="1" max="1" width="2.69921875" style="1" bestFit="1" customWidth="1"/>
    <col min="2" max="2" width="44.09765625" style="1" customWidth="1"/>
    <col min="3" max="3" width="18.5" style="1" customWidth="1"/>
    <col min="4" max="4" width="12.59765625" style="1" bestFit="1" customWidth="1"/>
    <col min="5" max="5" width="10.09765625" style="1" bestFit="1" customWidth="1"/>
    <col min="6" max="10" width="9.69921875" style="1" customWidth="1"/>
    <col min="11" max="16384" width="9" style="1"/>
  </cols>
  <sheetData>
    <row r="1" spans="1:44" x14ac:dyDescent="0.3">
      <c r="H1" s="2" t="s">
        <v>136</v>
      </c>
      <c r="S1" s="3"/>
      <c r="AC1" s="3"/>
      <c r="AR1" s="3"/>
    </row>
    <row r="2" spans="1:44" x14ac:dyDescent="0.3">
      <c r="H2" s="4" t="s">
        <v>137</v>
      </c>
      <c r="S2" s="3"/>
      <c r="AC2" s="3"/>
      <c r="AR2" s="3"/>
    </row>
    <row r="3" spans="1:44" x14ac:dyDescent="0.3">
      <c r="H3" s="4" t="s">
        <v>138</v>
      </c>
      <c r="S3" s="3"/>
      <c r="AC3" s="3"/>
      <c r="AR3" s="3"/>
    </row>
    <row r="4" spans="1:44" x14ac:dyDescent="0.3">
      <c r="H4" s="4"/>
      <c r="S4" s="3"/>
      <c r="AC4" s="3"/>
      <c r="AR4" s="3"/>
    </row>
    <row r="5" spans="1:44" s="33" customFormat="1" ht="13.8" x14ac:dyDescent="0.3">
      <c r="A5" s="45" t="s">
        <v>98</v>
      </c>
      <c r="H5" s="45" t="s">
        <v>139</v>
      </c>
    </row>
    <row r="6" spans="1:44" s="33" customFormat="1" ht="13.8" x14ac:dyDescent="0.3">
      <c r="A6" s="44" t="s">
        <v>140</v>
      </c>
      <c r="H6" s="44" t="s">
        <v>141</v>
      </c>
    </row>
    <row r="7" spans="1:44" s="17" customFormat="1" ht="13.8" x14ac:dyDescent="0.3">
      <c r="A7" s="44" t="s">
        <v>42</v>
      </c>
      <c r="H7" s="44" t="s">
        <v>42</v>
      </c>
    </row>
    <row r="8" spans="1:44" s="17" customFormat="1" ht="13.8" x14ac:dyDescent="0.25">
      <c r="A8" s="46" t="s">
        <v>43</v>
      </c>
      <c r="H8" s="46" t="s">
        <v>43</v>
      </c>
    </row>
    <row r="9" spans="1:44" s="17" customFormat="1" ht="16.8" x14ac:dyDescent="0.25">
      <c r="A9" s="47" t="s">
        <v>102</v>
      </c>
      <c r="H9" s="47" t="s">
        <v>102</v>
      </c>
    </row>
    <row r="10" spans="1:44" x14ac:dyDescent="0.3">
      <c r="B10" s="79"/>
      <c r="C10" s="13" t="s">
        <v>142</v>
      </c>
      <c r="D10" s="79"/>
      <c r="F10" s="79"/>
      <c r="G10" s="79"/>
      <c r="H10" s="79"/>
      <c r="I10" s="79"/>
      <c r="J10" s="79"/>
    </row>
    <row r="11" spans="1:44" x14ac:dyDescent="0.3">
      <c r="A11" s="111" t="s">
        <v>54</v>
      </c>
      <c r="B11" s="111"/>
      <c r="C11" s="111"/>
      <c r="D11" s="111"/>
      <c r="E11" s="111"/>
      <c r="F11" s="111"/>
      <c r="G11" s="111"/>
      <c r="H11" s="111"/>
      <c r="I11" s="111"/>
      <c r="J11" s="111"/>
    </row>
    <row r="12" spans="1:44" x14ac:dyDescent="0.3">
      <c r="A12" s="112" t="s">
        <v>143</v>
      </c>
      <c r="B12" s="112"/>
      <c r="C12" s="112"/>
      <c r="D12" s="112"/>
      <c r="E12" s="5"/>
      <c r="F12" s="5"/>
      <c r="G12" s="5"/>
      <c r="H12" s="5"/>
      <c r="I12" s="5"/>
      <c r="J12" s="5"/>
    </row>
    <row r="13" spans="1:44" x14ac:dyDescent="0.3">
      <c r="A13" s="112" t="s">
        <v>144</v>
      </c>
      <c r="B13" s="112"/>
      <c r="C13" s="112"/>
      <c r="D13" s="112"/>
      <c r="E13" s="5"/>
      <c r="F13" s="5"/>
      <c r="G13" s="5"/>
      <c r="H13" s="5"/>
      <c r="I13" s="5"/>
      <c r="J13" s="5"/>
    </row>
    <row r="14" spans="1:44" x14ac:dyDescent="0.3">
      <c r="A14" s="112" t="s">
        <v>145</v>
      </c>
      <c r="B14" s="112"/>
      <c r="C14" s="112"/>
      <c r="D14" s="112"/>
      <c r="E14" s="5"/>
      <c r="F14" s="5"/>
      <c r="G14" s="5"/>
      <c r="H14" s="5"/>
      <c r="I14" s="5"/>
      <c r="J14" s="5"/>
    </row>
    <row r="15" spans="1:44" ht="13.8" x14ac:dyDescent="0.25">
      <c r="A15" s="113" t="s">
        <v>0</v>
      </c>
      <c r="B15" s="113" t="s">
        <v>146</v>
      </c>
      <c r="C15" s="108" t="s">
        <v>147</v>
      </c>
      <c r="D15" s="108" t="s">
        <v>148</v>
      </c>
      <c r="E15" s="108" t="s">
        <v>149</v>
      </c>
      <c r="F15" s="95" t="s">
        <v>142</v>
      </c>
      <c r="G15" s="62"/>
      <c r="H15" s="62"/>
      <c r="I15" s="62"/>
      <c r="J15" s="90"/>
    </row>
    <row r="16" spans="1:44" ht="13.8" x14ac:dyDescent="0.3">
      <c r="A16" s="113"/>
      <c r="B16" s="113"/>
      <c r="C16" s="109"/>
      <c r="D16" s="109"/>
      <c r="E16" s="109"/>
      <c r="F16" s="55" t="s">
        <v>109</v>
      </c>
      <c r="G16" s="62"/>
      <c r="H16" s="62"/>
      <c r="I16" s="62"/>
      <c r="J16" s="90"/>
    </row>
    <row r="17" spans="1:10" ht="13.8" x14ac:dyDescent="0.3">
      <c r="A17" s="113"/>
      <c r="B17" s="113"/>
      <c r="C17" s="110"/>
      <c r="D17" s="110"/>
      <c r="E17" s="110"/>
      <c r="F17" s="56" t="s">
        <v>110</v>
      </c>
      <c r="G17" s="23">
        <v>1</v>
      </c>
      <c r="H17" s="23">
        <v>2</v>
      </c>
      <c r="I17" s="23" t="s">
        <v>34</v>
      </c>
      <c r="J17" s="23" t="s">
        <v>35</v>
      </c>
    </row>
    <row r="18" spans="1:10" s="8" customFormat="1" x14ac:dyDescent="0.3">
      <c r="A18" s="6">
        <v>1</v>
      </c>
      <c r="B18" s="32" t="s">
        <v>111</v>
      </c>
      <c r="C18" s="7"/>
      <c r="D18" s="7"/>
      <c r="E18" s="7"/>
      <c r="F18" s="30"/>
      <c r="G18" s="30"/>
      <c r="H18" s="30"/>
      <c r="I18" s="30"/>
      <c r="J18" s="30"/>
    </row>
    <row r="19" spans="1:10" s="8" customFormat="1" ht="13.8" x14ac:dyDescent="0.3">
      <c r="A19" s="6">
        <v>2</v>
      </c>
      <c r="B19" s="19" t="s">
        <v>112</v>
      </c>
      <c r="C19" s="9"/>
      <c r="D19" s="10"/>
      <c r="E19" s="11"/>
      <c r="F19" s="29"/>
      <c r="G19" s="29"/>
      <c r="H19" s="29"/>
      <c r="I19" s="29"/>
      <c r="J19" s="29"/>
    </row>
    <row r="20" spans="1:10" s="8" customFormat="1" ht="13.8" x14ac:dyDescent="0.3">
      <c r="A20" s="6">
        <v>3</v>
      </c>
      <c r="B20" s="19" t="s">
        <v>113</v>
      </c>
      <c r="C20" s="9"/>
      <c r="D20" s="7"/>
      <c r="E20" s="7"/>
      <c r="F20" s="30"/>
      <c r="G20" s="30"/>
      <c r="H20" s="30"/>
      <c r="I20" s="30"/>
      <c r="J20" s="30"/>
    </row>
    <row r="21" spans="1:10" s="8" customFormat="1" ht="13.8" x14ac:dyDescent="0.3">
      <c r="A21" s="6">
        <v>4</v>
      </c>
      <c r="B21" s="19" t="s">
        <v>114</v>
      </c>
      <c r="C21" s="9"/>
      <c r="D21" s="10"/>
      <c r="E21" s="11"/>
      <c r="F21" s="29"/>
      <c r="G21" s="29"/>
      <c r="H21" s="29"/>
      <c r="I21" s="29"/>
      <c r="J21" s="29"/>
    </row>
    <row r="22" spans="1:10" s="8" customFormat="1" ht="13.8" x14ac:dyDescent="0.3">
      <c r="A22" s="6">
        <v>5</v>
      </c>
      <c r="B22" s="19" t="s">
        <v>115</v>
      </c>
      <c r="C22" s="9"/>
      <c r="D22" s="7"/>
      <c r="E22" s="7"/>
      <c r="F22" s="30"/>
      <c r="G22" s="30"/>
      <c r="H22" s="30"/>
      <c r="I22" s="30"/>
      <c r="J22" s="30"/>
    </row>
    <row r="23" spans="1:10" s="8" customFormat="1" ht="13.8" x14ac:dyDescent="0.3">
      <c r="A23" s="6">
        <f t="shared" ref="A23" si="0">A22+1</f>
        <v>6</v>
      </c>
      <c r="B23" s="19" t="s">
        <v>116</v>
      </c>
      <c r="C23" s="9"/>
      <c r="D23" s="10"/>
      <c r="E23" s="11"/>
      <c r="F23" s="31"/>
      <c r="G23" s="31"/>
      <c r="H23" s="31"/>
      <c r="I23" s="31"/>
      <c r="J23" s="31"/>
    </row>
    <row r="24" spans="1:10" s="8" customFormat="1" ht="13.8" x14ac:dyDescent="0.3">
      <c r="A24" s="6">
        <v>7</v>
      </c>
      <c r="B24" s="19" t="s">
        <v>117</v>
      </c>
      <c r="C24" s="9"/>
      <c r="D24" s="7"/>
      <c r="E24" s="7"/>
      <c r="F24" s="7"/>
      <c r="G24" s="7"/>
      <c r="H24" s="7"/>
      <c r="I24" s="7"/>
      <c r="J24" s="7"/>
    </row>
    <row r="25" spans="1:10" x14ac:dyDescent="0.25">
      <c r="B25" s="15"/>
      <c r="D25" s="15"/>
      <c r="E25" s="14"/>
      <c r="F25" s="14"/>
      <c r="G25" s="14"/>
      <c r="H25" s="14"/>
      <c r="I25" s="14"/>
      <c r="J25" s="14"/>
    </row>
    <row r="26" spans="1:10" s="17" customFormat="1" ht="14.4" x14ac:dyDescent="0.3">
      <c r="B26" s="91" t="s">
        <v>155</v>
      </c>
    </row>
    <row r="27" spans="1:10" s="17" customFormat="1" ht="13.8" x14ac:dyDescent="0.3">
      <c r="B27" s="96" t="s">
        <v>163</v>
      </c>
      <c r="C27" s="96"/>
      <c r="D27" s="96"/>
      <c r="E27" s="96"/>
      <c r="F27" s="96"/>
      <c r="G27" s="96"/>
      <c r="H27" s="96"/>
      <c r="I27" s="96"/>
      <c r="J27" s="96"/>
    </row>
    <row r="28" spans="1:10" s="17" customFormat="1" ht="13.8" x14ac:dyDescent="0.3">
      <c r="B28" s="96" t="s">
        <v>165</v>
      </c>
      <c r="C28" s="96"/>
      <c r="D28" s="96"/>
      <c r="E28" s="96"/>
      <c r="F28" s="96"/>
      <c r="G28" s="96"/>
      <c r="H28" s="96"/>
      <c r="I28" s="96"/>
      <c r="J28" s="96"/>
    </row>
  </sheetData>
  <mergeCells count="11">
    <mergeCell ref="B27:J27"/>
    <mergeCell ref="B28:J28"/>
    <mergeCell ref="A11:J11"/>
    <mergeCell ref="A12:D12"/>
    <mergeCell ref="A13:D13"/>
    <mergeCell ref="A14:D14"/>
    <mergeCell ref="A15:A17"/>
    <mergeCell ref="B15:B17"/>
    <mergeCell ref="C15:C17"/>
    <mergeCell ref="D15:D17"/>
    <mergeCell ref="E15:E17"/>
  </mergeCells>
  <pageMargins left="0.7" right="0.7" top="0.75" bottom="0.75" header="0.3" footer="0.3"/>
  <pageSetup paperSize="9" scale="90"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28"/>
  <sheetViews>
    <sheetView showGridLines="0" tabSelected="1" view="pageBreakPreview" zoomScale="40" zoomScaleNormal="40" zoomScaleSheetLayoutView="40" workbookViewId="0">
      <selection activeCell="AE22" sqref="AE22"/>
    </sheetView>
  </sheetViews>
  <sheetFormatPr defaultColWidth="9" defaultRowHeight="13.2" x14ac:dyDescent="0.3"/>
  <cols>
    <col min="1" max="1" width="2.69921875" style="1" bestFit="1" customWidth="1"/>
    <col min="2" max="2" width="44.09765625" style="1" customWidth="1"/>
    <col min="3" max="3" width="18.5" style="1" customWidth="1"/>
    <col min="4" max="4" width="12.59765625" style="1" bestFit="1" customWidth="1"/>
    <col min="5" max="5" width="10.09765625" style="1" bestFit="1" customWidth="1"/>
    <col min="6" max="6" width="7.69921875" style="1" customWidth="1"/>
    <col min="7" max="7" width="8.09765625" style="1" bestFit="1" customWidth="1"/>
    <col min="8" max="8" width="5.19921875" style="1" bestFit="1" customWidth="1"/>
    <col min="9" max="9" width="6.8984375" style="1" bestFit="1" customWidth="1"/>
    <col min="10" max="10" width="4.3984375" style="1" bestFit="1" customWidth="1"/>
    <col min="11" max="12" width="5.59765625" style="1" bestFit="1" customWidth="1"/>
    <col min="13" max="13" width="6.3984375" style="1" bestFit="1" customWidth="1"/>
    <col min="14" max="14" width="8.8984375" style="1" bestFit="1" customWidth="1"/>
    <col min="15" max="15" width="8" style="1" bestFit="1" customWidth="1"/>
    <col min="16" max="16" width="7" style="1" bestFit="1" customWidth="1"/>
    <col min="17" max="17" width="7.8984375" style="1" bestFit="1" customWidth="1"/>
    <col min="18" max="18" width="6.8984375" style="1" bestFit="1" customWidth="1"/>
    <col min="19" max="19" width="8.09765625" style="1" bestFit="1" customWidth="1"/>
    <col min="20" max="20" width="5.19921875" style="1" bestFit="1" customWidth="1"/>
    <col min="21" max="21" width="6.8984375" style="1" bestFit="1" customWidth="1"/>
    <col min="22" max="22" width="4.3984375" style="1" bestFit="1" customWidth="1"/>
    <col min="23" max="23" width="5.59765625" style="1" bestFit="1" customWidth="1"/>
    <col min="24" max="24" width="5.3984375" style="1" customWidth="1"/>
    <col min="25" max="25" width="6.3984375" style="1" bestFit="1" customWidth="1"/>
    <col min="26" max="26" width="8.8984375" style="1" bestFit="1" customWidth="1"/>
    <col min="27" max="16384" width="9" style="1"/>
  </cols>
  <sheetData>
    <row r="1" spans="1:60" x14ac:dyDescent="0.3">
      <c r="W1" s="84" t="s">
        <v>84</v>
      </c>
    </row>
    <row r="2" spans="1:60" x14ac:dyDescent="0.3">
      <c r="W2" s="2" t="s">
        <v>51</v>
      </c>
      <c r="AI2" s="3"/>
      <c r="AS2" s="3"/>
      <c r="BH2" s="3"/>
    </row>
    <row r="3" spans="1:60" x14ac:dyDescent="0.3">
      <c r="W3" s="4" t="s">
        <v>7</v>
      </c>
      <c r="AI3" s="3"/>
      <c r="AS3" s="3"/>
      <c r="BH3" s="3"/>
    </row>
    <row r="4" spans="1:60" x14ac:dyDescent="0.3">
      <c r="W4" s="4" t="s">
        <v>81</v>
      </c>
      <c r="AI4" s="3"/>
      <c r="AS4" s="3"/>
      <c r="BH4" s="3"/>
    </row>
    <row r="5" spans="1:60" x14ac:dyDescent="0.3">
      <c r="W5" s="4"/>
      <c r="AI5" s="3"/>
      <c r="AS5" s="3"/>
      <c r="BH5" s="3"/>
    </row>
    <row r="6" spans="1:60" s="33" customFormat="1" ht="13.8" x14ac:dyDescent="0.3">
      <c r="A6" s="45" t="s">
        <v>33</v>
      </c>
      <c r="W6" s="45" t="s">
        <v>53</v>
      </c>
    </row>
    <row r="7" spans="1:60" s="33" customFormat="1" ht="13.8" x14ac:dyDescent="0.3">
      <c r="A7" s="44" t="s">
        <v>55</v>
      </c>
      <c r="W7" s="44" t="s">
        <v>52</v>
      </c>
    </row>
    <row r="8" spans="1:60" s="33" customFormat="1" ht="13.8" x14ac:dyDescent="0.3">
      <c r="A8" s="44" t="s">
        <v>77</v>
      </c>
      <c r="W8" s="44" t="s">
        <v>78</v>
      </c>
    </row>
    <row r="9" spans="1:60" s="17" customFormat="1" ht="13.8" x14ac:dyDescent="0.3">
      <c r="A9" s="44" t="s">
        <v>79</v>
      </c>
      <c r="W9" s="44" t="s">
        <v>79</v>
      </c>
    </row>
    <row r="10" spans="1:60" s="17" customFormat="1" ht="39.75" customHeight="1" x14ac:dyDescent="0.25">
      <c r="A10" s="46" t="s">
        <v>43</v>
      </c>
      <c r="W10" s="46" t="s">
        <v>43</v>
      </c>
    </row>
    <row r="11" spans="1:60" s="17" customFormat="1" ht="16.8" x14ac:dyDescent="0.25">
      <c r="A11" s="47" t="s">
        <v>44</v>
      </c>
      <c r="W11" s="47" t="s">
        <v>44</v>
      </c>
    </row>
    <row r="12" spans="1:60" ht="18.75" customHeight="1" x14ac:dyDescent="0.3">
      <c r="B12" s="79"/>
      <c r="C12" s="79"/>
      <c r="D12" s="79"/>
      <c r="E12" s="79"/>
      <c r="F12" s="13" t="s">
        <v>59</v>
      </c>
      <c r="G12" s="79"/>
      <c r="H12" s="79"/>
      <c r="I12" s="79"/>
      <c r="J12" s="79"/>
      <c r="K12" s="79"/>
      <c r="L12" s="79"/>
      <c r="M12" s="79"/>
      <c r="N12" s="79"/>
      <c r="O12" s="79"/>
      <c r="P12" s="79"/>
      <c r="Q12" s="79"/>
      <c r="R12" s="79"/>
      <c r="S12" s="79"/>
      <c r="T12" s="79"/>
      <c r="U12" s="79"/>
      <c r="V12" s="79"/>
      <c r="W12" s="79"/>
      <c r="X12" s="79"/>
      <c r="Y12" s="79"/>
      <c r="Z12" s="79"/>
    </row>
    <row r="13" spans="1:60" ht="18.75" customHeight="1" x14ac:dyDescent="0.3">
      <c r="A13" s="111" t="s">
        <v>82</v>
      </c>
      <c r="B13" s="111"/>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row>
    <row r="14" spans="1:60" x14ac:dyDescent="0.3">
      <c r="A14" s="112" t="s">
        <v>75</v>
      </c>
      <c r="B14" s="112"/>
      <c r="C14" s="112"/>
      <c r="D14" s="112"/>
      <c r="E14" s="5"/>
      <c r="F14" s="5"/>
      <c r="G14" s="5"/>
      <c r="H14" s="5"/>
      <c r="I14" s="5"/>
      <c r="J14" s="5"/>
      <c r="K14" s="5"/>
      <c r="L14" s="5"/>
      <c r="M14" s="5"/>
      <c r="N14" s="5"/>
      <c r="O14" s="5"/>
      <c r="P14" s="5"/>
      <c r="Q14" s="5"/>
      <c r="R14" s="5"/>
      <c r="S14" s="5"/>
      <c r="T14" s="5"/>
      <c r="U14" s="5"/>
      <c r="V14" s="5"/>
      <c r="W14" s="5"/>
      <c r="X14" s="5"/>
      <c r="Y14" s="5"/>
      <c r="Z14" s="5"/>
    </row>
    <row r="15" spans="1:60" x14ac:dyDescent="0.3">
      <c r="A15" s="112" t="s">
        <v>76</v>
      </c>
      <c r="B15" s="112"/>
      <c r="C15" s="112"/>
      <c r="D15" s="112"/>
      <c r="E15" s="5"/>
      <c r="F15" s="5"/>
      <c r="G15" s="5"/>
      <c r="H15" s="5"/>
      <c r="I15" s="5"/>
      <c r="J15" s="5"/>
      <c r="K15" s="5"/>
      <c r="L15" s="5"/>
      <c r="M15" s="5"/>
      <c r="N15" s="5"/>
      <c r="O15" s="5"/>
      <c r="P15" s="5"/>
      <c r="Q15" s="5"/>
      <c r="R15" s="5"/>
      <c r="S15" s="5"/>
      <c r="T15" s="5"/>
      <c r="U15" s="5"/>
      <c r="V15" s="5"/>
      <c r="W15" s="5"/>
      <c r="X15" s="5"/>
      <c r="Y15" s="5"/>
      <c r="Z15" s="5"/>
    </row>
    <row r="16" spans="1:60" ht="19.5" customHeight="1" x14ac:dyDescent="0.3">
      <c r="A16" s="112" t="s">
        <v>74</v>
      </c>
      <c r="B16" s="112"/>
      <c r="C16" s="112"/>
      <c r="D16" s="112"/>
      <c r="E16" s="5"/>
      <c r="F16" s="5"/>
      <c r="G16" s="5"/>
      <c r="H16" s="5"/>
      <c r="I16" s="5"/>
      <c r="J16" s="5"/>
      <c r="K16" s="5"/>
      <c r="L16" s="5"/>
      <c r="M16" s="5"/>
      <c r="N16" s="5"/>
      <c r="O16" s="5"/>
      <c r="P16" s="5"/>
      <c r="Q16" s="5"/>
      <c r="R16" s="5"/>
      <c r="S16" s="5"/>
      <c r="T16" s="5"/>
      <c r="U16" s="5"/>
      <c r="V16" s="5"/>
      <c r="W16" s="5"/>
      <c r="X16" s="5"/>
      <c r="Y16" s="5"/>
      <c r="Z16" s="5"/>
    </row>
    <row r="17" spans="1:26" ht="12.75" customHeight="1" x14ac:dyDescent="0.3">
      <c r="A17" s="113" t="s">
        <v>0</v>
      </c>
      <c r="B17" s="113" t="s">
        <v>12</v>
      </c>
      <c r="C17" s="108" t="s">
        <v>8</v>
      </c>
      <c r="D17" s="108" t="s">
        <v>9</v>
      </c>
      <c r="E17" s="108" t="s">
        <v>10</v>
      </c>
      <c r="F17" s="54" t="s">
        <v>59</v>
      </c>
      <c r="G17" s="61"/>
      <c r="H17" s="61"/>
      <c r="I17" s="61"/>
      <c r="J17" s="61"/>
      <c r="K17" s="52"/>
      <c r="L17" s="52"/>
      <c r="M17" s="52"/>
      <c r="N17" s="52"/>
      <c r="O17" s="52"/>
      <c r="P17" s="52"/>
      <c r="Q17" s="52"/>
      <c r="R17" s="52"/>
      <c r="S17" s="52"/>
      <c r="T17" s="52"/>
      <c r="U17" s="52"/>
      <c r="V17" s="52"/>
      <c r="W17" s="52"/>
      <c r="X17" s="52"/>
      <c r="Y17" s="52"/>
      <c r="Z17" s="52"/>
    </row>
    <row r="18" spans="1:26" ht="13.8" x14ac:dyDescent="0.3">
      <c r="A18" s="113"/>
      <c r="B18" s="113"/>
      <c r="C18" s="109"/>
      <c r="D18" s="109"/>
      <c r="E18" s="109"/>
      <c r="F18" s="55">
        <v>2022</v>
      </c>
      <c r="G18" s="62"/>
      <c r="H18" s="62"/>
      <c r="I18" s="62"/>
      <c r="J18" s="62"/>
      <c r="K18" s="53"/>
      <c r="L18" s="53"/>
      <c r="M18" s="53"/>
      <c r="N18" s="53"/>
      <c r="O18" s="53"/>
      <c r="P18" s="53"/>
      <c r="Q18" s="53"/>
      <c r="R18" s="63">
        <v>2023</v>
      </c>
      <c r="S18" s="53"/>
      <c r="T18" s="53"/>
      <c r="U18" s="53"/>
      <c r="V18" s="53"/>
      <c r="W18" s="53"/>
      <c r="X18" s="53"/>
      <c r="Y18" s="53"/>
      <c r="Z18" s="53"/>
    </row>
    <row r="19" spans="1:26" ht="13.8" x14ac:dyDescent="0.3">
      <c r="A19" s="113"/>
      <c r="B19" s="113"/>
      <c r="C19" s="110"/>
      <c r="D19" s="110"/>
      <c r="E19" s="110"/>
      <c r="F19" s="56" t="s">
        <v>62</v>
      </c>
      <c r="G19" s="56" t="s">
        <v>63</v>
      </c>
      <c r="H19" s="56" t="s">
        <v>64</v>
      </c>
      <c r="I19" s="56" t="s">
        <v>65</v>
      </c>
      <c r="J19" s="56" t="s">
        <v>66</v>
      </c>
      <c r="K19" s="56" t="s">
        <v>67</v>
      </c>
      <c r="L19" s="56" t="s">
        <v>68</v>
      </c>
      <c r="M19" s="56" t="s">
        <v>69</v>
      </c>
      <c r="N19" s="56" t="s">
        <v>70</v>
      </c>
      <c r="O19" s="56" t="s">
        <v>71</v>
      </c>
      <c r="P19" s="56" t="s">
        <v>72</v>
      </c>
      <c r="Q19" s="56" t="s">
        <v>73</v>
      </c>
      <c r="R19" s="56" t="s">
        <v>62</v>
      </c>
      <c r="S19" s="56" t="s">
        <v>63</v>
      </c>
      <c r="T19" s="56" t="s">
        <v>64</v>
      </c>
      <c r="U19" s="56" t="s">
        <v>65</v>
      </c>
      <c r="V19" s="56" t="s">
        <v>66</v>
      </c>
      <c r="W19" s="56" t="s">
        <v>67</v>
      </c>
      <c r="X19" s="56" t="s">
        <v>68</v>
      </c>
      <c r="Y19" s="56" t="s">
        <v>69</v>
      </c>
      <c r="Z19" s="56" t="s">
        <v>70</v>
      </c>
    </row>
    <row r="20" spans="1:26" s="8" customFormat="1" x14ac:dyDescent="0.3">
      <c r="A20" s="6">
        <v>1</v>
      </c>
      <c r="B20" s="32" t="s">
        <v>17</v>
      </c>
      <c r="C20" s="67">
        <f>_xlfn.DAYS(E20,D20)</f>
        <v>58</v>
      </c>
      <c r="D20" s="66">
        <v>44562</v>
      </c>
      <c r="E20" s="66">
        <v>44620</v>
      </c>
      <c r="F20" s="64"/>
      <c r="G20" s="64"/>
      <c r="H20" s="30"/>
      <c r="I20" s="30"/>
      <c r="J20" s="30"/>
      <c r="K20" s="7"/>
      <c r="L20" s="7"/>
      <c r="M20" s="7"/>
      <c r="N20" s="7"/>
      <c r="O20" s="7"/>
      <c r="P20" s="7"/>
      <c r="Q20" s="7"/>
      <c r="R20" s="7"/>
      <c r="S20" s="7"/>
      <c r="T20" s="7"/>
      <c r="U20" s="7"/>
      <c r="V20" s="7"/>
      <c r="W20" s="7"/>
      <c r="X20" s="7"/>
      <c r="Y20" s="7"/>
      <c r="Z20" s="7"/>
    </row>
    <row r="21" spans="1:26" s="8" customFormat="1" x14ac:dyDescent="0.3">
      <c r="A21" s="6">
        <v>2</v>
      </c>
      <c r="B21" s="32" t="s">
        <v>1</v>
      </c>
      <c r="C21" s="67">
        <f t="shared" ref="C21:C26" si="0">_xlfn.DAYS(E21,D21)</f>
        <v>223</v>
      </c>
      <c r="D21" s="10">
        <v>44581</v>
      </c>
      <c r="E21" s="11">
        <v>44804</v>
      </c>
      <c r="F21" s="65"/>
      <c r="G21" s="65"/>
      <c r="H21" s="65"/>
      <c r="I21" s="65"/>
      <c r="J21" s="65"/>
      <c r="K21" s="65"/>
      <c r="L21" s="65"/>
      <c r="M21" s="65"/>
      <c r="N21" s="12"/>
      <c r="O21" s="12"/>
      <c r="P21" s="12"/>
      <c r="Q21" s="12"/>
      <c r="R21" s="12"/>
      <c r="S21" s="12"/>
      <c r="T21" s="12"/>
      <c r="U21" s="12"/>
      <c r="V21" s="12"/>
      <c r="W21" s="12"/>
      <c r="X21" s="12"/>
      <c r="Y21" s="12"/>
      <c r="Z21" s="12"/>
    </row>
    <row r="22" spans="1:26" s="8" customFormat="1" x14ac:dyDescent="0.3">
      <c r="A22" s="6">
        <v>3</v>
      </c>
      <c r="B22" s="32" t="s">
        <v>18</v>
      </c>
      <c r="C22" s="67">
        <f t="shared" si="0"/>
        <v>333</v>
      </c>
      <c r="D22" s="66">
        <v>44713</v>
      </c>
      <c r="E22" s="66">
        <v>45046</v>
      </c>
      <c r="F22" s="30"/>
      <c r="G22" s="30"/>
      <c r="H22" s="30"/>
      <c r="I22" s="30"/>
      <c r="J22" s="30"/>
      <c r="K22" s="64"/>
      <c r="L22" s="64"/>
      <c r="M22" s="64"/>
      <c r="N22" s="64"/>
      <c r="O22" s="64"/>
      <c r="P22" s="64"/>
      <c r="Q22" s="64"/>
      <c r="R22" s="64"/>
      <c r="S22" s="64"/>
      <c r="T22" s="64"/>
      <c r="U22" s="64"/>
      <c r="V22" s="7"/>
      <c r="W22" s="7"/>
      <c r="X22" s="7"/>
      <c r="Y22" s="7"/>
      <c r="Z22" s="7"/>
    </row>
    <row r="23" spans="1:26" s="8" customFormat="1" x14ac:dyDescent="0.3">
      <c r="A23" s="6">
        <v>4</v>
      </c>
      <c r="B23" s="32" t="s">
        <v>20</v>
      </c>
      <c r="C23" s="67">
        <f t="shared" si="0"/>
        <v>486</v>
      </c>
      <c r="D23" s="10">
        <v>44713</v>
      </c>
      <c r="E23" s="11">
        <v>45199</v>
      </c>
      <c r="F23" s="29"/>
      <c r="G23" s="29"/>
      <c r="H23" s="29"/>
      <c r="I23" s="29"/>
      <c r="J23" s="29"/>
      <c r="K23" s="65"/>
      <c r="L23" s="65"/>
      <c r="M23" s="65"/>
      <c r="N23" s="65"/>
      <c r="O23" s="65"/>
      <c r="P23" s="65"/>
      <c r="Q23" s="65"/>
      <c r="R23" s="65"/>
      <c r="S23" s="65"/>
      <c r="T23" s="65"/>
      <c r="U23" s="65"/>
      <c r="V23" s="65"/>
      <c r="W23" s="65"/>
      <c r="X23" s="65"/>
      <c r="Y23" s="65"/>
      <c r="Z23" s="65"/>
    </row>
    <row r="24" spans="1:26" s="8" customFormat="1" x14ac:dyDescent="0.3">
      <c r="A24" s="6">
        <v>5</v>
      </c>
      <c r="B24" s="32" t="s">
        <v>19</v>
      </c>
      <c r="C24" s="67">
        <f t="shared" si="0"/>
        <v>334</v>
      </c>
      <c r="D24" s="66">
        <v>44835</v>
      </c>
      <c r="E24" s="66">
        <v>45169</v>
      </c>
      <c r="F24" s="30"/>
      <c r="G24" s="30"/>
      <c r="H24" s="30"/>
      <c r="I24" s="30"/>
      <c r="J24" s="30"/>
      <c r="K24" s="30"/>
      <c r="L24" s="7"/>
      <c r="M24" s="7"/>
      <c r="N24" s="7"/>
      <c r="O24" s="64"/>
      <c r="P24" s="64"/>
      <c r="Q24" s="64"/>
      <c r="R24" s="64"/>
      <c r="S24" s="64"/>
      <c r="T24" s="64"/>
      <c r="U24" s="64"/>
      <c r="V24" s="64"/>
      <c r="W24" s="64"/>
      <c r="X24" s="64"/>
      <c r="Y24" s="64"/>
      <c r="Z24" s="7"/>
    </row>
    <row r="25" spans="1:26" s="8" customFormat="1" x14ac:dyDescent="0.3">
      <c r="A25" s="6">
        <f t="shared" ref="A25" si="1">A24+1</f>
        <v>6</v>
      </c>
      <c r="B25" s="32" t="s">
        <v>2</v>
      </c>
      <c r="C25" s="67">
        <f t="shared" si="0"/>
        <v>487</v>
      </c>
      <c r="D25" s="10">
        <v>44682</v>
      </c>
      <c r="E25" s="11">
        <v>45169</v>
      </c>
      <c r="F25" s="31"/>
      <c r="G25" s="31"/>
      <c r="H25" s="31"/>
      <c r="I25" s="31"/>
      <c r="J25" s="31"/>
      <c r="K25" s="29"/>
      <c r="L25" s="12"/>
      <c r="M25" s="12"/>
      <c r="N25" s="12"/>
      <c r="O25" s="12"/>
      <c r="P25" s="12"/>
      <c r="Q25" s="12"/>
      <c r="R25" s="12"/>
      <c r="S25" s="12"/>
      <c r="T25" s="12"/>
      <c r="U25" s="12"/>
      <c r="V25" s="65"/>
      <c r="W25" s="65"/>
      <c r="X25" s="65"/>
      <c r="Y25" s="65"/>
      <c r="Z25" s="12"/>
    </row>
    <row r="26" spans="1:26" s="8" customFormat="1" x14ac:dyDescent="0.3">
      <c r="A26" s="6">
        <v>7</v>
      </c>
      <c r="B26" s="32" t="s">
        <v>21</v>
      </c>
      <c r="C26" s="67">
        <f t="shared" si="0"/>
        <v>486</v>
      </c>
      <c r="D26" s="66">
        <v>44713</v>
      </c>
      <c r="E26" s="11">
        <v>45199</v>
      </c>
      <c r="F26" s="7"/>
      <c r="G26" s="7"/>
      <c r="H26" s="7"/>
      <c r="I26" s="7"/>
      <c r="J26" s="7"/>
      <c r="K26" s="7"/>
      <c r="L26" s="7"/>
      <c r="M26" s="7"/>
      <c r="N26" s="7"/>
      <c r="O26" s="7"/>
      <c r="P26" s="7"/>
      <c r="Q26" s="7"/>
      <c r="R26" s="7"/>
      <c r="S26" s="7"/>
      <c r="T26" s="7"/>
      <c r="U26" s="7"/>
      <c r="V26" s="7"/>
      <c r="W26" s="64"/>
      <c r="X26" s="64"/>
      <c r="Y26" s="64"/>
      <c r="Z26" s="64"/>
    </row>
    <row r="27" spans="1:26" x14ac:dyDescent="0.25">
      <c r="B27" s="15"/>
      <c r="D27" s="15"/>
      <c r="E27" s="14"/>
      <c r="F27" s="14"/>
      <c r="G27" s="14"/>
      <c r="H27" s="14"/>
      <c r="I27" s="14"/>
      <c r="J27" s="14"/>
      <c r="L27" s="15"/>
      <c r="M27" s="15"/>
      <c r="N27" s="15"/>
      <c r="O27" s="15"/>
      <c r="P27" s="15"/>
      <c r="Q27" s="15"/>
      <c r="R27" s="15"/>
      <c r="S27" s="15"/>
      <c r="T27" s="15"/>
      <c r="U27" s="15"/>
      <c r="V27" s="15"/>
      <c r="W27" s="15"/>
      <c r="X27" s="15"/>
      <c r="Y27" s="15"/>
      <c r="Z27" s="15"/>
    </row>
    <row r="28" spans="1:26" x14ac:dyDescent="0.25">
      <c r="A28" s="16"/>
      <c r="B28" s="14"/>
      <c r="D28" s="14"/>
      <c r="E28" s="14"/>
      <c r="F28" s="14"/>
      <c r="G28" s="14"/>
      <c r="H28" s="14"/>
      <c r="I28" s="14"/>
      <c r="J28" s="14"/>
      <c r="L28" s="14"/>
      <c r="M28" s="14"/>
      <c r="N28" s="14"/>
      <c r="O28" s="14"/>
      <c r="P28" s="14"/>
      <c r="Q28" s="14"/>
      <c r="R28" s="14"/>
      <c r="S28" s="14"/>
      <c r="T28" s="14"/>
      <c r="U28" s="14"/>
      <c r="V28" s="14"/>
      <c r="W28" s="14"/>
      <c r="X28" s="14"/>
      <c r="Y28" s="14"/>
    </row>
  </sheetData>
  <mergeCells count="9">
    <mergeCell ref="A13:Z13"/>
    <mergeCell ref="A14:D14"/>
    <mergeCell ref="A15:D15"/>
    <mergeCell ref="A16:D16"/>
    <mergeCell ref="A17:A19"/>
    <mergeCell ref="B17:B19"/>
    <mergeCell ref="C17:C19"/>
    <mergeCell ref="D17:D19"/>
    <mergeCell ref="E17:E19"/>
  </mergeCells>
  <pageMargins left="0.7" right="0.7" top="0.75" bottom="0.75" header="0.3" footer="0.3"/>
  <pageSetup paperSize="9" scale="3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9</vt:i4>
      </vt:variant>
    </vt:vector>
  </HeadingPairs>
  <TitlesOfParts>
    <vt:vector size="18" baseType="lpstr">
      <vt:lpstr>ППЗ</vt:lpstr>
      <vt:lpstr>ППЗ_каз.</vt:lpstr>
      <vt:lpstr>ППЗ_пример</vt:lpstr>
      <vt:lpstr>ПП</vt:lpstr>
      <vt:lpstr>ПП_каз.</vt:lpstr>
      <vt:lpstr>ПП_пример</vt:lpstr>
      <vt:lpstr>ГПР</vt:lpstr>
      <vt:lpstr>ГПР_каз.</vt:lpstr>
      <vt:lpstr>ГПР_пример</vt:lpstr>
      <vt:lpstr>ГПР!Область_печати</vt:lpstr>
      <vt:lpstr>ГПР_каз.!Область_печати</vt:lpstr>
      <vt:lpstr>ГПР_пример!Область_печати</vt:lpstr>
      <vt:lpstr>ПП!Область_печати</vt:lpstr>
      <vt:lpstr>ПП_каз.!Область_печати</vt:lpstr>
      <vt:lpstr>ПП_пример!Область_печати</vt:lpstr>
      <vt:lpstr>ППЗ!Область_печати</vt:lpstr>
      <vt:lpstr>ППЗ_каз.!Область_печати</vt:lpstr>
      <vt:lpstr>ППЗ_пример!Область_печати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Саякова Жаныл Муратбековна</dc:creator>
  <cp:lastModifiedBy>Сания Косубаева</cp:lastModifiedBy>
  <cp:lastPrinted>2022-06-15T03:31:33Z</cp:lastPrinted>
  <dcterms:created xsi:type="dcterms:W3CDTF">2022-05-31T11:43:03Z</dcterms:created>
  <dcterms:modified xsi:type="dcterms:W3CDTF">2024-07-05T04:49:23Z</dcterms:modified>
</cp:coreProperties>
</file>